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4980" windowHeight="4695" tabRatio="850" activeTab="0"/>
  </bookViews>
  <sheets>
    <sheet name="Tables 1 &amp; 2" sheetId="1" r:id="rId1"/>
    <sheet name="Table 3" sheetId="2" r:id="rId2"/>
    <sheet name="Tables 4 &amp; 5" sheetId="3" r:id="rId3"/>
    <sheet name="Table 6" sheetId="4" r:id="rId4"/>
    <sheet name="Table 7" sheetId="5" r:id="rId5"/>
    <sheet name="Table 8" sheetId="6" r:id="rId6"/>
    <sheet name="Table 9" sheetId="7" r:id="rId7"/>
    <sheet name="Table 10" sheetId="8" r:id="rId8"/>
  </sheets>
  <definedNames>
    <definedName name="_xlnm.Print_Area" localSheetId="7">'Table 10'!$A$1:$L$185</definedName>
    <definedName name="_xlnm.Print_Area" localSheetId="0">'Tables 1 &amp; 2'!$A$1:$J$54</definedName>
  </definedNames>
  <calcPr fullCalcOnLoad="1"/>
</workbook>
</file>

<file path=xl/sharedStrings.xml><?xml version="1.0" encoding="utf-8"?>
<sst xmlns="http://schemas.openxmlformats.org/spreadsheetml/2006/main" count="638" uniqueCount="298">
  <si>
    <t>England and Wales</t>
  </si>
  <si>
    <t>Verdict</t>
  </si>
  <si>
    <t>Males</t>
  </si>
  <si>
    <t>Females</t>
  </si>
  <si>
    <t>Total</t>
  </si>
  <si>
    <t>Homicide, of which:</t>
  </si>
  <si>
    <t>Suicide</t>
  </si>
  <si>
    <t>Attempted or self-induced abortion</t>
  </si>
  <si>
    <t>Dependence on drugs</t>
  </si>
  <si>
    <t>Non-dependent abuse of drugs</t>
  </si>
  <si>
    <t>Want of attention at birth</t>
  </si>
  <si>
    <t>Death from industrial diseases</t>
  </si>
  <si>
    <t>Death by accident or misadventure</t>
  </si>
  <si>
    <t>Stillborn</t>
  </si>
  <si>
    <t>Deaths from natural causes</t>
  </si>
  <si>
    <t>Open verdicts</t>
  </si>
  <si>
    <t>Disasters</t>
  </si>
  <si>
    <t>All other verdicts</t>
  </si>
  <si>
    <t>Thousands and percentages</t>
  </si>
  <si>
    <t>Year</t>
  </si>
  <si>
    <t>Deaths reported to coroners</t>
  </si>
  <si>
    <t>Number (thousands)</t>
  </si>
  <si>
    <t>-</t>
  </si>
  <si>
    <t>Verdicts returned</t>
  </si>
  <si>
    <t xml:space="preserve">  Number of inquests concluded</t>
  </si>
  <si>
    <t xml:space="preserve">  Verdicts of treasure returned</t>
  </si>
  <si>
    <t>ENGLAND</t>
  </si>
  <si>
    <t>BUCKINGHAMSHIRE</t>
  </si>
  <si>
    <t>CAMBRIDGESHIRE</t>
  </si>
  <si>
    <t>CORNWALL</t>
  </si>
  <si>
    <t>CUMBRIA</t>
  </si>
  <si>
    <t>DERBYSHIRE</t>
  </si>
  <si>
    <t>DEVON</t>
  </si>
  <si>
    <t>DORSET</t>
  </si>
  <si>
    <t>DURHAM</t>
  </si>
  <si>
    <t>GLOUCESTERSHIRE</t>
  </si>
  <si>
    <t>GREATER MANCHESTER</t>
  </si>
  <si>
    <t>HAMPSHIRE</t>
  </si>
  <si>
    <t>HARTLEPOOL</t>
  </si>
  <si>
    <t>HEREFORDSHIRE</t>
  </si>
  <si>
    <t>ISLE OF WIGHT</t>
  </si>
  <si>
    <t>KENT</t>
  </si>
  <si>
    <t>LANCASHIRE</t>
  </si>
  <si>
    <t>LEICESTERSHIRE</t>
  </si>
  <si>
    <t>LINCOLNSHIRE</t>
  </si>
  <si>
    <t>LONDON</t>
  </si>
  <si>
    <t>MERSEYSIDE</t>
  </si>
  <si>
    <t>NORFOLK</t>
  </si>
  <si>
    <t>NORTHAMPTONSHIRE</t>
  </si>
  <si>
    <t>NORTHUMBERLAND</t>
  </si>
  <si>
    <t>NOTTINGHAMSHIRE</t>
  </si>
  <si>
    <t>OXFORDSHIRE</t>
  </si>
  <si>
    <t>PETERBOROUGH</t>
  </si>
  <si>
    <t>SHROPSHIRE</t>
  </si>
  <si>
    <t>SOMERSET</t>
  </si>
  <si>
    <t>STAFFORDSHIRE</t>
  </si>
  <si>
    <t>SUFFOLK</t>
  </si>
  <si>
    <t>SURREY</t>
  </si>
  <si>
    <t>TEESSIDE</t>
  </si>
  <si>
    <t>TYNE AND WEAR</t>
  </si>
  <si>
    <t>WARWICKSHIRE</t>
  </si>
  <si>
    <t>WEST MIDLANDS</t>
  </si>
  <si>
    <t>WEST SUSSEX</t>
  </si>
  <si>
    <t>WORCESTERSHIRE</t>
  </si>
  <si>
    <t>YORK CITY</t>
  </si>
  <si>
    <t>WALES</t>
  </si>
  <si>
    <t>Carmarthenshire</t>
  </si>
  <si>
    <t>Central North Wales</t>
  </si>
  <si>
    <t>Ceredigion</t>
  </si>
  <si>
    <t>Gwent</t>
  </si>
  <si>
    <t>North East Wales</t>
  </si>
  <si>
    <t>North West Wales</t>
  </si>
  <si>
    <t>Pembrokeshire</t>
  </si>
  <si>
    <t>Powys</t>
  </si>
  <si>
    <t>CHESHIRE</t>
  </si>
  <si>
    <t>Bridgend and Glamorgan Valleys</t>
  </si>
  <si>
    <t>Neath and Port Talbot</t>
  </si>
  <si>
    <t>EAST RIDING and HULL</t>
  </si>
  <si>
    <t>ESSEX and THURROCK</t>
  </si>
  <si>
    <t>ISLES OF SCILLY</t>
  </si>
  <si>
    <t>NORTH LINCOLNSHIRE and GRIMSBY</t>
  </si>
  <si>
    <t>SOUTHEND-ON-SEA</t>
  </si>
  <si>
    <t>TELFORD and WREKIN</t>
  </si>
  <si>
    <t>WILTSHIRE and SWINDON</t>
  </si>
  <si>
    <t>City and County of Swansea</t>
  </si>
  <si>
    <t>HERTFORDSHIRE</t>
  </si>
  <si>
    <t>ENGLAND and WALES</t>
  </si>
  <si>
    <t>BEDFORDSHIRE AND LUTON</t>
  </si>
  <si>
    <t>BRIGHTON AND HOVE</t>
  </si>
  <si>
    <t>MILTON KEYNES</t>
  </si>
  <si>
    <t>WILTSHIRE AND SWINDON</t>
  </si>
  <si>
    <t>Cardiff and Vale of Glamorgan</t>
  </si>
  <si>
    <t>n/a</t>
  </si>
  <si>
    <t>Numbers and percentages</t>
  </si>
  <si>
    <t>Inquests adjourned and not resumed</t>
  </si>
  <si>
    <t>Juries</t>
  </si>
  <si>
    <t>No post-mortem held</t>
  </si>
  <si>
    <t>% of inquest cases</t>
  </si>
  <si>
    <t>Post-mortems</t>
  </si>
  <si>
    <t>The Queen's Household</t>
  </si>
  <si>
    <t>2005</t>
  </si>
  <si>
    <t>NORTH WEST</t>
  </si>
  <si>
    <t>NORTH EAST</t>
  </si>
  <si>
    <t>YORKSHIRE AND THE HUMBER</t>
  </si>
  <si>
    <t>EAST MIDLANDS</t>
  </si>
  <si>
    <t>EAST OF ENGLAND</t>
  </si>
  <si>
    <t>SOUTH EAST</t>
  </si>
  <si>
    <t>SOUTH WEST</t>
  </si>
  <si>
    <t>2006</t>
  </si>
  <si>
    <t xml:space="preserve">  Number of finds reported</t>
  </si>
  <si>
    <t>BEDFORDSHIRE and LUTON</t>
  </si>
  <si>
    <t>BRIGHTON and HOVE</t>
  </si>
  <si>
    <t>2007</t>
  </si>
  <si>
    <t>NOTE:  NFA cases are deaths notified to coroners which required neither an inquest nor a post-mortem, and where no certificate of any kind was issued.</t>
  </si>
  <si>
    <t>Post-mortem examination held</t>
  </si>
  <si>
    <r>
      <t>Registered deaths</t>
    </r>
    <r>
      <rPr>
        <sz val="11"/>
        <rFont val="Arial"/>
        <family val="2"/>
      </rPr>
      <t xml:space="preserve"> (thousands)</t>
    </r>
  </si>
  <si>
    <t>As a percentage of registered deaths</t>
  </si>
  <si>
    <t>Number</t>
  </si>
  <si>
    <t>Total post-mortems held</t>
  </si>
  <si>
    <t>Total non-inquest cases, inc. NFA</t>
  </si>
  <si>
    <t>Number (thousands) (1)</t>
  </si>
  <si>
    <t>As a percentage of deaths reported to coroners (1)</t>
  </si>
  <si>
    <t>Total verdicts returned</t>
  </si>
  <si>
    <t>Verdicts / adjournments</t>
  </si>
  <si>
    <t>% with juries</t>
  </si>
  <si>
    <t>County / unitary authority or district</t>
  </si>
  <si>
    <t>Lack of care or self-neglect</t>
  </si>
  <si>
    <t>Total, all verdicts</t>
  </si>
  <si>
    <t>Homicide, killed unlawfully and killed lawfully</t>
  </si>
  <si>
    <t>% change in reported deaths, inc. NFA</t>
  </si>
  <si>
    <t>killed unlawfully</t>
  </si>
  <si>
    <t>killed lawfully</t>
  </si>
  <si>
    <t>Cause of death aggravated by lack of care, or self-neglect</t>
  </si>
  <si>
    <t>Darlington and South Durham</t>
  </si>
  <si>
    <t>North Durham</t>
  </si>
  <si>
    <t>North Northumberland</t>
  </si>
  <si>
    <t>South Northumberland</t>
  </si>
  <si>
    <t>Gateshead and South Tyneside</t>
  </si>
  <si>
    <t>Newcastle upon Tyne</t>
  </si>
  <si>
    <t>North Tyneside</t>
  </si>
  <si>
    <t>Sunderland</t>
  </si>
  <si>
    <t>South and East Cumbria</t>
  </si>
  <si>
    <t>North and West Cumbria</t>
  </si>
  <si>
    <t>Manchester city</t>
  </si>
  <si>
    <t>Manchester North</t>
  </si>
  <si>
    <t>Manchester South</t>
  </si>
  <si>
    <t>Manchester West</t>
  </si>
  <si>
    <t>Blackburn, Hyndburn and Ribble Valley</t>
  </si>
  <si>
    <t>East Lancashire</t>
  </si>
  <si>
    <t>Preston and West Lancashire</t>
  </si>
  <si>
    <t>Liverpool</t>
  </si>
  <si>
    <t>Wirral</t>
  </si>
  <si>
    <t>North Yorkshire Eastern District</t>
  </si>
  <si>
    <t>North Yorkshire Western District</t>
  </si>
  <si>
    <t>South Yorkshire Eastern District</t>
  </si>
  <si>
    <t>South Yorkshire Western District</t>
  </si>
  <si>
    <t>West Yorkshire Eastern District</t>
  </si>
  <si>
    <t>West Yorkshire Western District</t>
  </si>
  <si>
    <t>Derby and South Derbyshire</t>
  </si>
  <si>
    <t>North Derbyshire</t>
  </si>
  <si>
    <t>Leicester City and South Leicestershire</t>
  </si>
  <si>
    <t>Rutland and North Leicestershire</t>
  </si>
  <si>
    <t>Boston and Spalding</t>
  </si>
  <si>
    <t>Spilsby and Louth</t>
  </si>
  <si>
    <t>Stamford</t>
  </si>
  <si>
    <t>Mid and North Shropshire</t>
  </si>
  <si>
    <t>South Shropshire</t>
  </si>
  <si>
    <t>Staffordshire South</t>
  </si>
  <si>
    <t>Stoke-on-Trent and North Staffordshire</t>
  </si>
  <si>
    <t>Birmingham and Solihull</t>
  </si>
  <si>
    <t>Black Country</t>
  </si>
  <si>
    <t>Coventry</t>
  </si>
  <si>
    <t>Wolverhampton</t>
  </si>
  <si>
    <t>North and East Cambridgeshire</t>
  </si>
  <si>
    <t>South and West Cambridgeshire</t>
  </si>
  <si>
    <t>City of London</t>
  </si>
  <si>
    <t>East London</t>
  </si>
  <si>
    <t>Inner North London</t>
  </si>
  <si>
    <t>Inner South London</t>
  </si>
  <si>
    <t>Inner West London</t>
  </si>
  <si>
    <t>North London</t>
  </si>
  <si>
    <t>South London</t>
  </si>
  <si>
    <t>West London</t>
  </si>
  <si>
    <t>Central Hampshire</t>
  </si>
  <si>
    <t>North East Hampshire</t>
  </si>
  <si>
    <t>Portsmouth and South East Hampshire</t>
  </si>
  <si>
    <t>Southampton and New Forest</t>
  </si>
  <si>
    <t>Mid Kent and Medway</t>
  </si>
  <si>
    <t>North West Kent</t>
  </si>
  <si>
    <t>Exeter and Greater Devon</t>
  </si>
  <si>
    <t>Torbay and South Devon</t>
  </si>
  <si>
    <t>Bournemouth, Poole and Eastern Dorset</t>
  </si>
  <si>
    <t>Western Dorset</t>
  </si>
  <si>
    <t>Eastern Somerset</t>
  </si>
  <si>
    <t>Western Somerset</t>
  </si>
  <si>
    <t>West Lincolnshire</t>
  </si>
  <si>
    <t>Central and South East Kent</t>
  </si>
  <si>
    <t>North East Kent</t>
  </si>
  <si>
    <t>Sefton, Knowsley and St Helens</t>
  </si>
  <si>
    <t>EAST SUSSEX</t>
  </si>
  <si>
    <t>Plymouth and South West Devon</t>
  </si>
  <si>
    <t>All other verdicts (1)</t>
  </si>
  <si>
    <t>Total inquests opened</t>
  </si>
  <si>
    <t>Number of reported deaths</t>
  </si>
  <si>
    <t>Inquests</t>
  </si>
  <si>
    <t>Deaths reported where an inquest was opened</t>
  </si>
  <si>
    <t>Post-mortem examinations</t>
  </si>
  <si>
    <t>Deaths reported where a post-mortem took place</t>
  </si>
  <si>
    <t>(1) 'NFA' cases are deaths notified to coroners which required neither an inquest nor a post-mortem, and where no certificate of any kind was issued.  From 1995 onwards all 'NFA' cases have been included in the number of reported deaths.  Prior to that, these cases were excluded. Figures for 1995 onwards are therefore not directly comparable to those for previous years.</t>
  </si>
  <si>
    <t>(1) This row includes deaths referred to the coroner where no certificate of any kind was issued ("no further action" cases).</t>
  </si>
  <si>
    <t>Number, inc. NFA</t>
  </si>
  <si>
    <t>Number of verdicts returned</t>
  </si>
  <si>
    <t>Inquisitions quashed or amended by the High Court</t>
  </si>
  <si>
    <t>% adjourned</t>
  </si>
  <si>
    <t>change in % PMs</t>
  </si>
  <si>
    <t>change in % inquests</t>
  </si>
  <si>
    <t>Verdict category</t>
  </si>
  <si>
    <t>Death by accident or mis-adventure</t>
  </si>
  <si>
    <t>Total inquests concluded</t>
  </si>
  <si>
    <t>Inquests opened</t>
  </si>
  <si>
    <t>Inquest opened</t>
  </si>
  <si>
    <t>No inquest opened</t>
  </si>
  <si>
    <t>Total deaths reported inc. NFA</t>
  </si>
  <si>
    <t>Number and percentage</t>
  </si>
  <si>
    <t>Age of deceased at time of death</t>
  </si>
  <si>
    <t>As a % of total verdicts returned</t>
  </si>
  <si>
    <t>Under 1 year</t>
  </si>
  <si>
    <t>1 to 14 years</t>
  </si>
  <si>
    <t>15 to 24 years</t>
  </si>
  <si>
    <t>25 to 44 years</t>
  </si>
  <si>
    <t>45 to 64 years</t>
  </si>
  <si>
    <t>65 years and over</t>
  </si>
  <si>
    <t>2008</t>
  </si>
  <si>
    <t>Deaths reported where no inquest occurred (1)(2)</t>
  </si>
  <si>
    <t>Deaths reported without a post-mortem (1)(2)</t>
  </si>
  <si>
    <t>Blackpool/Fylde</t>
  </si>
  <si>
    <t>BERKSHIRE</t>
  </si>
  <si>
    <t>AVON</t>
  </si>
  <si>
    <t>TOTAL ENGLAND and WALES</t>
  </si>
  <si>
    <r>
      <t xml:space="preserve">(2) The </t>
    </r>
    <r>
      <rPr>
        <b/>
        <sz val="10"/>
        <rFont val="Arial"/>
        <family val="2"/>
      </rPr>
      <t>total</t>
    </r>
    <r>
      <rPr>
        <sz val="10"/>
        <rFont val="Arial"/>
        <family val="2"/>
      </rPr>
      <t xml:space="preserve"> column includes "no further action" cases which could not be categorized into males and females.</t>
    </r>
  </si>
  <si>
    <t>Exhumations ordered by the coroner</t>
  </si>
  <si>
    <t>Age not known or could not be readily provided</t>
  </si>
  <si>
    <t>Treasure Act 1996</t>
  </si>
  <si>
    <t>(1) All other verdicts include those categories from Tables 4 and 6 for which separate columns are not shown in this table.</t>
  </si>
  <si>
    <t xml:space="preserve">   Inquests without juries</t>
  </si>
  <si>
    <t>Inquests with juries</t>
  </si>
  <si>
    <t>Inquests held on treasure trove</t>
  </si>
  <si>
    <t>NB: A table showing inquest verdicts by district broken down by males and females can be found in the spreadsheet version of the coroners statistics tables.</t>
  </si>
  <si>
    <t>Average time to process an inquest (weeks)(1)</t>
  </si>
  <si>
    <t>Total deaths reported to coroners, 2009 (1)(2)</t>
  </si>
  <si>
    <t>2009</t>
  </si>
  <si>
    <t>Inquests 2009</t>
  </si>
  <si>
    <t>Reported deaths 2009, inc. NFA</t>
  </si>
  <si>
    <t>Post-mortems 2009</t>
  </si>
  <si>
    <t>PMs as % of rep. deaths 2009</t>
  </si>
  <si>
    <t>Inquests as % of rep. deaths 2009</t>
  </si>
  <si>
    <t>2009 cases</t>
  </si>
  <si>
    <t>Treasure trove (1)</t>
  </si>
  <si>
    <t>(1)  Relates to finds made before the commencement of the Treasure Act in September 1997</t>
  </si>
  <si>
    <t>Table 1: Deaths reported to coroners, 2010</t>
  </si>
  <si>
    <t>2010</t>
  </si>
  <si>
    <t>Table 2: Registered deaths, deaths reported to coroners, and inquests opened, 1950-2010</t>
  </si>
  <si>
    <t>Table 4: Inquest verdicts returned, 2010</t>
  </si>
  <si>
    <t>Total verdicts returned, 2010</t>
  </si>
  <si>
    <t>Table 5: Age of deceased in inquests where a verdict was returned, 2010</t>
  </si>
  <si>
    <t xml:space="preserve">        estimated average time taken to process inquests, 2004-2010(1)</t>
  </si>
  <si>
    <t>2010 cases</t>
  </si>
  <si>
    <t>Reported deaths 2010, inc. NFA</t>
  </si>
  <si>
    <t>Post-mortems 2010</t>
  </si>
  <si>
    <t>PMs as % of rep. deaths 2010</t>
  </si>
  <si>
    <t>Inquests 2010</t>
  </si>
  <si>
    <t>Inquests as % of rep. deaths 2010</t>
  </si>
  <si>
    <t>% change, 2009 to 2010</t>
  </si>
  <si>
    <t>Table 9: Reported deaths, post-mortems and inquests by jurisdiction 2010, and comparison with 2009</t>
  </si>
  <si>
    <r>
      <t>Table 9: Reported deaths, post-mortems and inquests by jurisdiction 2010, and comparison with 2009</t>
    </r>
    <r>
      <rPr>
        <i/>
        <sz val="11"/>
        <rFont val="Arial"/>
        <family val="2"/>
      </rPr>
      <t xml:space="preserve"> (continued)</t>
    </r>
  </si>
  <si>
    <t>Number of inquest verdicts returned, 2010</t>
  </si>
  <si>
    <t>Table 10: Inquest verdicts returned, by jurisdiction, 2010</t>
  </si>
  <si>
    <r>
      <t xml:space="preserve">Table 10: Inquest verdicts returned, by jurisdiction, 2010 </t>
    </r>
    <r>
      <rPr>
        <i/>
        <sz val="11"/>
        <rFont val="Arial"/>
        <family val="2"/>
      </rPr>
      <t>(continued)</t>
    </r>
  </si>
  <si>
    <t>Table 3: Deaths reported to coroners, post-mortem examinations held and inquests opened, 1996-2010</t>
  </si>
  <si>
    <t xml:space="preserve">% of deaths reported </t>
  </si>
  <si>
    <t>% of non-inquest cases</t>
  </si>
  <si>
    <t>% of deaths reported</t>
  </si>
  <si>
    <t>Table 6: Inquest verdicts returned, 1996-2010</t>
  </si>
  <si>
    <t>Table 7: Inquests concluded which were held with juries and inquests adjourned; High Court orders and exhumations, 1996-2010,</t>
  </si>
  <si>
    <t>Inquests held by order of the High Court</t>
  </si>
  <si>
    <t>(R)                1</t>
  </si>
  <si>
    <t>2004</t>
  </si>
  <si>
    <t>Table 8: Treasure inquests, 1996-2010</t>
  </si>
  <si>
    <t>(2)</t>
  </si>
  <si>
    <t>(2)  provisional figure, based on ONS monthly death registration figures for 2010</t>
  </si>
  <si>
    <t>[</t>
  </si>
  <si>
    <t>NORFOLK (1)</t>
  </si>
  <si>
    <t>ISLES OF SCILLY (2)</t>
  </si>
  <si>
    <t>(2) Percentages not shown because of the low volume of caseload.  An asterisk shows where figures have been omitted.</t>
  </si>
  <si>
    <t>(1)  Great Yarmouth and Greater Norfolk were amalgamated into a single coroner district, covering the whole of the county of Norfolk, during 2010.  Figures shown for 2009 are for the two</t>
  </si>
  <si>
    <t>previous districts combined.</t>
  </si>
  <si>
    <t>(1)  Only deaths occurring within England and Wales are included in the estimation of average times.  Data were not collected on a comparable basis before 2004, and consequently are not shown here.</t>
  </si>
  <si>
    <t>(R) The figure for timeliness in 2009 has been revised; see Explanatory Notes (Revisions to statistics) for more information.</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</si>
</sst>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0.0"/>
    <numFmt numFmtId="166" formatCode="0.00000"/>
    <numFmt numFmtId="167" formatCode="0.0_ ;[Red]\-0.0\ "/>
    <numFmt numFmtId="168" formatCode="#,##0.0"/>
    <numFmt numFmtId="169" formatCode="#,##0.000"/>
    <numFmt numFmtId="170" formatCode="#,##0.0000"/>
    <numFmt numFmtId="171" formatCode="0_ ;[Red]\-0\ "/>
    <numFmt numFmtId="172" formatCode="#,##0_ ;[Red]\-#,##0\ "/>
    <numFmt numFmtId="173" formatCode="#,##0.0_ ;[Red]\-#,##0.0\ "/>
    <numFmt numFmtId="174" formatCode="0.0%"/>
    <numFmt numFmtId="175" formatCode="0.000"/>
    <numFmt numFmtId="176" formatCode="0.0000"/>
    <numFmt numFmtId="177" formatCode="#,##0.0_ ;\-#,##0.0\ "/>
    <numFmt numFmtId="178" formatCode="#,##0_ ;\-#,##0\ "/>
    <numFmt numFmtId="179" formatCode="0.00_ ;[Red]\-0.00\ "/>
    <numFmt numFmtId="180" formatCode="0.00000000"/>
    <numFmt numFmtId="181" formatCode="0.0000000"/>
    <numFmt numFmtId="182" formatCode="0.000000"/>
    <numFmt numFmtId="183" formatCode="0.000_ ;[Red]\-0.000\ "/>
    <numFmt numFmtId="184" formatCode="0.0000_ ;[Red]\-0.0000\ "/>
    <numFmt numFmtId="185" formatCode="0.00000_ ;[Red]\-0.00000\ "/>
    <numFmt numFmtId="186" formatCode="#,##0.00_ ;\-#,##0.00\ "/>
    <numFmt numFmtId="187" formatCode="#,##0.000_ ;\-#,##0.000\ "/>
    <numFmt numFmtId="188" formatCode="0.000%"/>
    <numFmt numFmtId="189" formatCode="0.0000%"/>
    <numFmt numFmtId="190" formatCode="0.00000%"/>
    <numFmt numFmtId="191" formatCode="#,##0.00_ ;[Red]\-#,##0.00\ "/>
  </numFmts>
  <fonts count="40">
    <font>
      <sz val="10"/>
      <name val="Arial"/>
      <family val="0"/>
    </font>
    <font>
      <b/>
      <sz val="10"/>
      <name val="Arial"/>
      <family val="2"/>
    </font>
    <font>
      <sz val="8"/>
      <name val="Arial"/>
      <family val="2"/>
    </font>
    <font>
      <b/>
      <sz val="8"/>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sz val="11"/>
      <name val="Arial"/>
      <family val="2"/>
    </font>
    <font>
      <sz val="9"/>
      <name val="Arial"/>
      <family val="2"/>
    </font>
    <font>
      <i/>
      <sz val="11"/>
      <name val="Arial"/>
      <family val="2"/>
    </font>
    <font>
      <b/>
      <sz val="9"/>
      <name val="Arial"/>
      <family val="2"/>
    </font>
    <font>
      <b/>
      <i/>
      <sz val="10"/>
      <name val="Arial"/>
      <family val="2"/>
    </font>
    <font>
      <b/>
      <sz val="12"/>
      <name val="Arial"/>
      <family val="2"/>
    </font>
    <font>
      <sz val="14"/>
      <name val="Arial"/>
      <family val="2"/>
    </font>
    <font>
      <u val="single"/>
      <sz val="11"/>
      <name val="Arial"/>
      <family val="2"/>
    </font>
    <font>
      <sz val="11"/>
      <color indexed="21"/>
      <name val="Arial"/>
      <family val="2"/>
    </font>
    <font>
      <sz val="10"/>
      <color indexed="21"/>
      <name val="Arial"/>
      <family val="2"/>
    </font>
    <font>
      <b/>
      <sz val="10"/>
      <color indexed="21"/>
      <name val="Arial"/>
      <family val="2"/>
    </font>
    <font>
      <sz val="10"/>
      <color indexed="22"/>
      <name val="Arial"/>
      <family val="2"/>
    </font>
    <font>
      <b/>
      <sz val="10"/>
      <color indexed="22"/>
      <name val="Arial"/>
      <family val="2"/>
    </font>
    <font>
      <b/>
      <sz val="11"/>
      <color indexed="55"/>
      <name val="Arial"/>
      <family val="2"/>
    </font>
    <font>
      <sz val="11"/>
      <color indexed="55"/>
      <name val="Arial"/>
      <family val="2"/>
    </font>
    <font>
      <sz val="10"/>
      <name val="Monotype Sorts"/>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239">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24" fillId="0" borderId="10" xfId="0" applyFont="1" applyFill="1" applyBorder="1" applyAlignment="1">
      <alignment/>
    </xf>
    <xf numFmtId="0" fontId="24" fillId="0" borderId="10" xfId="0" applyFont="1" applyFill="1" applyBorder="1" applyAlignment="1">
      <alignment horizontal="right" vertical="center"/>
    </xf>
    <xf numFmtId="3" fontId="24" fillId="0" borderId="0" xfId="0" applyNumberFormat="1"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vertical="center"/>
    </xf>
    <xf numFmtId="0" fontId="1" fillId="0" borderId="0" xfId="0" applyFont="1" applyFill="1" applyBorder="1" applyAlignment="1">
      <alignment/>
    </xf>
    <xf numFmtId="3" fontId="24"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xf>
    <xf numFmtId="3" fontId="25" fillId="0" borderId="0" xfId="0" applyNumberFormat="1" applyFont="1" applyFill="1" applyBorder="1" applyAlignment="1">
      <alignment/>
    </xf>
    <xf numFmtId="3" fontId="23" fillId="0" borderId="10" xfId="0" applyNumberFormat="1" applyFont="1" applyFill="1" applyBorder="1" applyAlignment="1">
      <alignment vertical="center"/>
    </xf>
    <xf numFmtId="0" fontId="23" fillId="0" borderId="0" xfId="0" applyFont="1" applyFill="1" applyBorder="1" applyAlignment="1">
      <alignment vertical="center"/>
    </xf>
    <xf numFmtId="0" fontId="24" fillId="0" borderId="0" xfId="0" applyFont="1" applyFill="1" applyAlignment="1">
      <alignment/>
    </xf>
    <xf numFmtId="0" fontId="23" fillId="0" borderId="10" xfId="0" applyFont="1" applyFill="1" applyBorder="1" applyAlignment="1">
      <alignment vertical="center"/>
    </xf>
    <xf numFmtId="0" fontId="23" fillId="0" borderId="11" xfId="0" applyFont="1" applyFill="1" applyBorder="1" applyAlignment="1">
      <alignment horizontal="right" vertical="center"/>
    </xf>
    <xf numFmtId="3" fontId="23" fillId="0" borderId="0" xfId="0" applyNumberFormat="1" applyFont="1" applyFill="1" applyBorder="1" applyAlignment="1">
      <alignment vertical="center"/>
    </xf>
    <xf numFmtId="0" fontId="23" fillId="0" borderId="11" xfId="0" applyFont="1" applyFill="1" applyBorder="1" applyAlignment="1">
      <alignment horizontal="centerContinuous" vertical="center" wrapText="1"/>
    </xf>
    <xf numFmtId="0" fontId="24" fillId="0" borderId="0" xfId="0" applyFont="1" applyFill="1" applyBorder="1" applyAlignment="1">
      <alignment horizontal="right"/>
    </xf>
    <xf numFmtId="177" fontId="24" fillId="0" borderId="0" xfId="0" applyNumberFormat="1" applyFont="1" applyFill="1" applyBorder="1" applyAlignment="1">
      <alignment horizontal="right"/>
    </xf>
    <xf numFmtId="3" fontId="24" fillId="0" borderId="0" xfId="0" applyNumberFormat="1" applyFont="1" applyFill="1" applyBorder="1" applyAlignment="1">
      <alignment horizontal="right"/>
    </xf>
    <xf numFmtId="0" fontId="24" fillId="0" borderId="0" xfId="0" applyFont="1" applyFill="1" applyBorder="1" applyAlignment="1">
      <alignment horizontal="left" wrapText="1"/>
    </xf>
    <xf numFmtId="0" fontId="23" fillId="0" borderId="10" xfId="0" applyFont="1" applyFill="1" applyBorder="1" applyAlignment="1">
      <alignment horizontal="left" vertical="center" wrapText="1"/>
    </xf>
    <xf numFmtId="3" fontId="23" fillId="0" borderId="10" xfId="0" applyNumberFormat="1" applyFont="1" applyFill="1" applyBorder="1" applyAlignment="1">
      <alignment horizontal="right" vertical="center"/>
    </xf>
    <xf numFmtId="0" fontId="24" fillId="0" borderId="0" xfId="0" applyFont="1" applyFill="1" applyBorder="1" applyAlignment="1">
      <alignment horizontal="left" vertical="top" wrapText="1"/>
    </xf>
    <xf numFmtId="0" fontId="0" fillId="0" borderId="0" xfId="0" applyFont="1" applyFill="1" applyAlignment="1">
      <alignment/>
    </xf>
    <xf numFmtId="0" fontId="24" fillId="0" borderId="0" xfId="0" applyFont="1" applyFill="1" applyAlignment="1">
      <alignment/>
    </xf>
    <xf numFmtId="0" fontId="24" fillId="0" borderId="10" xfId="0" applyFont="1" applyFill="1" applyBorder="1" applyAlignment="1">
      <alignment/>
    </xf>
    <xf numFmtId="0" fontId="24" fillId="0" borderId="10" xfId="0" applyFont="1" applyFill="1" applyBorder="1" applyAlignment="1">
      <alignment horizontal="right"/>
    </xf>
    <xf numFmtId="0" fontId="23" fillId="0" borderId="12" xfId="0" applyFont="1" applyFill="1" applyBorder="1" applyAlignment="1">
      <alignment vertical="top" wrapText="1"/>
    </xf>
    <xf numFmtId="0" fontId="24" fillId="0" borderId="13" xfId="0" applyFont="1" applyFill="1" applyBorder="1" applyAlignment="1">
      <alignment horizontal="right" vertical="center" wrapText="1"/>
    </xf>
    <xf numFmtId="0" fontId="23" fillId="0" borderId="12" xfId="0" applyFont="1" applyFill="1" applyBorder="1" applyAlignment="1">
      <alignment horizontal="right" vertical="center" wrapText="1"/>
    </xf>
    <xf numFmtId="0" fontId="23" fillId="0" borderId="13" xfId="0" applyFont="1" applyFill="1" applyBorder="1" applyAlignment="1">
      <alignment horizontal="right" vertical="center" wrapText="1"/>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xf>
    <xf numFmtId="0" fontId="25" fillId="0" borderId="0" xfId="0" applyFont="1" applyFill="1" applyAlignment="1">
      <alignment vertical="center"/>
    </xf>
    <xf numFmtId="0" fontId="24" fillId="0" borderId="0" xfId="0" applyFont="1" applyFill="1" applyAlignment="1">
      <alignment vertical="center"/>
    </xf>
    <xf numFmtId="0" fontId="24" fillId="0" borderId="0" xfId="0" applyFont="1" applyAlignment="1">
      <alignment/>
    </xf>
    <xf numFmtId="0" fontId="24" fillId="0" borderId="0" xfId="0" applyFont="1" applyFill="1" applyAlignment="1">
      <alignment horizontal="right" vertical="center"/>
    </xf>
    <xf numFmtId="3" fontId="0" fillId="0" borderId="0" xfId="0" applyNumberFormat="1" applyFont="1" applyFill="1" applyBorder="1" applyAlignment="1">
      <alignment vertical="center"/>
    </xf>
    <xf numFmtId="0" fontId="25" fillId="0" borderId="0" xfId="0" applyFont="1" applyFill="1" applyBorder="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Continuous" vertical="center"/>
    </xf>
    <xf numFmtId="0" fontId="24" fillId="0" borderId="1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vertical="center"/>
    </xf>
    <xf numFmtId="0" fontId="24" fillId="0" borderId="0" xfId="0" applyFont="1" applyFill="1" applyBorder="1" applyAlignment="1">
      <alignment horizontal="right" vertical="center" wrapText="1"/>
    </xf>
    <xf numFmtId="0" fontId="23" fillId="0" borderId="11"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0" xfId="0" applyFont="1" applyFill="1" applyBorder="1" applyAlignment="1">
      <alignment vertical="center" wrapText="1"/>
    </xf>
    <xf numFmtId="0" fontId="23" fillId="0" borderId="14" xfId="0" applyFont="1" applyFill="1" applyBorder="1" applyAlignment="1">
      <alignment horizontal="centerContinuous" vertical="center" wrapText="1"/>
    </xf>
    <xf numFmtId="0" fontId="24" fillId="0" borderId="14" xfId="0" applyFont="1" applyFill="1" applyBorder="1" applyAlignment="1">
      <alignment horizontal="centerContinuous" vertical="center" wrapText="1"/>
    </xf>
    <xf numFmtId="0" fontId="23" fillId="0" borderId="11" xfId="0" applyFont="1" applyFill="1" applyBorder="1" applyAlignment="1">
      <alignment vertical="center"/>
    </xf>
    <xf numFmtId="0" fontId="23" fillId="0" borderId="0" xfId="0" applyFont="1" applyFill="1" applyBorder="1" applyAlignment="1">
      <alignment/>
    </xf>
    <xf numFmtId="0" fontId="0" fillId="0" borderId="0" xfId="0" applyFont="1" applyFill="1" applyBorder="1" applyAlignment="1">
      <alignment/>
    </xf>
    <xf numFmtId="49" fontId="24" fillId="0" borderId="0" xfId="0" applyNumberFormat="1" applyFont="1" applyFill="1" applyBorder="1" applyAlignment="1">
      <alignment horizontal="left"/>
    </xf>
    <xf numFmtId="177" fontId="24" fillId="0" borderId="0" xfId="0" applyNumberFormat="1" applyFont="1" applyFill="1" applyBorder="1" applyAlignment="1">
      <alignment/>
    </xf>
    <xf numFmtId="174" fontId="24" fillId="0" borderId="0" xfId="0" applyNumberFormat="1" applyFont="1" applyFill="1" applyBorder="1" applyAlignment="1">
      <alignment/>
    </xf>
    <xf numFmtId="49" fontId="24" fillId="0" borderId="10" xfId="0" applyNumberFormat="1" applyFont="1" applyFill="1" applyBorder="1" applyAlignment="1">
      <alignment horizontal="center"/>
    </xf>
    <xf numFmtId="177" fontId="24" fillId="0" borderId="10" xfId="0" applyNumberFormat="1" applyFont="1" applyFill="1" applyBorder="1" applyAlignment="1">
      <alignment horizontal="right"/>
    </xf>
    <xf numFmtId="177" fontId="24" fillId="0" borderId="10" xfId="0" applyNumberFormat="1" applyFont="1" applyFill="1" applyBorder="1" applyAlignment="1">
      <alignment/>
    </xf>
    <xf numFmtId="174" fontId="24" fillId="0" borderId="10" xfId="0" applyNumberFormat="1" applyFont="1" applyFill="1" applyBorder="1" applyAlignment="1">
      <alignment/>
    </xf>
    <xf numFmtId="0" fontId="24" fillId="0" borderId="15" xfId="0" applyFont="1" applyFill="1" applyBorder="1" applyAlignment="1">
      <alignment vertical="center"/>
    </xf>
    <xf numFmtId="174" fontId="24" fillId="0" borderId="0" xfId="0" applyNumberFormat="1" applyFont="1" applyFill="1" applyBorder="1" applyAlignment="1">
      <alignment vertical="center"/>
    </xf>
    <xf numFmtId="10" fontId="24" fillId="0" borderId="0" xfId="0" applyNumberFormat="1" applyFont="1" applyFill="1" applyBorder="1" applyAlignment="1">
      <alignment vertical="center"/>
    </xf>
    <xf numFmtId="0" fontId="24" fillId="0" borderId="10" xfId="0" applyFont="1" applyFill="1" applyBorder="1" applyAlignment="1">
      <alignment horizontal="left" vertical="center"/>
    </xf>
    <xf numFmtId="3" fontId="24" fillId="0" borderId="10" xfId="0" applyNumberFormat="1" applyFont="1" applyFill="1" applyBorder="1" applyAlignment="1">
      <alignment vertical="center"/>
    </xf>
    <xf numFmtId="0" fontId="24" fillId="0" borderId="10" xfId="0" applyFont="1" applyFill="1" applyBorder="1" applyAlignment="1">
      <alignment vertical="center"/>
    </xf>
    <xf numFmtId="0" fontId="24" fillId="0" borderId="0" xfId="0" applyFont="1" applyFill="1" applyBorder="1" applyAlignment="1">
      <alignment/>
    </xf>
    <xf numFmtId="0" fontId="23" fillId="0" borderId="0" xfId="0" applyFont="1" applyFill="1" applyBorder="1" applyAlignment="1">
      <alignment horizontal="center"/>
    </xf>
    <xf numFmtId="0" fontId="24" fillId="0" borderId="0" xfId="0" applyFont="1" applyFill="1" applyBorder="1" applyAlignment="1">
      <alignment horizontal="right" vertical="center"/>
    </xf>
    <xf numFmtId="3" fontId="23" fillId="0" borderId="0" xfId="0" applyNumberFormat="1" applyFont="1" applyFill="1" applyBorder="1" applyAlignment="1">
      <alignment horizontal="right"/>
    </xf>
    <xf numFmtId="3" fontId="24" fillId="0" borderId="0" xfId="0" applyNumberFormat="1" applyFont="1" applyFill="1" applyAlignment="1">
      <alignment/>
    </xf>
    <xf numFmtId="3" fontId="24" fillId="0" borderId="0" xfId="0" applyNumberFormat="1" applyFont="1" applyFill="1" applyBorder="1" applyAlignment="1">
      <alignment/>
    </xf>
    <xf numFmtId="0" fontId="24" fillId="0" borderId="0" xfId="0" applyFont="1" applyFill="1" applyAlignment="1">
      <alignment horizontal="center" vertical="center" wrapText="1"/>
    </xf>
    <xf numFmtId="0" fontId="25" fillId="0" borderId="0" xfId="0" applyFont="1" applyFill="1" applyBorder="1" applyAlignment="1" applyProtection="1">
      <alignment horizontal="left" vertical="center"/>
      <protection locked="0"/>
    </xf>
    <xf numFmtId="49" fontId="24" fillId="0" borderId="0" xfId="0" applyNumberFormat="1" applyFont="1" applyFill="1" applyBorder="1" applyAlignment="1">
      <alignment horizontal="right" vertical="center"/>
    </xf>
    <xf numFmtId="0" fontId="23" fillId="0" borderId="13" xfId="0" applyFont="1" applyFill="1" applyBorder="1" applyAlignment="1">
      <alignment horizontal="centerContinuous" vertical="center"/>
    </xf>
    <xf numFmtId="0" fontId="24" fillId="0" borderId="13" xfId="0" applyFont="1" applyFill="1" applyBorder="1" applyAlignment="1">
      <alignment horizontal="centerContinuous" vertical="center"/>
    </xf>
    <xf numFmtId="41" fontId="24" fillId="0" borderId="0" xfId="0" applyNumberFormat="1" applyFont="1" applyFill="1" applyBorder="1" applyAlignment="1">
      <alignment horizontal="center" wrapText="1"/>
    </xf>
    <xf numFmtId="0" fontId="24" fillId="0" borderId="0" xfId="0" applyFont="1" applyFill="1" applyBorder="1" applyAlignment="1">
      <alignment horizontal="center" wrapText="1"/>
    </xf>
    <xf numFmtId="0" fontId="24" fillId="0" borderId="0" xfId="0" applyFont="1" applyFill="1" applyBorder="1" applyAlignment="1">
      <alignment horizontal="centerContinuous" wrapText="1"/>
    </xf>
    <xf numFmtId="0" fontId="24" fillId="0" borderId="0" xfId="0" applyFont="1" applyFill="1" applyAlignment="1">
      <alignment horizontal="center" wrapText="1"/>
    </xf>
    <xf numFmtId="174" fontId="24" fillId="0" borderId="0" xfId="59" applyNumberFormat="1" applyFont="1" applyFill="1" applyBorder="1" applyAlignment="1">
      <alignment/>
    </xf>
    <xf numFmtId="49" fontId="24" fillId="0" borderId="10" xfId="0" applyNumberFormat="1" applyFont="1" applyFill="1" applyBorder="1" applyAlignment="1">
      <alignment horizontal="left"/>
    </xf>
    <xf numFmtId="41" fontId="24" fillId="0" borderId="10" xfId="0" applyNumberFormat="1" applyFont="1" applyFill="1" applyBorder="1" applyAlignment="1">
      <alignment/>
    </xf>
    <xf numFmtId="2" fontId="24" fillId="0" borderId="10" xfId="0" applyNumberFormat="1" applyFont="1" applyFill="1" applyBorder="1" applyAlignment="1">
      <alignment/>
    </xf>
    <xf numFmtId="0" fontId="23" fillId="0" borderId="0" xfId="0" applyFont="1" applyFill="1" applyBorder="1" applyAlignment="1" applyProtection="1">
      <alignment horizontal="left"/>
      <protection/>
    </xf>
    <xf numFmtId="0" fontId="0" fillId="0" borderId="0" xfId="0" applyFont="1" applyAlignment="1">
      <alignment vertical="center" wrapText="1"/>
    </xf>
    <xf numFmtId="0" fontId="0" fillId="0" borderId="0" xfId="0" applyFont="1" applyAlignment="1">
      <alignment/>
    </xf>
    <xf numFmtId="0" fontId="0" fillId="0" borderId="0" xfId="0" applyFont="1" applyBorder="1" applyAlignment="1">
      <alignment/>
    </xf>
    <xf numFmtId="0" fontId="2" fillId="0" borderId="0" xfId="0" applyFont="1" applyBorder="1" applyAlignment="1" applyProtection="1">
      <alignment/>
      <protection/>
    </xf>
    <xf numFmtId="1" fontId="1" fillId="0" borderId="0" xfId="0" applyNumberFormat="1" applyFont="1" applyFill="1" applyBorder="1" applyAlignment="1" applyProtection="1">
      <alignment/>
      <protection/>
    </xf>
    <xf numFmtId="0" fontId="3" fillId="0" borderId="0" xfId="0" applyFont="1" applyFill="1" applyBorder="1" applyAlignment="1">
      <alignment horizontal="right"/>
    </xf>
    <xf numFmtId="0" fontId="28" fillId="0" borderId="0" xfId="0" applyFont="1" applyFill="1" applyBorder="1" applyAlignment="1">
      <alignment/>
    </xf>
    <xf numFmtId="0" fontId="0" fillId="0" borderId="13" xfId="0" applyFont="1" applyFill="1" applyBorder="1" applyAlignment="1">
      <alignment/>
    </xf>
    <xf numFmtId="167" fontId="0" fillId="0" borderId="0" xfId="0" applyNumberFormat="1" applyFont="1" applyAlignment="1">
      <alignment/>
    </xf>
    <xf numFmtId="0" fontId="29" fillId="0" borderId="0" xfId="0" applyFont="1" applyFill="1" applyBorder="1" applyAlignment="1" applyProtection="1">
      <alignment/>
      <protection/>
    </xf>
    <xf numFmtId="3" fontId="0" fillId="0" borderId="0" xfId="0" applyNumberFormat="1" applyFont="1" applyFill="1" applyBorder="1" applyAlignment="1">
      <alignment horizontal="right"/>
    </xf>
    <xf numFmtId="167" fontId="0" fillId="0" borderId="0" xfId="0" applyNumberFormat="1" applyFont="1" applyBorder="1" applyAlignment="1">
      <alignment/>
    </xf>
    <xf numFmtId="0" fontId="1" fillId="0" borderId="10" xfId="0" applyFont="1" applyFill="1" applyBorder="1" applyAlignment="1" applyProtection="1">
      <alignment horizontal="left"/>
      <protection/>
    </xf>
    <xf numFmtId="0" fontId="1" fillId="0" borderId="0" xfId="0" applyFont="1" applyFill="1" applyBorder="1" applyAlignment="1" applyProtection="1">
      <alignment horizontal="left"/>
      <protection/>
    </xf>
    <xf numFmtId="3" fontId="27" fillId="0" borderId="0" xfId="0" applyNumberFormat="1" applyFont="1" applyFill="1" applyBorder="1" applyAlignment="1">
      <alignment/>
    </xf>
    <xf numFmtId="3" fontId="1" fillId="0" borderId="0" xfId="0" applyNumberFormat="1" applyFont="1" applyFill="1" applyBorder="1" applyAlignment="1">
      <alignment/>
    </xf>
    <xf numFmtId="9" fontId="1" fillId="0" borderId="0" xfId="59" applyFont="1" applyFill="1" applyBorder="1" applyAlignment="1">
      <alignment/>
    </xf>
    <xf numFmtId="0" fontId="0" fillId="0" borderId="0" xfId="0" applyFont="1" applyBorder="1" applyAlignment="1">
      <alignment horizontal="center"/>
    </xf>
    <xf numFmtId="0" fontId="0" fillId="0" borderId="0" xfId="0" applyFont="1" applyBorder="1" applyAlignment="1" quotePrefix="1">
      <alignment horizontal="center"/>
    </xf>
    <xf numFmtId="167" fontId="0" fillId="0" borderId="0" xfId="0" applyNumberFormat="1" applyFont="1" applyBorder="1" applyAlignment="1">
      <alignment horizontal="center"/>
    </xf>
    <xf numFmtId="0" fontId="0" fillId="0" borderId="0" xfId="0" applyFont="1" applyFill="1" applyBorder="1" applyAlignment="1">
      <alignment horizontal="center"/>
    </xf>
    <xf numFmtId="41" fontId="0" fillId="0" borderId="13" xfId="0" applyNumberFormat="1" applyFont="1" applyBorder="1" applyAlignment="1">
      <alignment/>
    </xf>
    <xf numFmtId="0" fontId="0" fillId="0" borderId="13" xfId="0" applyFont="1" applyBorder="1" applyAlignment="1">
      <alignment/>
    </xf>
    <xf numFmtId="9" fontId="0" fillId="0" borderId="13" xfId="59" applyFont="1" applyFill="1" applyBorder="1" applyAlignment="1">
      <alignment/>
    </xf>
    <xf numFmtId="9" fontId="0" fillId="0" borderId="13" xfId="59" applyFont="1" applyBorder="1" applyAlignment="1">
      <alignment/>
    </xf>
    <xf numFmtId="3" fontId="0" fillId="0" borderId="13" xfId="0" applyNumberFormat="1" applyFont="1" applyFill="1" applyBorder="1" applyAlignment="1">
      <alignment/>
    </xf>
    <xf numFmtId="174" fontId="0" fillId="0" borderId="13" xfId="59" applyNumberFormat="1" applyFont="1" applyBorder="1" applyAlignment="1">
      <alignment/>
    </xf>
    <xf numFmtId="167" fontId="0" fillId="0" borderId="0" xfId="0" applyNumberFormat="1" applyFont="1" applyBorder="1" applyAlignment="1">
      <alignment/>
    </xf>
    <xf numFmtId="3" fontId="1" fillId="0" borderId="10" xfId="0" applyNumberFormat="1" applyFont="1" applyFill="1" applyBorder="1" applyAlignment="1">
      <alignment/>
    </xf>
    <xf numFmtId="9" fontId="1" fillId="0" borderId="10" xfId="59" applyFont="1" applyFill="1" applyBorder="1" applyAlignment="1">
      <alignment/>
    </xf>
    <xf numFmtId="174" fontId="0" fillId="0" borderId="10" xfId="59" applyNumberFormat="1" applyFont="1" applyBorder="1" applyAlignment="1">
      <alignment/>
    </xf>
    <xf numFmtId="0" fontId="0" fillId="0" borderId="13" xfId="0" applyFont="1" applyFill="1" applyBorder="1" applyAlignment="1">
      <alignment horizontal="right" vertical="center" wrapText="1"/>
    </xf>
    <xf numFmtId="0" fontId="0" fillId="0" borderId="13" xfId="0" applyFont="1" applyBorder="1" applyAlignment="1">
      <alignment horizontal="right" vertical="center" wrapText="1"/>
    </xf>
    <xf numFmtId="167" fontId="0" fillId="0" borderId="13" xfId="0" applyNumberFormat="1" applyFont="1" applyBorder="1" applyAlignment="1">
      <alignment horizontal="right" vertical="center" wrapText="1"/>
    </xf>
    <xf numFmtId="3" fontId="0" fillId="0" borderId="0" xfId="0" applyNumberFormat="1" applyFont="1" applyBorder="1" applyAlignment="1">
      <alignment horizontal="right"/>
    </xf>
    <xf numFmtId="167" fontId="0" fillId="0" borderId="0" xfId="0" applyNumberFormat="1" applyFont="1" applyBorder="1" applyAlignment="1">
      <alignment horizontal="right"/>
    </xf>
    <xf numFmtId="41" fontId="0" fillId="0" borderId="0" xfId="0" applyNumberFormat="1" applyFont="1" applyBorder="1" applyAlignment="1">
      <alignment/>
    </xf>
    <xf numFmtId="9" fontId="0" fillId="0" borderId="0" xfId="59" applyFont="1" applyFill="1" applyBorder="1" applyAlignment="1">
      <alignment/>
    </xf>
    <xf numFmtId="9" fontId="0" fillId="0" borderId="0" xfId="59" applyFont="1" applyBorder="1" applyAlignment="1">
      <alignment/>
    </xf>
    <xf numFmtId="174" fontId="0" fillId="0" borderId="0" xfId="59" applyNumberFormat="1" applyFont="1" applyBorder="1" applyAlignment="1">
      <alignment/>
    </xf>
    <xf numFmtId="3" fontId="0" fillId="0" borderId="0" xfId="0" applyNumberFormat="1" applyFont="1" applyBorder="1" applyAlignment="1">
      <alignment/>
    </xf>
    <xf numFmtId="0" fontId="24" fillId="0" borderId="0" xfId="0" applyFont="1" applyFill="1" applyBorder="1" applyAlignment="1">
      <alignment horizontal="left" indent="2"/>
    </xf>
    <xf numFmtId="49" fontId="24" fillId="0" borderId="0" xfId="0" applyNumberFormat="1" applyFont="1" applyFill="1" applyAlignment="1">
      <alignment horizontal="left"/>
    </xf>
    <xf numFmtId="0" fontId="24" fillId="0" borderId="0" xfId="0" applyFont="1" applyFill="1" applyAlignment="1">
      <alignment horizontal="center"/>
    </xf>
    <xf numFmtId="0" fontId="0" fillId="0" borderId="0" xfId="0" applyFont="1" applyFill="1" applyBorder="1" applyAlignment="1">
      <alignment horizontal="left" indent="1"/>
    </xf>
    <xf numFmtId="0" fontId="23" fillId="0" borderId="0"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4" fillId="0" borderId="15" xfId="0" applyFont="1" applyFill="1" applyBorder="1" applyAlignment="1">
      <alignment horizontal="left" vertical="top" wrapText="1"/>
    </xf>
    <xf numFmtId="0" fontId="24" fillId="0" borderId="15" xfId="0" applyFont="1" applyFill="1" applyBorder="1" applyAlignment="1">
      <alignment horizontal="center" vertical="top" wrapText="1"/>
    </xf>
    <xf numFmtId="0" fontId="24" fillId="0" borderId="0" xfId="0" applyFont="1" applyFill="1" applyBorder="1" applyAlignment="1">
      <alignment horizontal="left"/>
    </xf>
    <xf numFmtId="0" fontId="31" fillId="0" borderId="0" xfId="0" applyFont="1" applyFill="1" applyBorder="1" applyAlignment="1">
      <alignment horizontal="left"/>
    </xf>
    <xf numFmtId="0" fontId="23" fillId="0" borderId="11" xfId="0" applyFont="1" applyFill="1" applyBorder="1" applyAlignment="1">
      <alignment horizontal="left" vertical="center"/>
    </xf>
    <xf numFmtId="0" fontId="0" fillId="0" borderId="13" xfId="0" applyFont="1" applyFill="1" applyBorder="1" applyAlignment="1">
      <alignment vertical="center"/>
    </xf>
    <xf numFmtId="174" fontId="24" fillId="0" borderId="0" xfId="59" applyNumberFormat="1" applyFont="1" applyFill="1" applyBorder="1" applyAlignment="1">
      <alignment horizontal="right"/>
    </xf>
    <xf numFmtId="9" fontId="1" fillId="0" borderId="0" xfId="59" applyNumberFormat="1" applyFont="1" applyFill="1" applyBorder="1" applyAlignment="1">
      <alignment/>
    </xf>
    <xf numFmtId="0" fontId="0" fillId="0" borderId="15" xfId="0" applyFont="1" applyFill="1" applyBorder="1" applyAlignment="1">
      <alignment/>
    </xf>
    <xf numFmtId="0" fontId="0" fillId="0" borderId="10" xfId="0" applyFont="1" applyBorder="1" applyAlignment="1">
      <alignment/>
    </xf>
    <xf numFmtId="0" fontId="0" fillId="0" borderId="13" xfId="0" applyBorder="1" applyAlignment="1">
      <alignment horizontal="right" vertical="center" wrapText="1"/>
    </xf>
    <xf numFmtId="0" fontId="24" fillId="0" borderId="12" xfId="0" applyFont="1" applyBorder="1" applyAlignment="1">
      <alignment vertical="center" wrapText="1"/>
    </xf>
    <xf numFmtId="0" fontId="24" fillId="0" borderId="11" xfId="0" applyFont="1" applyFill="1" applyBorder="1" applyAlignment="1">
      <alignment horizontal="centerContinuous" vertical="center" wrapText="1"/>
    </xf>
    <xf numFmtId="0" fontId="24" fillId="0" borderId="11" xfId="0" applyFont="1" applyBorder="1" applyAlignment="1">
      <alignment horizontal="centerContinuous" vertical="center" wrapText="1"/>
    </xf>
    <xf numFmtId="167" fontId="23" fillId="0" borderId="11" xfId="0" applyNumberFormat="1" applyFont="1" applyBorder="1" applyAlignment="1">
      <alignment horizontal="centerContinuous" vertical="center" wrapText="1"/>
    </xf>
    <xf numFmtId="167" fontId="24" fillId="0" borderId="11" xfId="0" applyNumberFormat="1" applyFont="1" applyBorder="1" applyAlignment="1">
      <alignment horizontal="centerContinuous" vertical="center" wrapText="1"/>
    </xf>
    <xf numFmtId="0" fontId="1" fillId="0" borderId="13" xfId="0" applyFont="1" applyFill="1" applyBorder="1" applyAlignment="1">
      <alignment horizontal="right" vertical="center" wrapText="1"/>
    </xf>
    <xf numFmtId="3" fontId="1" fillId="0" borderId="0" xfId="0" applyNumberFormat="1" applyFont="1" applyFill="1" applyBorder="1" applyAlignment="1">
      <alignment/>
    </xf>
    <xf numFmtId="41" fontId="0" fillId="0" borderId="15" xfId="0" applyNumberFormat="1" applyFont="1" applyBorder="1" applyAlignment="1">
      <alignment/>
    </xf>
    <xf numFmtId="0" fontId="0" fillId="0" borderId="15" xfId="0" applyFont="1" applyBorder="1" applyAlignment="1">
      <alignment/>
    </xf>
    <xf numFmtId="9" fontId="0" fillId="0" borderId="15" xfId="59" applyFont="1" applyFill="1" applyBorder="1" applyAlignment="1">
      <alignment/>
    </xf>
    <xf numFmtId="9" fontId="0" fillId="0" borderId="15" xfId="59" applyFont="1" applyBorder="1" applyAlignment="1">
      <alignment/>
    </xf>
    <xf numFmtId="3" fontId="0" fillId="0" borderId="15" xfId="0" applyNumberFormat="1" applyFont="1" applyFill="1" applyBorder="1" applyAlignment="1">
      <alignment/>
    </xf>
    <xf numFmtId="174" fontId="0" fillId="0" borderId="15" xfId="59" applyNumberFormat="1" applyFont="1" applyBorder="1" applyAlignment="1">
      <alignment/>
    </xf>
    <xf numFmtId="3" fontId="30" fillId="0" borderId="0" xfId="0" applyNumberFormat="1" applyFont="1" applyFill="1" applyBorder="1" applyAlignment="1">
      <alignment horizontal="right" vertical="top"/>
    </xf>
    <xf numFmtId="0" fontId="23" fillId="0" borderId="11" xfId="0" applyFont="1" applyBorder="1" applyAlignment="1">
      <alignment horizontal="centerContinuous" vertical="center" wrapText="1"/>
    </xf>
    <xf numFmtId="3" fontId="27" fillId="0" borderId="0" xfId="0" applyNumberFormat="1" applyFont="1" applyFill="1" applyBorder="1" applyAlignment="1">
      <alignment/>
    </xf>
    <xf numFmtId="1" fontId="25" fillId="0" borderId="0" xfId="0" applyNumberFormat="1" applyFont="1" applyFill="1" applyBorder="1" applyAlignment="1">
      <alignment/>
    </xf>
    <xf numFmtId="1" fontId="27" fillId="0" borderId="0" xfId="0" applyNumberFormat="1" applyFont="1" applyFill="1" applyBorder="1" applyAlignment="1">
      <alignment/>
    </xf>
    <xf numFmtId="0" fontId="0" fillId="0" borderId="13" xfId="0" applyFont="1" applyFill="1" applyBorder="1" applyAlignment="1">
      <alignment horizontal="left" indent="1"/>
    </xf>
    <xf numFmtId="3" fontId="25" fillId="0" borderId="13" xfId="0" applyNumberFormat="1" applyFont="1" applyFill="1" applyBorder="1" applyAlignment="1">
      <alignment/>
    </xf>
    <xf numFmtId="3" fontId="27" fillId="0" borderId="13" xfId="0" applyNumberFormat="1" applyFont="1" applyFill="1" applyBorder="1" applyAlignment="1">
      <alignment/>
    </xf>
    <xf numFmtId="0" fontId="23" fillId="0" borderId="13" xfId="0" applyFont="1" applyFill="1" applyBorder="1" applyAlignment="1">
      <alignment horizontal="centerContinuous" vertical="center" wrapText="1"/>
    </xf>
    <xf numFmtId="49" fontId="24" fillId="0" borderId="10" xfId="0" applyNumberFormat="1" applyFont="1" applyFill="1" applyBorder="1" applyAlignment="1">
      <alignment horizontal="right" vertical="center"/>
    </xf>
    <xf numFmtId="0" fontId="23" fillId="0" borderId="0" xfId="0" applyFont="1" applyFill="1" applyBorder="1" applyAlignment="1">
      <alignment horizontal="left"/>
    </xf>
    <xf numFmtId="0" fontId="23" fillId="0" borderId="11" xfId="0" applyFont="1" applyFill="1" applyBorder="1" applyAlignment="1">
      <alignment horizontal="right" vertical="center" wrapText="1"/>
    </xf>
    <xf numFmtId="3" fontId="24" fillId="0" borderId="0" xfId="0" applyNumberFormat="1" applyFont="1" applyFill="1" applyAlignment="1">
      <alignment/>
    </xf>
    <xf numFmtId="174" fontId="32" fillId="0" borderId="0" xfId="0" applyNumberFormat="1" applyFont="1" applyFill="1" applyBorder="1" applyAlignment="1">
      <alignment/>
    </xf>
    <xf numFmtId="3" fontId="33" fillId="0" borderId="0" xfId="0" applyNumberFormat="1" applyFont="1" applyBorder="1" applyAlignment="1">
      <alignment/>
    </xf>
    <xf numFmtId="0" fontId="35" fillId="0" borderId="0" xfId="0" applyFont="1" applyAlignment="1">
      <alignment/>
    </xf>
    <xf numFmtId="0" fontId="35" fillId="0" borderId="0" xfId="0" applyFont="1" applyAlignment="1">
      <alignment vertical="center" wrapText="1"/>
    </xf>
    <xf numFmtId="3" fontId="35" fillId="0" borderId="0" xfId="0" applyNumberFormat="1" applyFont="1" applyAlignment="1">
      <alignment/>
    </xf>
    <xf numFmtId="3" fontId="0" fillId="0" borderId="10" xfId="0" applyNumberFormat="1" applyFont="1" applyBorder="1" applyAlignment="1">
      <alignment/>
    </xf>
    <xf numFmtId="0" fontId="35" fillId="0" borderId="0" xfId="0" applyFont="1" applyFill="1" applyAlignment="1">
      <alignment/>
    </xf>
    <xf numFmtId="3" fontId="36" fillId="0" borderId="0" xfId="0" applyNumberFormat="1" applyFont="1" applyAlignment="1">
      <alignment/>
    </xf>
    <xf numFmtId="3" fontId="0" fillId="0" borderId="0" xfId="0" applyNumberFormat="1" applyFont="1" applyAlignment="1">
      <alignment/>
    </xf>
    <xf numFmtId="3" fontId="24" fillId="0" borderId="10" xfId="0" applyNumberFormat="1" applyFont="1" applyFill="1" applyBorder="1" applyAlignment="1">
      <alignment/>
    </xf>
    <xf numFmtId="3" fontId="23" fillId="0" borderId="0" xfId="0" applyNumberFormat="1" applyFont="1" applyFill="1" applyBorder="1" applyAlignment="1">
      <alignment horizontal="right" vertical="center"/>
    </xf>
    <xf numFmtId="177" fontId="24" fillId="0" borderId="0" xfId="0" applyNumberFormat="1" applyFont="1" applyFill="1" applyBorder="1" applyAlignment="1" quotePrefix="1">
      <alignment horizontal="center"/>
    </xf>
    <xf numFmtId="41" fontId="24" fillId="0" borderId="0" xfId="0" applyNumberFormat="1" applyFont="1" applyFill="1" applyBorder="1" applyAlignment="1">
      <alignment horizontal="right"/>
    </xf>
    <xf numFmtId="3" fontId="24" fillId="0" borderId="0" xfId="0" applyNumberFormat="1" applyFont="1" applyFill="1" applyBorder="1" applyAlignment="1">
      <alignment horizontal="right" vertical="top"/>
    </xf>
    <xf numFmtId="174" fontId="23" fillId="0" borderId="0" xfId="0" applyNumberFormat="1" applyFont="1" applyFill="1" applyBorder="1" applyAlignment="1">
      <alignment vertical="center"/>
    </xf>
    <xf numFmtId="9" fontId="1" fillId="0" borderId="0" xfId="59" applyFont="1" applyFill="1" applyBorder="1" applyAlignment="1">
      <alignment/>
    </xf>
    <xf numFmtId="9" fontId="1" fillId="0" borderId="0" xfId="59" applyFont="1" applyBorder="1" applyAlignment="1">
      <alignment/>
    </xf>
    <xf numFmtId="174" fontId="1" fillId="0" borderId="0" xfId="59" applyNumberFormat="1" applyFont="1" applyBorder="1" applyAlignment="1">
      <alignment/>
    </xf>
    <xf numFmtId="3" fontId="35" fillId="0" borderId="0" xfId="0" applyNumberFormat="1" applyFont="1" applyBorder="1" applyAlignment="1">
      <alignment/>
    </xf>
    <xf numFmtId="3" fontId="34" fillId="0" borderId="0" xfId="0" applyNumberFormat="1" applyFont="1" applyBorder="1" applyAlignment="1">
      <alignment/>
    </xf>
    <xf numFmtId="0" fontId="23" fillId="0" borderId="0" xfId="0" applyFont="1" applyFill="1" applyBorder="1" applyAlignment="1">
      <alignment horizontal="left" vertical="top"/>
    </xf>
    <xf numFmtId="49" fontId="23" fillId="0" borderId="10" xfId="0" applyNumberFormat="1" applyFont="1" applyFill="1" applyBorder="1" applyAlignment="1">
      <alignment horizontal="center" vertical="center"/>
    </xf>
    <xf numFmtId="0" fontId="24" fillId="0" borderId="10" xfId="0" applyFont="1" applyFill="1" applyBorder="1" applyAlignment="1">
      <alignment horizontal="centerContinuous" vertical="center"/>
    </xf>
    <xf numFmtId="0" fontId="23" fillId="0" borderId="0" xfId="0" applyFont="1" applyFill="1" applyAlignment="1">
      <alignment horizontal="left"/>
    </xf>
    <xf numFmtId="0" fontId="38" fillId="0" borderId="0" xfId="0" applyFont="1" applyFill="1" applyBorder="1" applyAlignment="1">
      <alignment/>
    </xf>
    <xf numFmtId="0" fontId="38" fillId="0" borderId="0" xfId="0" applyFont="1" applyFill="1" applyAlignment="1">
      <alignment/>
    </xf>
    <xf numFmtId="0" fontId="37" fillId="0" borderId="0" xfId="0" applyFont="1" applyFill="1" applyBorder="1" applyAlignment="1">
      <alignment/>
    </xf>
    <xf numFmtId="3" fontId="38" fillId="0" borderId="0" xfId="0" applyNumberFormat="1" applyFont="1" applyFill="1" applyBorder="1" applyAlignment="1">
      <alignment/>
    </xf>
    <xf numFmtId="3" fontId="23" fillId="0" borderId="0" xfId="0" applyNumberFormat="1" applyFont="1" applyFill="1" applyAlignment="1">
      <alignment vertical="center"/>
    </xf>
    <xf numFmtId="41" fontId="23" fillId="0" borderId="0" xfId="0" applyNumberFormat="1" applyFont="1" applyFill="1" applyBorder="1" applyAlignment="1">
      <alignment horizontal="right" vertical="center"/>
    </xf>
    <xf numFmtId="3" fontId="1" fillId="0" borderId="0" xfId="0" applyNumberFormat="1" applyFont="1" applyBorder="1" applyAlignment="1">
      <alignment/>
    </xf>
    <xf numFmtId="3" fontId="24" fillId="0" borderId="0" xfId="0" applyNumberFormat="1" applyFont="1" applyFill="1" applyBorder="1" applyAlignment="1">
      <alignment horizontal="right" vertical="center"/>
    </xf>
    <xf numFmtId="188" fontId="24" fillId="0" borderId="0" xfId="59" applyNumberFormat="1" applyFont="1" applyFill="1" applyBorder="1" applyAlignment="1">
      <alignment/>
    </xf>
    <xf numFmtId="9" fontId="39" fillId="0" borderId="0" xfId="59" applyFont="1" applyFill="1" applyBorder="1" applyAlignment="1">
      <alignment horizontal="right"/>
    </xf>
    <xf numFmtId="0" fontId="0" fillId="0" borderId="0" xfId="0" applyFont="1" applyAlignment="1">
      <alignment vertical="center"/>
    </xf>
    <xf numFmtId="0" fontId="0" fillId="0" borderId="0" xfId="0" applyFont="1" applyFill="1" applyAlignment="1">
      <alignment horizontal="left" vertical="top"/>
    </xf>
    <xf numFmtId="0" fontId="0" fillId="0" borderId="0" xfId="0" applyFont="1" applyAlignment="1">
      <alignment horizontal="left" vertical="top" wrapText="1"/>
    </xf>
    <xf numFmtId="0" fontId="23" fillId="0" borderId="12" xfId="0" applyFont="1" applyBorder="1" applyAlignment="1">
      <alignment horizontal="right" vertical="center" wrapText="1"/>
    </xf>
    <xf numFmtId="0" fontId="0" fillId="0" borderId="0" xfId="0" applyFont="1" applyFill="1" applyAlignment="1">
      <alignment horizontal="left" vertical="top" wrapText="1"/>
    </xf>
    <xf numFmtId="0" fontId="0" fillId="0" borderId="0" xfId="0" applyFont="1" applyFill="1" applyAlignment="1" quotePrefix="1">
      <alignment horizontal="lef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0" fontId="0" fillId="0" borderId="0" xfId="0" applyFont="1" applyFill="1" applyBorder="1" applyAlignment="1">
      <alignment horizontal="left" vertical="top"/>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2" xfId="0" applyFont="1" applyFill="1" applyBorder="1" applyAlignment="1">
      <alignment horizontal="right" vertical="center" wrapText="1"/>
    </xf>
    <xf numFmtId="0" fontId="23" fillId="0" borderId="13" xfId="0" applyFont="1" applyFill="1" applyBorder="1" applyAlignment="1">
      <alignment horizontal="right" vertical="center" wrapText="1"/>
    </xf>
    <xf numFmtId="0" fontId="0" fillId="0" borderId="0" xfId="0" applyAlignment="1">
      <alignment/>
    </xf>
    <xf numFmtId="0" fontId="0" fillId="0" borderId="13" xfId="0" applyBorder="1" applyAlignment="1">
      <alignment/>
    </xf>
    <xf numFmtId="0" fontId="23" fillId="0" borderId="15" xfId="0" applyFont="1" applyFill="1" applyBorder="1" applyAlignment="1">
      <alignment horizontal="right" vertical="center" wrapText="1"/>
    </xf>
    <xf numFmtId="0" fontId="24" fillId="0" borderId="15" xfId="0" applyFont="1" applyFill="1" applyBorder="1" applyAlignment="1">
      <alignment horizontal="right" vertical="center" wrapText="1"/>
    </xf>
    <xf numFmtId="0" fontId="0" fillId="0" borderId="13" xfId="0" applyFont="1" applyBorder="1" applyAlignment="1">
      <alignment/>
    </xf>
    <xf numFmtId="0" fontId="23" fillId="0" borderId="12" xfId="0" applyFont="1" applyFill="1" applyBorder="1" applyAlignment="1">
      <alignment horizontal="left" vertical="center"/>
    </xf>
    <xf numFmtId="0" fontId="24" fillId="0" borderId="0" xfId="0" applyFont="1" applyFill="1" applyBorder="1" applyAlignment="1">
      <alignment horizontal="left" wrapText="1"/>
    </xf>
    <xf numFmtId="0" fontId="23" fillId="0" borderId="0" xfId="0" applyFont="1" applyFill="1" applyAlignment="1">
      <alignment horizontal="left"/>
    </xf>
    <xf numFmtId="0" fontId="23" fillId="0" borderId="0" xfId="0" applyFont="1" applyFill="1" applyBorder="1" applyAlignment="1">
      <alignment horizontal="right" vertical="center" wrapText="1"/>
    </xf>
    <xf numFmtId="0" fontId="23" fillId="0" borderId="12" xfId="0" applyFont="1" applyFill="1" applyBorder="1" applyAlignment="1" applyProtection="1">
      <alignment horizontal="left" vertical="center" wrapText="1"/>
      <protection/>
    </xf>
    <xf numFmtId="0" fontId="23" fillId="0" borderId="13" xfId="0" applyFont="1" applyFill="1" applyBorder="1" applyAlignment="1" applyProtection="1">
      <alignment horizontal="left" vertical="center" wrapText="1"/>
      <protection/>
    </xf>
    <xf numFmtId="0" fontId="0" fillId="0" borderId="0" xfId="0" applyFont="1" applyFill="1" applyAlignment="1" applyProtection="1">
      <alignment horizontal="left" vertical="top"/>
      <protection/>
    </xf>
    <xf numFmtId="0" fontId="0" fillId="0" borderId="0" xfId="0" applyFont="1" applyAlignment="1">
      <alignment horizontal="left" vertical="center"/>
    </xf>
    <xf numFmtId="0" fontId="23" fillId="0" borderId="13" xfId="0" applyFont="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31</xdr:row>
      <xdr:rowOff>0</xdr:rowOff>
    </xdr:from>
    <xdr:to>
      <xdr:col>4</xdr:col>
      <xdr:colOff>0</xdr:colOff>
      <xdr:row>31</xdr:row>
      <xdr:rowOff>0</xdr:rowOff>
    </xdr:to>
    <xdr:sp>
      <xdr:nvSpPr>
        <xdr:cNvPr id="1" name="Line 4"/>
        <xdr:cNvSpPr>
          <a:spLocks/>
        </xdr:cNvSpPr>
      </xdr:nvSpPr>
      <xdr:spPr>
        <a:xfrm>
          <a:off x="2457450" y="6991350"/>
          <a:ext cx="6667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31</xdr:row>
      <xdr:rowOff>0</xdr:rowOff>
    </xdr:from>
    <xdr:to>
      <xdr:col>5</xdr:col>
      <xdr:colOff>0</xdr:colOff>
      <xdr:row>31</xdr:row>
      <xdr:rowOff>0</xdr:rowOff>
    </xdr:to>
    <xdr:sp>
      <xdr:nvSpPr>
        <xdr:cNvPr id="2" name="Line 5"/>
        <xdr:cNvSpPr>
          <a:spLocks/>
        </xdr:cNvSpPr>
      </xdr:nvSpPr>
      <xdr:spPr>
        <a:xfrm>
          <a:off x="3724275" y="6991350"/>
          <a:ext cx="514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657225</xdr:colOff>
      <xdr:row>31</xdr:row>
      <xdr:rowOff>0</xdr:rowOff>
    </xdr:from>
    <xdr:to>
      <xdr:col>8</xdr:col>
      <xdr:colOff>0</xdr:colOff>
      <xdr:row>31</xdr:row>
      <xdr:rowOff>0</xdr:rowOff>
    </xdr:to>
    <xdr:sp>
      <xdr:nvSpPr>
        <xdr:cNvPr id="3" name="Line 6"/>
        <xdr:cNvSpPr>
          <a:spLocks/>
        </xdr:cNvSpPr>
      </xdr:nvSpPr>
      <xdr:spPr>
        <a:xfrm>
          <a:off x="6124575" y="6991350"/>
          <a:ext cx="5238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53"/>
  <sheetViews>
    <sheetView showGridLines="0" tabSelected="1" zoomScale="75" zoomScaleNormal="75" workbookViewId="0" topLeftCell="A1">
      <selection activeCell="A60" sqref="A60"/>
    </sheetView>
  </sheetViews>
  <sheetFormatPr defaultColWidth="9.140625" defaultRowHeight="12.75"/>
  <cols>
    <col min="1" max="1" width="10.7109375" style="0" customWidth="1"/>
    <col min="2" max="2" width="16.7109375" style="0" customWidth="1"/>
    <col min="3" max="3" width="2.7109375" style="0" customWidth="1"/>
    <col min="4" max="5" width="16.7109375" style="0" customWidth="1"/>
    <col min="6" max="6" width="2.7109375" style="0" customWidth="1"/>
    <col min="7" max="7" width="15.7109375" style="0" customWidth="1"/>
    <col min="8" max="8" width="17.7109375" style="0" customWidth="1"/>
    <col min="9" max="9" width="3.7109375" style="0" customWidth="1"/>
  </cols>
  <sheetData>
    <row r="1" spans="1:8" ht="15">
      <c r="A1" s="219" t="s">
        <v>259</v>
      </c>
      <c r="B1" s="219"/>
      <c r="C1" s="219"/>
      <c r="D1" s="219"/>
      <c r="E1" s="219"/>
      <c r="F1" s="219"/>
      <c r="G1" s="219"/>
      <c r="H1" s="219"/>
    </row>
    <row r="2" spans="1:8" ht="14.25">
      <c r="A2" s="15"/>
      <c r="B2" s="6"/>
      <c r="C2" s="6"/>
      <c r="D2" s="6"/>
      <c r="E2" s="6"/>
      <c r="F2" s="6"/>
      <c r="G2" s="6"/>
      <c r="H2" s="6"/>
    </row>
    <row r="3" spans="1:8" ht="15" thickBot="1">
      <c r="A3" s="3" t="s">
        <v>0</v>
      </c>
      <c r="B3" s="15"/>
      <c r="C3" s="15"/>
      <c r="D3" s="15"/>
      <c r="E3" s="3"/>
      <c r="F3" s="15"/>
      <c r="G3" s="4"/>
      <c r="H3" s="4" t="s">
        <v>203</v>
      </c>
    </row>
    <row r="4" spans="1:8" ht="33.75" customHeight="1">
      <c r="A4" s="140"/>
      <c r="B4" s="140"/>
      <c r="C4" s="140"/>
      <c r="D4" s="140"/>
      <c r="E4" s="17" t="s">
        <v>2</v>
      </c>
      <c r="F4" s="140"/>
      <c r="G4" s="17" t="s">
        <v>3</v>
      </c>
      <c r="H4" s="17" t="s">
        <v>4</v>
      </c>
    </row>
    <row r="5" spans="1:8" ht="14.25" customHeight="1">
      <c r="A5" s="86"/>
      <c r="B5" s="15"/>
      <c r="C5" s="15"/>
      <c r="D5" s="15"/>
      <c r="E5" s="22"/>
      <c r="F5" s="15"/>
      <c r="G5" s="22"/>
      <c r="H5" s="22"/>
    </row>
    <row r="6" spans="1:8" ht="38.25" customHeight="1">
      <c r="A6" s="14" t="s">
        <v>249</v>
      </c>
      <c r="B6" s="39"/>
      <c r="C6" s="39"/>
      <c r="D6" s="39"/>
      <c r="E6" s="188">
        <f>E8+E9</f>
        <v>123403</v>
      </c>
      <c r="F6" s="206"/>
      <c r="G6" s="188">
        <f>G8+G9</f>
        <v>107127</v>
      </c>
      <c r="H6" s="188">
        <f>H8+H9</f>
        <v>230595</v>
      </c>
    </row>
    <row r="7" spans="1:8" ht="15" customHeight="1">
      <c r="A7" s="144" t="s">
        <v>204</v>
      </c>
      <c r="B7" s="15"/>
      <c r="C7" s="15"/>
      <c r="D7" s="15"/>
      <c r="E7" s="202"/>
      <c r="F7" s="203"/>
      <c r="G7" s="202"/>
      <c r="H7" s="204"/>
    </row>
    <row r="8" spans="1:8" ht="15" customHeight="1">
      <c r="A8" s="143" t="s">
        <v>205</v>
      </c>
      <c r="B8" s="15"/>
      <c r="C8" s="15"/>
      <c r="D8" s="15"/>
      <c r="E8" s="5">
        <v>20684</v>
      </c>
      <c r="F8" s="15"/>
      <c r="G8" s="5">
        <v>10104</v>
      </c>
      <c r="H8" s="5">
        <f>E8+G8</f>
        <v>30788</v>
      </c>
    </row>
    <row r="9" spans="1:8" ht="15" customHeight="1">
      <c r="A9" s="143" t="s">
        <v>233</v>
      </c>
      <c r="B9" s="15"/>
      <c r="C9" s="15"/>
      <c r="D9" s="15"/>
      <c r="E9" s="5">
        <v>102719</v>
      </c>
      <c r="F9" s="15"/>
      <c r="G9" s="5">
        <v>97023</v>
      </c>
      <c r="H9" s="5">
        <v>199807</v>
      </c>
    </row>
    <row r="10" spans="1:8" ht="15" customHeight="1">
      <c r="A10" s="6"/>
      <c r="B10" s="15"/>
      <c r="C10" s="15"/>
      <c r="D10" s="15"/>
      <c r="E10" s="202"/>
      <c r="F10" s="203"/>
      <c r="G10" s="202"/>
      <c r="H10" s="205"/>
    </row>
    <row r="11" spans="1:8" ht="15" customHeight="1">
      <c r="A11" s="144" t="s">
        <v>206</v>
      </c>
      <c r="B11" s="15"/>
      <c r="C11" s="15"/>
      <c r="D11" s="15"/>
      <c r="E11" s="202"/>
      <c r="F11" s="203"/>
      <c r="G11" s="202"/>
      <c r="H11" s="202"/>
    </row>
    <row r="12" spans="1:8" ht="15" customHeight="1">
      <c r="A12" s="143" t="s">
        <v>207</v>
      </c>
      <c r="B12" s="15"/>
      <c r="C12" s="15"/>
      <c r="D12" s="15"/>
      <c r="E12" s="5">
        <v>61219</v>
      </c>
      <c r="F12" s="15"/>
      <c r="G12" s="5">
        <v>40724</v>
      </c>
      <c r="H12" s="5">
        <f>E12+G12</f>
        <v>101943</v>
      </c>
    </row>
    <row r="13" spans="1:8" ht="15" customHeight="1">
      <c r="A13" s="143" t="s">
        <v>234</v>
      </c>
      <c r="B13" s="15"/>
      <c r="C13" s="15"/>
      <c r="D13" s="15"/>
      <c r="E13" s="5">
        <v>62184</v>
      </c>
      <c r="F13" s="15"/>
      <c r="G13" s="5">
        <v>66403</v>
      </c>
      <c r="H13" s="5">
        <v>128652</v>
      </c>
    </row>
    <row r="14" spans="1:8" ht="15" customHeight="1" thickBot="1">
      <c r="A14" s="16"/>
      <c r="B14" s="13"/>
      <c r="C14" s="13"/>
      <c r="D14" s="13"/>
      <c r="E14" s="72"/>
      <c r="F14" s="72"/>
      <c r="G14" s="72"/>
      <c r="H14" s="13"/>
    </row>
    <row r="15" spans="1:8" ht="14.25">
      <c r="A15" s="6"/>
      <c r="B15" s="6"/>
      <c r="C15" s="6"/>
      <c r="D15" s="6"/>
      <c r="E15" s="6"/>
      <c r="F15" s="6"/>
      <c r="G15" s="6"/>
      <c r="H15" s="6"/>
    </row>
    <row r="16" spans="1:8" ht="15" customHeight="1">
      <c r="A16" s="220" t="s">
        <v>209</v>
      </c>
      <c r="B16" s="220"/>
      <c r="C16" s="220"/>
      <c r="D16" s="220"/>
      <c r="E16" s="220"/>
      <c r="F16" s="220"/>
      <c r="G16" s="220"/>
      <c r="H16" s="220"/>
    </row>
    <row r="17" spans="1:8" ht="15" customHeight="1">
      <c r="A17" s="220" t="s">
        <v>239</v>
      </c>
      <c r="B17" s="220"/>
      <c r="C17" s="220"/>
      <c r="D17" s="220"/>
      <c r="E17" s="220"/>
      <c r="F17" s="220"/>
      <c r="G17" s="220"/>
      <c r="H17" s="220"/>
    </row>
    <row r="18" spans="1:8" ht="14.25">
      <c r="A18" s="26"/>
      <c r="B18" s="26"/>
      <c r="C18" s="26"/>
      <c r="D18" s="26"/>
      <c r="E18" s="26"/>
      <c r="F18" s="26"/>
      <c r="G18" s="26"/>
      <c r="H18" s="26"/>
    </row>
    <row r="19" spans="1:8" ht="14.25">
      <c r="A19" s="15"/>
      <c r="B19" s="6"/>
      <c r="C19" s="6"/>
      <c r="D19" s="6"/>
      <c r="E19" s="6"/>
      <c r="F19" s="6"/>
      <c r="G19" s="6"/>
      <c r="H19" s="6"/>
    </row>
    <row r="20" spans="1:8" ht="15">
      <c r="A20" s="218" t="s">
        <v>261</v>
      </c>
      <c r="B20" s="218"/>
      <c r="C20" s="218"/>
      <c r="D20" s="218"/>
      <c r="E20" s="218"/>
      <c r="F20" s="218"/>
      <c r="G20" s="218"/>
      <c r="H20" s="218"/>
    </row>
    <row r="21" spans="1:8" ht="14.25">
      <c r="A21" s="28"/>
      <c r="B21" s="28"/>
      <c r="C21" s="28"/>
      <c r="D21" s="28"/>
      <c r="E21" s="28"/>
      <c r="F21" s="28"/>
      <c r="G21" s="28"/>
      <c r="H21" s="28"/>
    </row>
    <row r="22" spans="1:8" ht="15" thickBot="1">
      <c r="A22" s="29" t="s">
        <v>0</v>
      </c>
      <c r="B22" s="29"/>
      <c r="C22" s="29"/>
      <c r="D22" s="29"/>
      <c r="E22" s="29"/>
      <c r="F22" s="29"/>
      <c r="G22" s="29"/>
      <c r="H22" s="30" t="s">
        <v>18</v>
      </c>
    </row>
    <row r="23" spans="1:8" ht="26.25" customHeight="1">
      <c r="A23" s="221" t="s">
        <v>19</v>
      </c>
      <c r="B23" s="223" t="s">
        <v>115</v>
      </c>
      <c r="C23" s="33"/>
      <c r="D23" s="19" t="s">
        <v>20</v>
      </c>
      <c r="E23" s="19"/>
      <c r="F23" s="31"/>
      <c r="G23" s="19" t="s">
        <v>219</v>
      </c>
      <c r="H23" s="19"/>
    </row>
    <row r="24" spans="1:8" ht="57" customHeight="1">
      <c r="A24" s="222"/>
      <c r="B24" s="224"/>
      <c r="C24" s="34"/>
      <c r="D24" s="32" t="s">
        <v>120</v>
      </c>
      <c r="E24" s="32" t="s">
        <v>116</v>
      </c>
      <c r="F24" s="32"/>
      <c r="G24" s="32" t="s">
        <v>21</v>
      </c>
      <c r="H24" s="32" t="s">
        <v>121</v>
      </c>
    </row>
    <row r="25" spans="1:8" ht="14.25">
      <c r="A25" s="141"/>
      <c r="B25" s="142"/>
      <c r="C25" s="142"/>
      <c r="D25" s="142"/>
      <c r="E25" s="142"/>
      <c r="F25" s="142"/>
      <c r="G25" s="142"/>
      <c r="H25" s="142"/>
    </row>
    <row r="26" spans="1:8" ht="14.25">
      <c r="A26" s="61">
        <v>1950</v>
      </c>
      <c r="B26" s="62">
        <v>510.301</v>
      </c>
      <c r="C26" s="62"/>
      <c r="D26" s="62">
        <v>83.571</v>
      </c>
      <c r="E26" s="63">
        <v>0.16376805062110403</v>
      </c>
      <c r="F26" s="63"/>
      <c r="G26" s="62">
        <v>25.784</v>
      </c>
      <c r="H26" s="63">
        <v>0.3085280779217671</v>
      </c>
    </row>
    <row r="27" spans="1:8" ht="14.25">
      <c r="A27" s="61">
        <v>1960</v>
      </c>
      <c r="B27" s="62">
        <v>526.268</v>
      </c>
      <c r="C27" s="62"/>
      <c r="D27" s="62">
        <v>101.079</v>
      </c>
      <c r="E27" s="63">
        <v>0.1920675397326077</v>
      </c>
      <c r="F27" s="63"/>
      <c r="G27" s="62">
        <v>26.305</v>
      </c>
      <c r="H27" s="63">
        <v>0.26024198893934447</v>
      </c>
    </row>
    <row r="28" spans="1:8" ht="14.25">
      <c r="A28" s="61">
        <v>1970</v>
      </c>
      <c r="B28" s="62">
        <v>575.2</v>
      </c>
      <c r="C28" s="62"/>
      <c r="D28" s="62">
        <v>133.4</v>
      </c>
      <c r="E28" s="63">
        <v>0.23191933240611962</v>
      </c>
      <c r="F28" s="63"/>
      <c r="G28" s="62">
        <v>24.9</v>
      </c>
      <c r="H28" s="63">
        <v>0.18665667166416788</v>
      </c>
    </row>
    <row r="29" spans="1:8" ht="14.25">
      <c r="A29" s="61">
        <v>1980</v>
      </c>
      <c r="B29" s="62">
        <v>581.4</v>
      </c>
      <c r="C29" s="62"/>
      <c r="D29" s="62">
        <v>170.207</v>
      </c>
      <c r="E29" s="63">
        <v>0.2927536979704162</v>
      </c>
      <c r="F29" s="63"/>
      <c r="G29" s="62">
        <v>23.087</v>
      </c>
      <c r="H29" s="63">
        <v>0.13564071982938422</v>
      </c>
    </row>
    <row r="30" spans="1:8" ht="14.25">
      <c r="A30" s="61">
        <v>1990</v>
      </c>
      <c r="B30" s="62">
        <v>564.8</v>
      </c>
      <c r="C30" s="62"/>
      <c r="D30" s="62">
        <v>180.058</v>
      </c>
      <c r="E30" s="63">
        <v>0.3187995750708215</v>
      </c>
      <c r="F30" s="63"/>
      <c r="G30" s="62">
        <v>22.12</v>
      </c>
      <c r="H30" s="63">
        <v>0.12284930411311912</v>
      </c>
    </row>
    <row r="31" spans="1:8" ht="14.25">
      <c r="A31" s="61"/>
      <c r="B31" s="62"/>
      <c r="C31" s="62"/>
      <c r="D31" s="62"/>
      <c r="E31" s="63"/>
      <c r="F31" s="63"/>
      <c r="G31" s="62"/>
      <c r="H31" s="63"/>
    </row>
    <row r="32" spans="1:8" ht="14.25">
      <c r="A32" s="61"/>
      <c r="B32" s="62"/>
      <c r="C32" s="62"/>
      <c r="D32" s="62"/>
      <c r="E32" s="63"/>
      <c r="F32" s="63"/>
      <c r="G32" s="62"/>
      <c r="H32" s="63"/>
    </row>
    <row r="33" spans="1:8" ht="14.25">
      <c r="A33" s="61">
        <v>1996</v>
      </c>
      <c r="B33" s="62">
        <v>563.007</v>
      </c>
      <c r="C33" s="62"/>
      <c r="D33" s="62">
        <v>212.584</v>
      </c>
      <c r="E33" s="63">
        <v>0.3775867795604673</v>
      </c>
      <c r="F33" s="63"/>
      <c r="G33" s="62">
        <v>22.318</v>
      </c>
      <c r="H33" s="63">
        <v>0.10498438264403719</v>
      </c>
    </row>
    <row r="34" spans="1:8" ht="14.25">
      <c r="A34" s="61">
        <v>1997</v>
      </c>
      <c r="B34" s="62">
        <v>558.052</v>
      </c>
      <c r="C34" s="62"/>
      <c r="D34" s="62">
        <v>208.578</v>
      </c>
      <c r="E34" s="63">
        <v>0.3737608681628235</v>
      </c>
      <c r="F34" s="63"/>
      <c r="G34" s="62">
        <v>22.703</v>
      </c>
      <c r="H34" s="63">
        <v>0.10884657058750204</v>
      </c>
    </row>
    <row r="35" spans="1:8" ht="14.25">
      <c r="A35" s="61">
        <v>1998</v>
      </c>
      <c r="B35" s="62">
        <v>553.435</v>
      </c>
      <c r="C35" s="62"/>
      <c r="D35" s="62">
        <v>211.433</v>
      </c>
      <c r="E35" s="63">
        <v>0.38203763766295956</v>
      </c>
      <c r="F35" s="63"/>
      <c r="G35" s="62">
        <v>23.568</v>
      </c>
      <c r="H35" s="63">
        <v>0.11146793546891924</v>
      </c>
    </row>
    <row r="36" spans="1:8" ht="14.25">
      <c r="A36" s="61">
        <v>1999</v>
      </c>
      <c r="B36" s="62">
        <v>553.532</v>
      </c>
      <c r="C36" s="62"/>
      <c r="D36" s="62">
        <v>220.176</v>
      </c>
      <c r="E36" s="63">
        <v>0.39776562149975064</v>
      </c>
      <c r="F36" s="63"/>
      <c r="G36" s="62">
        <v>24.375</v>
      </c>
      <c r="H36" s="63">
        <v>0.11070688903422717</v>
      </c>
    </row>
    <row r="37" spans="1:8" ht="14.25">
      <c r="A37" s="61">
        <v>2000</v>
      </c>
      <c r="B37" s="62">
        <v>537.878</v>
      </c>
      <c r="C37" s="62"/>
      <c r="D37" s="62">
        <v>218.092</v>
      </c>
      <c r="E37" s="63">
        <v>0.4054674108255032</v>
      </c>
      <c r="F37" s="63"/>
      <c r="G37" s="62">
        <v>24.857</v>
      </c>
      <c r="H37" s="63">
        <v>0.11397483630761329</v>
      </c>
    </row>
    <row r="38" spans="1:8" ht="14.25">
      <c r="A38" s="61"/>
      <c r="B38" s="62"/>
      <c r="C38" s="62"/>
      <c r="D38" s="62"/>
      <c r="E38" s="63"/>
      <c r="F38" s="63"/>
      <c r="G38" s="62"/>
      <c r="H38" s="63"/>
    </row>
    <row r="39" spans="1:8" ht="14.25">
      <c r="A39" s="61">
        <v>2001</v>
      </c>
      <c r="B39" s="62">
        <v>532.498</v>
      </c>
      <c r="C39" s="62"/>
      <c r="D39" s="62">
        <v>224.286</v>
      </c>
      <c r="E39" s="63">
        <v>0.42119594815379585</v>
      </c>
      <c r="F39" s="63"/>
      <c r="G39" s="62">
        <v>25.793</v>
      </c>
      <c r="H39" s="63">
        <v>0.1150004904452351</v>
      </c>
    </row>
    <row r="40" spans="1:8" ht="14.25">
      <c r="A40" s="61">
        <v>2002</v>
      </c>
      <c r="B40" s="62">
        <v>535.356</v>
      </c>
      <c r="C40" s="62"/>
      <c r="D40" s="62">
        <v>224.999</v>
      </c>
      <c r="E40" s="63">
        <v>0.42027921607304297</v>
      </c>
      <c r="F40" s="63"/>
      <c r="G40" s="62">
        <v>26.43</v>
      </c>
      <c r="H40" s="63">
        <v>0.11746718874306109</v>
      </c>
    </row>
    <row r="41" spans="1:8" ht="14.25">
      <c r="A41" s="61">
        <v>2003</v>
      </c>
      <c r="B41" s="62">
        <v>539.151</v>
      </c>
      <c r="C41" s="62"/>
      <c r="D41" s="62">
        <v>227.79</v>
      </c>
      <c r="E41" s="63">
        <v>0.4224975934385729</v>
      </c>
      <c r="F41" s="63"/>
      <c r="G41" s="62">
        <v>27.113</v>
      </c>
      <c r="H41" s="63">
        <v>0.11902629614996268</v>
      </c>
    </row>
    <row r="42" spans="1:8" ht="14.25">
      <c r="A42" s="61">
        <v>2004</v>
      </c>
      <c r="B42" s="62">
        <v>514.25</v>
      </c>
      <c r="C42" s="62"/>
      <c r="D42" s="62">
        <v>225.511</v>
      </c>
      <c r="E42" s="63">
        <v>0.438524064171123</v>
      </c>
      <c r="F42" s="63"/>
      <c r="G42" s="62">
        <v>28.274</v>
      </c>
      <c r="H42" s="63">
        <v>0.12537747604329724</v>
      </c>
    </row>
    <row r="43" spans="1:8" ht="14.25">
      <c r="A43" s="61">
        <v>2005</v>
      </c>
      <c r="B43" s="21">
        <v>512.993</v>
      </c>
      <c r="C43" s="21"/>
      <c r="D43" s="62">
        <v>232.401</v>
      </c>
      <c r="E43" s="63">
        <v>0.45302957350295225</v>
      </c>
      <c r="F43" s="63"/>
      <c r="G43" s="62">
        <v>29.271</v>
      </c>
      <c r="H43" s="63">
        <v>0.12595040468844798</v>
      </c>
    </row>
    <row r="44" spans="1:8" ht="14.25">
      <c r="A44" s="61"/>
      <c r="B44" s="21"/>
      <c r="C44" s="21"/>
      <c r="D44" s="62"/>
      <c r="E44" s="63"/>
      <c r="F44" s="63"/>
      <c r="G44" s="62"/>
      <c r="H44" s="63"/>
    </row>
    <row r="45" spans="1:8" ht="14.25">
      <c r="A45" s="61">
        <v>2006</v>
      </c>
      <c r="B45" s="21">
        <v>502.6</v>
      </c>
      <c r="C45" s="21"/>
      <c r="D45" s="62">
        <v>230.007</v>
      </c>
      <c r="E45" s="63">
        <v>0.4576343016315161</v>
      </c>
      <c r="F45" s="63"/>
      <c r="G45" s="62">
        <v>29.327</v>
      </c>
      <c r="H45" s="63">
        <v>0.12750481507084568</v>
      </c>
    </row>
    <row r="46" spans="1:8" ht="14.25">
      <c r="A46" s="61" t="s">
        <v>112</v>
      </c>
      <c r="B46" s="21">
        <v>504.052</v>
      </c>
      <c r="C46" s="21"/>
      <c r="D46" s="62">
        <v>234.458</v>
      </c>
      <c r="E46" s="63">
        <v>0.46514645314372327</v>
      </c>
      <c r="F46" s="63"/>
      <c r="G46" s="62">
        <v>30.841</v>
      </c>
      <c r="H46" s="63">
        <v>0.13154168337186192</v>
      </c>
    </row>
    <row r="47" spans="1:8" ht="14.25">
      <c r="A47" s="61" t="s">
        <v>232</v>
      </c>
      <c r="B47" s="21">
        <v>509.09</v>
      </c>
      <c r="C47" s="28"/>
      <c r="D47" s="62">
        <v>234.784</v>
      </c>
      <c r="E47" s="63">
        <f>D47/B47</f>
        <v>0.4611836806851441</v>
      </c>
      <c r="F47" s="178"/>
      <c r="G47" s="62">
        <v>30.999</v>
      </c>
      <c r="H47" s="63">
        <f>G47/D47</f>
        <v>0.1320319953659534</v>
      </c>
    </row>
    <row r="48" spans="1:8" ht="14.25">
      <c r="A48" s="61">
        <v>2009</v>
      </c>
      <c r="B48" s="21">
        <v>491.348</v>
      </c>
      <c r="C48" s="189"/>
      <c r="D48" s="62">
        <v>229.899</v>
      </c>
      <c r="E48" s="63">
        <f>D48/B48</f>
        <v>0.4678944454846667</v>
      </c>
      <c r="F48" s="28"/>
      <c r="G48" s="62">
        <v>30.977</v>
      </c>
      <c r="H48" s="63">
        <f>G48/D48</f>
        <v>0.1347417779111697</v>
      </c>
    </row>
    <row r="49" spans="1:8" ht="14.25">
      <c r="A49" s="61" t="s">
        <v>260</v>
      </c>
      <c r="B49" s="21">
        <v>493.236</v>
      </c>
      <c r="C49" s="189" t="s">
        <v>288</v>
      </c>
      <c r="D49" s="62">
        <f>H6/1000</f>
        <v>230.595</v>
      </c>
      <c r="E49" s="63">
        <f>D49/B49</f>
        <v>0.4675145366518259</v>
      </c>
      <c r="F49" s="28"/>
      <c r="G49" s="62">
        <f>H8/1000</f>
        <v>30.788</v>
      </c>
      <c r="H49" s="63">
        <f>G49/D49</f>
        <v>0.13351547084715626</v>
      </c>
    </row>
    <row r="50" spans="1:8" ht="15" thickBot="1">
      <c r="A50" s="64"/>
      <c r="B50" s="65"/>
      <c r="C50" s="65"/>
      <c r="D50" s="66"/>
      <c r="E50" s="67"/>
      <c r="F50" s="67"/>
      <c r="G50" s="66"/>
      <c r="H50" s="67"/>
    </row>
    <row r="51" spans="1:8" ht="14.25" customHeight="1">
      <c r="A51" s="28"/>
      <c r="B51" s="28"/>
      <c r="C51" s="28"/>
      <c r="D51" s="28"/>
      <c r="E51" s="28"/>
      <c r="F51" s="28"/>
      <c r="G51" s="28"/>
      <c r="H51" s="28"/>
    </row>
    <row r="52" spans="1:8" ht="57.75" customHeight="1">
      <c r="A52" s="216" t="s">
        <v>208</v>
      </c>
      <c r="B52" s="217"/>
      <c r="C52" s="217"/>
      <c r="D52" s="217"/>
      <c r="E52" s="217"/>
      <c r="F52" s="217"/>
      <c r="G52" s="217"/>
      <c r="H52" s="217"/>
    </row>
    <row r="53" spans="1:8" ht="14.25" customHeight="1">
      <c r="A53" s="2" t="s">
        <v>289</v>
      </c>
      <c r="B53" s="15"/>
      <c r="C53" s="15"/>
      <c r="D53" s="15"/>
      <c r="E53" s="15"/>
      <c r="F53" s="15"/>
      <c r="G53" s="15"/>
      <c r="H53" s="15"/>
    </row>
  </sheetData>
  <mergeCells count="7">
    <mergeCell ref="A52:H52"/>
    <mergeCell ref="A20:H20"/>
    <mergeCell ref="A1:H1"/>
    <mergeCell ref="A16:H16"/>
    <mergeCell ref="A17:H17"/>
    <mergeCell ref="A23:A24"/>
    <mergeCell ref="B23:B24"/>
  </mergeCells>
  <printOptions/>
  <pageMargins left="0.75" right="0.75" top="0.82" bottom="0.74" header="0.5" footer="0.5"/>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28"/>
  <sheetViews>
    <sheetView showGridLines="0" zoomScale="75" zoomScaleNormal="75" workbookViewId="0" topLeftCell="A1">
      <selection activeCell="L37" sqref="L37"/>
    </sheetView>
  </sheetViews>
  <sheetFormatPr defaultColWidth="9.140625" defaultRowHeight="12.75"/>
  <cols>
    <col min="1" max="1" width="8.57421875" style="45" customWidth="1"/>
    <col min="2" max="3" width="9.28125" style="36" customWidth="1"/>
    <col min="4" max="4" width="2.57421875" style="36" customWidth="1"/>
    <col min="5" max="6" width="9.28125" style="36" customWidth="1"/>
    <col min="7" max="7" width="2.7109375" style="36" customWidth="1"/>
    <col min="8" max="9" width="10.7109375" style="36" customWidth="1"/>
    <col min="10" max="10" width="2.7109375" style="36" customWidth="1"/>
    <col min="11" max="12" width="9.28125" style="36" customWidth="1"/>
    <col min="13" max="13" width="2.7109375" style="36" customWidth="1"/>
    <col min="14" max="15" width="9.28125" style="36" customWidth="1"/>
    <col min="16" max="16" width="2.7109375" style="36" customWidth="1"/>
    <col min="17" max="17" width="10.7109375" style="36" customWidth="1"/>
    <col min="18" max="18" width="2.7109375" style="36" customWidth="1"/>
    <col min="19" max="20" width="10.7109375" style="36" customWidth="1"/>
    <col min="21" max="21" width="2.7109375" style="36" customWidth="1"/>
    <col min="22" max="22" width="10.7109375" style="36" customWidth="1"/>
    <col min="23" max="16384" width="9.140625" style="36" customWidth="1"/>
  </cols>
  <sheetData>
    <row r="1" spans="1:22" s="39" customFormat="1" ht="15">
      <c r="A1" s="218" t="s">
        <v>278</v>
      </c>
      <c r="B1" s="218"/>
      <c r="C1" s="218"/>
      <c r="D1" s="218"/>
      <c r="E1" s="218"/>
      <c r="F1" s="218"/>
      <c r="G1" s="218"/>
      <c r="H1" s="218"/>
      <c r="I1" s="218"/>
      <c r="J1" s="218"/>
      <c r="K1" s="218"/>
      <c r="L1" s="218"/>
      <c r="M1" s="218"/>
      <c r="N1" s="218"/>
      <c r="O1" s="218"/>
      <c r="P1" s="218"/>
      <c r="Q1" s="218"/>
      <c r="R1" s="218"/>
      <c r="S1" s="218"/>
      <c r="T1" s="218"/>
      <c r="U1" s="218"/>
      <c r="V1" s="218"/>
    </row>
    <row r="2" spans="1:10" ht="12.75">
      <c r="A2" s="44"/>
      <c r="B2" s="35"/>
      <c r="J2" s="35"/>
    </row>
    <row r="3" spans="1:22" s="39" customFormat="1" ht="15" thickBot="1">
      <c r="A3" s="47" t="s">
        <v>0</v>
      </c>
      <c r="I3" s="41"/>
      <c r="J3" s="7"/>
      <c r="Q3" s="41"/>
      <c r="R3" s="41"/>
      <c r="S3" s="7"/>
      <c r="V3" s="41" t="s">
        <v>93</v>
      </c>
    </row>
    <row r="4" spans="1:22" s="7" customFormat="1" ht="30" customHeight="1">
      <c r="A4" s="230" t="s">
        <v>19</v>
      </c>
      <c r="B4" s="53" t="s">
        <v>220</v>
      </c>
      <c r="C4" s="54"/>
      <c r="D4" s="54"/>
      <c r="E4" s="54"/>
      <c r="F4" s="54"/>
      <c r="G4" s="54"/>
      <c r="H4" s="54"/>
      <c r="I4" s="54"/>
      <c r="J4" s="230"/>
      <c r="K4" s="53" t="s">
        <v>221</v>
      </c>
      <c r="L4" s="54"/>
      <c r="M4" s="54"/>
      <c r="N4" s="54"/>
      <c r="O4" s="54"/>
      <c r="P4" s="54"/>
      <c r="Q4" s="54"/>
      <c r="R4" s="51"/>
      <c r="S4" s="53" t="s">
        <v>98</v>
      </c>
      <c r="T4" s="54"/>
      <c r="U4" s="51"/>
      <c r="V4" s="223" t="s">
        <v>222</v>
      </c>
    </row>
    <row r="5" spans="1:22" s="7" customFormat="1" ht="52.5" customHeight="1">
      <c r="A5" s="225"/>
      <c r="B5" s="56" t="s">
        <v>114</v>
      </c>
      <c r="C5" s="57"/>
      <c r="E5" s="56" t="s">
        <v>96</v>
      </c>
      <c r="F5" s="57"/>
      <c r="H5" s="227" t="s">
        <v>202</v>
      </c>
      <c r="I5" s="228" t="s">
        <v>279</v>
      </c>
      <c r="J5" s="225"/>
      <c r="K5" s="56" t="s">
        <v>114</v>
      </c>
      <c r="L5" s="57"/>
      <c r="N5" s="56" t="s">
        <v>96</v>
      </c>
      <c r="O5" s="57"/>
      <c r="P5" s="55"/>
      <c r="Q5" s="227" t="s">
        <v>119</v>
      </c>
      <c r="R5" s="52"/>
      <c r="S5" s="227" t="s">
        <v>118</v>
      </c>
      <c r="T5" s="228" t="s">
        <v>281</v>
      </c>
      <c r="U5" s="52"/>
      <c r="V5" s="225"/>
    </row>
    <row r="6" spans="1:22" s="50" customFormat="1" ht="61.5" customHeight="1">
      <c r="A6" s="226"/>
      <c r="B6" s="32" t="s">
        <v>117</v>
      </c>
      <c r="C6" s="32" t="s">
        <v>97</v>
      </c>
      <c r="D6" s="32"/>
      <c r="E6" s="32" t="s">
        <v>117</v>
      </c>
      <c r="F6" s="32" t="s">
        <v>97</v>
      </c>
      <c r="G6" s="49"/>
      <c r="H6" s="226"/>
      <c r="I6" s="229"/>
      <c r="J6" s="226"/>
      <c r="K6" s="32" t="s">
        <v>117</v>
      </c>
      <c r="L6" s="32" t="s">
        <v>280</v>
      </c>
      <c r="M6" s="32"/>
      <c r="N6" s="32" t="s">
        <v>210</v>
      </c>
      <c r="O6" s="32" t="s">
        <v>280</v>
      </c>
      <c r="P6" s="32"/>
      <c r="Q6" s="226"/>
      <c r="R6" s="32"/>
      <c r="S6" s="226"/>
      <c r="T6" s="229"/>
      <c r="U6" s="32"/>
      <c r="V6" s="226"/>
    </row>
    <row r="7" spans="1:22" s="39" customFormat="1" ht="15">
      <c r="A7" s="47"/>
      <c r="B7" s="68"/>
      <c r="C7" s="7"/>
      <c r="D7" s="7"/>
      <c r="E7" s="68"/>
      <c r="F7" s="7"/>
      <c r="G7" s="7"/>
      <c r="H7" s="68"/>
      <c r="I7" s="7"/>
      <c r="J7" s="47"/>
      <c r="K7" s="68"/>
      <c r="L7" s="7"/>
      <c r="M7" s="7"/>
      <c r="N7" s="68"/>
      <c r="O7" s="7"/>
      <c r="P7" s="7"/>
      <c r="Q7" s="68"/>
      <c r="R7" s="68"/>
      <c r="S7" s="68"/>
      <c r="T7" s="14"/>
      <c r="U7" s="7"/>
      <c r="V7" s="7"/>
    </row>
    <row r="8" spans="1:22" s="39" customFormat="1" ht="15">
      <c r="A8" s="47">
        <v>1996</v>
      </c>
      <c r="B8" s="9">
        <v>21863</v>
      </c>
      <c r="C8" s="69">
        <f>B8/H8</f>
        <v>0.9796128685366072</v>
      </c>
      <c r="D8" s="69"/>
      <c r="E8" s="9">
        <v>455</v>
      </c>
      <c r="F8" s="69">
        <f>E8/H8</f>
        <v>0.02038713146339278</v>
      </c>
      <c r="G8" s="69"/>
      <c r="H8" s="18">
        <v>22318</v>
      </c>
      <c r="I8" s="69">
        <f>H8/V8</f>
        <v>0.10498438264403719</v>
      </c>
      <c r="J8" s="47"/>
      <c r="K8" s="9">
        <v>104321</v>
      </c>
      <c r="L8" s="69">
        <f>K8/Q8</f>
        <v>0.5482902883331756</v>
      </c>
      <c r="M8" s="70"/>
      <c r="N8" s="9">
        <v>85945</v>
      </c>
      <c r="O8" s="69">
        <f>N8/Q8</f>
        <v>0.45170971166682433</v>
      </c>
      <c r="P8" s="70"/>
      <c r="Q8" s="18">
        <v>190266</v>
      </c>
      <c r="R8" s="9"/>
      <c r="S8" s="18">
        <v>126184</v>
      </c>
      <c r="T8" s="69">
        <f>S8/V8</f>
        <v>0.5935724231362661</v>
      </c>
      <c r="U8" s="69"/>
      <c r="V8" s="18">
        <v>212584</v>
      </c>
    </row>
    <row r="9" spans="1:22" s="39" customFormat="1" ht="15">
      <c r="A9" s="47">
        <v>1997</v>
      </c>
      <c r="B9" s="9">
        <v>22336</v>
      </c>
      <c r="C9" s="69">
        <f>B9/H9</f>
        <v>0.9838347354975113</v>
      </c>
      <c r="D9" s="69"/>
      <c r="E9" s="9">
        <v>367</v>
      </c>
      <c r="F9" s="69">
        <f>E9/H9</f>
        <v>0.016165264502488657</v>
      </c>
      <c r="G9" s="69"/>
      <c r="H9" s="18">
        <v>22703</v>
      </c>
      <c r="I9" s="69">
        <f>H9/V9</f>
        <v>0.10884657058750204</v>
      </c>
      <c r="J9" s="47"/>
      <c r="K9" s="9">
        <v>100679</v>
      </c>
      <c r="L9" s="69">
        <f>K9/Q9</f>
        <v>0.5416489576328177</v>
      </c>
      <c r="M9" s="70"/>
      <c r="N9" s="9">
        <v>85196</v>
      </c>
      <c r="O9" s="69">
        <f>N9/Q9</f>
        <v>0.45835104236718227</v>
      </c>
      <c r="P9" s="70"/>
      <c r="Q9" s="18">
        <v>185875</v>
      </c>
      <c r="R9" s="9"/>
      <c r="S9" s="18">
        <v>123015</v>
      </c>
      <c r="T9" s="69">
        <f>S9/V9</f>
        <v>0.5897793631159566</v>
      </c>
      <c r="U9" s="69"/>
      <c r="V9" s="18">
        <v>208578</v>
      </c>
    </row>
    <row r="10" spans="1:22" s="39" customFormat="1" ht="15">
      <c r="A10" s="47">
        <v>1998</v>
      </c>
      <c r="B10" s="9">
        <v>23191</v>
      </c>
      <c r="C10" s="69">
        <f>B10/H10</f>
        <v>0.9840037338764427</v>
      </c>
      <c r="D10" s="69"/>
      <c r="E10" s="9">
        <v>377</v>
      </c>
      <c r="F10" s="69">
        <f>E10/H10</f>
        <v>0.015996266123557364</v>
      </c>
      <c r="G10" s="69"/>
      <c r="H10" s="18">
        <v>23568</v>
      </c>
      <c r="I10" s="69">
        <f>H10/V10</f>
        <v>0.11146793546891923</v>
      </c>
      <c r="J10" s="47"/>
      <c r="K10" s="9">
        <v>101165</v>
      </c>
      <c r="L10" s="69">
        <f>K10/Q10</f>
        <v>0.538498389801187</v>
      </c>
      <c r="M10" s="70"/>
      <c r="N10" s="9">
        <v>86700</v>
      </c>
      <c r="O10" s="69">
        <f>N10/Q10</f>
        <v>0.461501610198813</v>
      </c>
      <c r="P10" s="70"/>
      <c r="Q10" s="18">
        <v>187865</v>
      </c>
      <c r="R10" s="9"/>
      <c r="S10" s="18">
        <v>124356</v>
      </c>
      <c r="T10" s="69">
        <f>S10/V10</f>
        <v>0.5881579507456263</v>
      </c>
      <c r="U10" s="69"/>
      <c r="V10" s="18">
        <v>211433</v>
      </c>
    </row>
    <row r="11" spans="1:22" s="39" customFormat="1" ht="15">
      <c r="A11" s="47">
        <v>1999</v>
      </c>
      <c r="B11" s="9">
        <v>23896</v>
      </c>
      <c r="C11" s="69">
        <f>B11/H11</f>
        <v>0.9803487179487179</v>
      </c>
      <c r="D11" s="69"/>
      <c r="E11" s="9">
        <v>479</v>
      </c>
      <c r="F11" s="69">
        <f>E11/H11</f>
        <v>0.01965128205128205</v>
      </c>
      <c r="G11" s="69"/>
      <c r="H11" s="18">
        <v>24375</v>
      </c>
      <c r="I11" s="69">
        <f>H11/V11</f>
        <v>0.11070688903422717</v>
      </c>
      <c r="J11" s="47"/>
      <c r="K11" s="9">
        <v>100884</v>
      </c>
      <c r="L11" s="69">
        <f>K11/Q11</f>
        <v>0.515237409410575</v>
      </c>
      <c r="M11" s="70"/>
      <c r="N11" s="9">
        <v>94917</v>
      </c>
      <c r="O11" s="69">
        <f>N11/Q11</f>
        <v>0.484762590589425</v>
      </c>
      <c r="P11" s="70"/>
      <c r="Q11" s="18">
        <v>195801</v>
      </c>
      <c r="R11" s="9"/>
      <c r="S11" s="18">
        <v>124780</v>
      </c>
      <c r="T11" s="69">
        <f>S11/V11</f>
        <v>0.5667284354334714</v>
      </c>
      <c r="U11" s="69"/>
      <c r="V11" s="18">
        <v>220176</v>
      </c>
    </row>
    <row r="12" spans="1:22" s="39" customFormat="1" ht="15">
      <c r="A12" s="47">
        <v>2000</v>
      </c>
      <c r="B12" s="9">
        <v>24117</v>
      </c>
      <c r="C12" s="69">
        <f>B12/H12</f>
        <v>0.9702297139638734</v>
      </c>
      <c r="D12" s="69"/>
      <c r="E12" s="9">
        <v>740</v>
      </c>
      <c r="F12" s="69">
        <f>E12/H12</f>
        <v>0.029770286036126643</v>
      </c>
      <c r="G12" s="69"/>
      <c r="H12" s="18">
        <v>24857</v>
      </c>
      <c r="I12" s="69">
        <f>H12/V12</f>
        <v>0.1139748363076133</v>
      </c>
      <c r="J12" s="47"/>
      <c r="K12" s="9">
        <v>100419</v>
      </c>
      <c r="L12" s="69">
        <f>K12/Q12</f>
        <v>0.5196729370973168</v>
      </c>
      <c r="M12" s="70"/>
      <c r="N12" s="9">
        <v>92816</v>
      </c>
      <c r="O12" s="69">
        <f>N12/Q12</f>
        <v>0.4803270629026833</v>
      </c>
      <c r="P12" s="70"/>
      <c r="Q12" s="18">
        <v>193235</v>
      </c>
      <c r="R12" s="9"/>
      <c r="S12" s="18">
        <v>124536</v>
      </c>
      <c r="T12" s="69">
        <f>S12/V12</f>
        <v>0.5710250719879684</v>
      </c>
      <c r="U12" s="69"/>
      <c r="V12" s="18">
        <v>218092</v>
      </c>
    </row>
    <row r="13" spans="1:22" s="39" customFormat="1" ht="15">
      <c r="A13" s="47"/>
      <c r="B13" s="9"/>
      <c r="C13" s="69"/>
      <c r="D13" s="69"/>
      <c r="E13" s="9"/>
      <c r="F13" s="69"/>
      <c r="G13" s="69"/>
      <c r="H13" s="18"/>
      <c r="I13" s="69"/>
      <c r="J13" s="47"/>
      <c r="K13" s="9"/>
      <c r="L13" s="69"/>
      <c r="M13" s="70"/>
      <c r="N13" s="9"/>
      <c r="O13" s="69"/>
      <c r="P13" s="70"/>
      <c r="Q13" s="18"/>
      <c r="R13" s="9"/>
      <c r="S13" s="18"/>
      <c r="T13" s="69"/>
      <c r="U13" s="69"/>
      <c r="V13" s="18"/>
    </row>
    <row r="14" spans="1:22" s="39" customFormat="1" ht="15">
      <c r="A14" s="47">
        <v>2001</v>
      </c>
      <c r="B14" s="9">
        <v>24617</v>
      </c>
      <c r="C14" s="69">
        <f>B14/H14</f>
        <v>0.9544062342496026</v>
      </c>
      <c r="D14" s="69"/>
      <c r="E14" s="9">
        <v>1176</v>
      </c>
      <c r="F14" s="69">
        <f>E14/H14</f>
        <v>0.04559376575039739</v>
      </c>
      <c r="G14" s="69"/>
      <c r="H14" s="18">
        <v>25793</v>
      </c>
      <c r="I14" s="69">
        <f>H14/V14</f>
        <v>0.1150004904452351</v>
      </c>
      <c r="J14" s="47"/>
      <c r="K14" s="9">
        <v>96495</v>
      </c>
      <c r="L14" s="69">
        <f>K14/Q14</f>
        <v>0.4861380502083197</v>
      </c>
      <c r="M14" s="70"/>
      <c r="N14" s="9">
        <v>101998</v>
      </c>
      <c r="O14" s="69">
        <f>N14/Q14</f>
        <v>0.5138619497916803</v>
      </c>
      <c r="P14" s="70"/>
      <c r="Q14" s="18">
        <v>198493</v>
      </c>
      <c r="R14" s="9"/>
      <c r="S14" s="18">
        <v>121112</v>
      </c>
      <c r="T14" s="69">
        <f>S14/V14</f>
        <v>0.5399891210329668</v>
      </c>
      <c r="U14" s="69"/>
      <c r="V14" s="18">
        <v>224286</v>
      </c>
    </row>
    <row r="15" spans="1:22" s="39" customFormat="1" ht="15">
      <c r="A15" s="47">
        <v>2002</v>
      </c>
      <c r="B15" s="9">
        <v>25363</v>
      </c>
      <c r="C15" s="69">
        <f>B15/H15</f>
        <v>0.9596292092319334</v>
      </c>
      <c r="D15" s="69"/>
      <c r="E15" s="9">
        <v>1067</v>
      </c>
      <c r="F15" s="69">
        <f>E15/H15</f>
        <v>0.04037079076806659</v>
      </c>
      <c r="G15" s="69"/>
      <c r="H15" s="18">
        <v>26430</v>
      </c>
      <c r="I15" s="69">
        <f>H15/V15</f>
        <v>0.11746718874306109</v>
      </c>
      <c r="J15" s="47"/>
      <c r="K15" s="9">
        <v>92321</v>
      </c>
      <c r="L15" s="69">
        <f>K15/Q15</f>
        <v>0.4649315854942111</v>
      </c>
      <c r="M15" s="70"/>
      <c r="N15" s="9">
        <v>106248</v>
      </c>
      <c r="O15" s="69">
        <f>N15/Q15</f>
        <v>0.5350684145057889</v>
      </c>
      <c r="P15" s="70"/>
      <c r="Q15" s="18">
        <v>198569</v>
      </c>
      <c r="R15" s="9"/>
      <c r="S15" s="18">
        <v>117684</v>
      </c>
      <c r="T15" s="69">
        <f>S15/V15</f>
        <v>0.523042324632554</v>
      </c>
      <c r="U15" s="69"/>
      <c r="V15" s="18">
        <v>224999</v>
      </c>
    </row>
    <row r="16" spans="1:22" s="39" customFormat="1" ht="15">
      <c r="A16" s="47">
        <v>2003</v>
      </c>
      <c r="B16" s="9">
        <v>25754</v>
      </c>
      <c r="C16" s="69">
        <f>B16/H16</f>
        <v>0.9498764430347066</v>
      </c>
      <c r="D16" s="69"/>
      <c r="E16" s="9">
        <v>1359</v>
      </c>
      <c r="F16" s="69">
        <f>E16/H16</f>
        <v>0.0501235569652934</v>
      </c>
      <c r="G16" s="69"/>
      <c r="H16" s="18">
        <v>27113</v>
      </c>
      <c r="I16" s="69">
        <f>H16/V16</f>
        <v>0.11902629614996268</v>
      </c>
      <c r="J16" s="47"/>
      <c r="K16" s="9">
        <v>93856</v>
      </c>
      <c r="L16" s="69">
        <f>K16/Q16</f>
        <v>0.4676968461756953</v>
      </c>
      <c r="M16" s="70"/>
      <c r="N16" s="9">
        <v>106821</v>
      </c>
      <c r="O16" s="69">
        <f>N16/Q16</f>
        <v>0.5323031538243047</v>
      </c>
      <c r="P16" s="70"/>
      <c r="Q16" s="18">
        <v>200677</v>
      </c>
      <c r="R16" s="9"/>
      <c r="S16" s="18">
        <v>119610</v>
      </c>
      <c r="T16" s="69">
        <f>S16/V16</f>
        <v>0.5250888976689055</v>
      </c>
      <c r="U16" s="69"/>
      <c r="V16" s="18">
        <v>227790</v>
      </c>
    </row>
    <row r="17" spans="1:22" s="39" customFormat="1" ht="15">
      <c r="A17" s="47">
        <v>2004</v>
      </c>
      <c r="B17" s="9">
        <v>26618</v>
      </c>
      <c r="C17" s="69">
        <f>B17/H17</f>
        <v>0.9414302893117351</v>
      </c>
      <c r="D17" s="69"/>
      <c r="E17" s="9">
        <v>1656</v>
      </c>
      <c r="F17" s="69">
        <f>E17/H17</f>
        <v>0.05856971068826484</v>
      </c>
      <c r="G17" s="69"/>
      <c r="H17" s="18">
        <v>28274</v>
      </c>
      <c r="I17" s="69">
        <f>H17/V17</f>
        <v>0.12537747604329721</v>
      </c>
      <c r="J17" s="47"/>
      <c r="K17" s="9">
        <v>89155</v>
      </c>
      <c r="L17" s="69">
        <f>K17/Q17</f>
        <v>0.452019651485269</v>
      </c>
      <c r="M17" s="70"/>
      <c r="N17" s="9">
        <v>108082</v>
      </c>
      <c r="O17" s="69">
        <f>N17/Q17</f>
        <v>0.547980348514731</v>
      </c>
      <c r="P17" s="70"/>
      <c r="Q17" s="18">
        <v>197237</v>
      </c>
      <c r="R17" s="9"/>
      <c r="S17" s="18">
        <v>115773</v>
      </c>
      <c r="T17" s="69">
        <f>S17/V17</f>
        <v>0.5133807220046915</v>
      </c>
      <c r="U17" s="69"/>
      <c r="V17" s="18">
        <v>225511</v>
      </c>
    </row>
    <row r="18" spans="1:22" s="39" customFormat="1" ht="15">
      <c r="A18" s="47">
        <v>2005</v>
      </c>
      <c r="B18" s="9">
        <v>27537</v>
      </c>
      <c r="C18" s="69">
        <f>B18/H18</f>
        <v>0.9407604796556318</v>
      </c>
      <c r="D18" s="69"/>
      <c r="E18" s="9">
        <v>1734</v>
      </c>
      <c r="F18" s="69">
        <f>E18/H18</f>
        <v>0.05923952034436815</v>
      </c>
      <c r="G18" s="69"/>
      <c r="H18" s="18">
        <v>29271</v>
      </c>
      <c r="I18" s="69">
        <f>H18/V18</f>
        <v>0.12595040468844798</v>
      </c>
      <c r="J18" s="47"/>
      <c r="K18" s="9">
        <v>87083</v>
      </c>
      <c r="L18" s="69">
        <f>K18/Q18</f>
        <v>0.42870575493526314</v>
      </c>
      <c r="M18" s="70"/>
      <c r="N18" s="9">
        <v>116047</v>
      </c>
      <c r="O18" s="69">
        <f>N18/Q18</f>
        <v>0.5712942450647369</v>
      </c>
      <c r="P18" s="70"/>
      <c r="Q18" s="18">
        <v>203130</v>
      </c>
      <c r="R18" s="9"/>
      <c r="S18" s="18">
        <v>114620</v>
      </c>
      <c r="T18" s="69">
        <f>S18/V18</f>
        <v>0.4931992547364254</v>
      </c>
      <c r="U18" s="69"/>
      <c r="V18" s="18">
        <v>232401</v>
      </c>
    </row>
    <row r="19" spans="1:22" s="39" customFormat="1" ht="15">
      <c r="A19" s="47"/>
      <c r="B19" s="9"/>
      <c r="C19" s="69"/>
      <c r="D19" s="69"/>
      <c r="E19" s="9"/>
      <c r="F19" s="69"/>
      <c r="G19" s="69"/>
      <c r="H19" s="18"/>
      <c r="I19" s="69"/>
      <c r="J19" s="47"/>
      <c r="K19" s="9"/>
      <c r="L19" s="69"/>
      <c r="M19" s="70"/>
      <c r="N19" s="9"/>
      <c r="O19" s="69"/>
      <c r="P19" s="70"/>
      <c r="Q19" s="18"/>
      <c r="R19" s="9"/>
      <c r="S19" s="18"/>
      <c r="T19" s="69"/>
      <c r="U19" s="69"/>
      <c r="V19" s="18"/>
    </row>
    <row r="20" spans="1:22" s="39" customFormat="1" ht="15">
      <c r="A20" s="47">
        <v>2006</v>
      </c>
      <c r="B20" s="9">
        <v>27305</v>
      </c>
      <c r="C20" s="69">
        <f>B20/H20</f>
        <v>0.9310532955979132</v>
      </c>
      <c r="D20" s="69"/>
      <c r="E20" s="9">
        <v>2022</v>
      </c>
      <c r="F20" s="69">
        <f>E20/H20</f>
        <v>0.06894670440208682</v>
      </c>
      <c r="G20" s="69"/>
      <c r="H20" s="18">
        <v>29327</v>
      </c>
      <c r="I20" s="69">
        <f>H20/V20</f>
        <v>0.12750481507084566</v>
      </c>
      <c r="J20" s="47"/>
      <c r="K20" s="9">
        <v>82919</v>
      </c>
      <c r="L20" s="69">
        <f>K20/Q20</f>
        <v>0.4131901534781742</v>
      </c>
      <c r="M20" s="70"/>
      <c r="N20" s="9">
        <v>117761</v>
      </c>
      <c r="O20" s="69">
        <f>N20/Q20</f>
        <v>0.5868098465218258</v>
      </c>
      <c r="P20" s="70"/>
      <c r="Q20" s="18">
        <v>200680</v>
      </c>
      <c r="R20" s="9"/>
      <c r="S20" s="18">
        <v>110224</v>
      </c>
      <c r="T20" s="69">
        <f>S20/V20</f>
        <v>0.4792201976461586</v>
      </c>
      <c r="U20" s="69"/>
      <c r="V20" s="18">
        <v>230007</v>
      </c>
    </row>
    <row r="21" spans="1:22" s="39" customFormat="1" ht="15">
      <c r="A21" s="47">
        <v>2007</v>
      </c>
      <c r="B21" s="9">
        <v>28510</v>
      </c>
      <c r="C21" s="69">
        <f>B21/H21</f>
        <v>0.9244187931649428</v>
      </c>
      <c r="D21" s="69"/>
      <c r="E21" s="9">
        <v>2331</v>
      </c>
      <c r="F21" s="69">
        <f>E21/H21</f>
        <v>0.07558120683505723</v>
      </c>
      <c r="G21" s="69"/>
      <c r="H21" s="18">
        <v>30841</v>
      </c>
      <c r="I21" s="69">
        <f>H21/V21</f>
        <v>0.13154168337186192</v>
      </c>
      <c r="J21" s="47"/>
      <c r="K21" s="9">
        <v>81850</v>
      </c>
      <c r="L21" s="69">
        <f>K21/Q21</f>
        <v>0.4019801882946905</v>
      </c>
      <c r="M21" s="70"/>
      <c r="N21" s="9">
        <v>121767</v>
      </c>
      <c r="O21" s="69">
        <f>N21/Q21</f>
        <v>0.5980198117053095</v>
      </c>
      <c r="P21" s="70"/>
      <c r="Q21" s="18">
        <v>203617</v>
      </c>
      <c r="R21" s="9"/>
      <c r="S21" s="18">
        <v>110360</v>
      </c>
      <c r="T21" s="69">
        <f>S21/V21</f>
        <v>0.4707026418377705</v>
      </c>
      <c r="U21" s="69"/>
      <c r="V21" s="18">
        <v>234458</v>
      </c>
    </row>
    <row r="22" spans="1:22" s="39" customFormat="1" ht="15">
      <c r="A22" s="47">
        <v>2008</v>
      </c>
      <c r="B22" s="9">
        <v>28518</v>
      </c>
      <c r="C22" s="69">
        <f>B22/H22</f>
        <v>0.919965160166457</v>
      </c>
      <c r="D22" s="69"/>
      <c r="E22" s="9">
        <v>2481</v>
      </c>
      <c r="F22" s="69">
        <f>E22/H22</f>
        <v>0.08003483983354302</v>
      </c>
      <c r="G22" s="69"/>
      <c r="H22" s="18">
        <v>30999</v>
      </c>
      <c r="I22" s="69">
        <f>H22/V22</f>
        <v>0.1320319953659534</v>
      </c>
      <c r="J22" s="47"/>
      <c r="K22" s="9">
        <v>79842</v>
      </c>
      <c r="L22" s="69">
        <f>K22/Q22</f>
        <v>0.391795274431386</v>
      </c>
      <c r="M22" s="70"/>
      <c r="N22" s="9">
        <f>123516+427</f>
        <v>123943</v>
      </c>
      <c r="O22" s="69">
        <f>N22/Q22</f>
        <v>0.6082047255686139</v>
      </c>
      <c r="P22" s="70"/>
      <c r="Q22" s="18">
        <f>203358+427</f>
        <v>203785</v>
      </c>
      <c r="R22" s="9"/>
      <c r="S22" s="18">
        <v>108360</v>
      </c>
      <c r="T22" s="69">
        <f>S22/V22</f>
        <v>0.46153059833719506</v>
      </c>
      <c r="U22" s="69"/>
      <c r="V22" s="18">
        <f>234357+427</f>
        <v>234784</v>
      </c>
    </row>
    <row r="23" spans="1:22" s="39" customFormat="1" ht="15">
      <c r="A23" s="47">
        <v>2009</v>
      </c>
      <c r="B23" s="9">
        <v>28213</v>
      </c>
      <c r="C23" s="69">
        <f>B23/H23</f>
        <v>0.9107725086354392</v>
      </c>
      <c r="D23" s="69"/>
      <c r="E23" s="9">
        <v>2764</v>
      </c>
      <c r="F23" s="69">
        <f>E23/H23</f>
        <v>0.0892274913645608</v>
      </c>
      <c r="G23" s="69"/>
      <c r="H23" s="18">
        <v>30977</v>
      </c>
      <c r="I23" s="69">
        <f>H23/V23</f>
        <v>0.1347511560228464</v>
      </c>
      <c r="J23" s="47"/>
      <c r="K23" s="9">
        <v>77141</v>
      </c>
      <c r="L23" s="69">
        <f>K23/Q23</f>
        <v>0.3878264104652449</v>
      </c>
      <c r="M23" s="70"/>
      <c r="N23" s="9">
        <v>121765</v>
      </c>
      <c r="O23" s="69">
        <f>N23/Q23</f>
        <v>0.6121735895347551</v>
      </c>
      <c r="P23" s="70"/>
      <c r="Q23" s="18">
        <v>198906</v>
      </c>
      <c r="R23" s="9"/>
      <c r="S23" s="18">
        <v>105354</v>
      </c>
      <c r="T23" s="69">
        <f>S23/V23</f>
        <v>0.4582940017313155</v>
      </c>
      <c r="U23" s="69"/>
      <c r="V23" s="18">
        <v>229883</v>
      </c>
    </row>
    <row r="24" spans="1:22" s="39" customFormat="1" ht="15">
      <c r="A24" s="47">
        <v>2010</v>
      </c>
      <c r="B24" s="9">
        <v>27401</v>
      </c>
      <c r="C24" s="69">
        <f>B24/H24</f>
        <v>0.8899896063401325</v>
      </c>
      <c r="D24" s="69"/>
      <c r="E24" s="9">
        <v>3387</v>
      </c>
      <c r="F24" s="69">
        <f>E24/H24</f>
        <v>0.11001039365986748</v>
      </c>
      <c r="G24" s="69"/>
      <c r="H24" s="18">
        <v>30788</v>
      </c>
      <c r="I24" s="69">
        <f>H24/V24</f>
        <v>0.13351547084715626</v>
      </c>
      <c r="J24" s="47"/>
      <c r="K24" s="9">
        <v>74542</v>
      </c>
      <c r="L24" s="69">
        <f>K24/Q24</f>
        <v>0.37307001256212247</v>
      </c>
      <c r="M24" s="70"/>
      <c r="N24" s="9">
        <v>125265</v>
      </c>
      <c r="O24" s="69">
        <f>N24/Q24</f>
        <v>0.6269299874378775</v>
      </c>
      <c r="P24" s="70"/>
      <c r="Q24" s="18">
        <v>199807</v>
      </c>
      <c r="R24" s="9"/>
      <c r="S24" s="18">
        <v>101943</v>
      </c>
      <c r="T24" s="69">
        <f>S24/V24</f>
        <v>0.44208677551551423</v>
      </c>
      <c r="U24" s="69"/>
      <c r="V24" s="18">
        <v>230595</v>
      </c>
    </row>
    <row r="25" spans="1:22" s="39" customFormat="1" ht="15" thickBot="1">
      <c r="A25" s="71"/>
      <c r="B25" s="72"/>
      <c r="C25" s="73"/>
      <c r="D25" s="73"/>
      <c r="E25" s="73"/>
      <c r="F25" s="73"/>
      <c r="G25" s="73"/>
      <c r="H25" s="72"/>
      <c r="I25" s="73"/>
      <c r="J25" s="71"/>
      <c r="K25" s="73"/>
      <c r="L25" s="73"/>
      <c r="M25" s="73"/>
      <c r="N25" s="73"/>
      <c r="O25" s="73"/>
      <c r="P25" s="73"/>
      <c r="Q25" s="72"/>
      <c r="R25" s="73"/>
      <c r="S25" s="73"/>
      <c r="T25" s="73"/>
      <c r="U25" s="73"/>
      <c r="V25" s="72"/>
    </row>
    <row r="26" spans="1:22" ht="12.75">
      <c r="A26" s="46"/>
      <c r="B26" s="42"/>
      <c r="C26" s="10"/>
      <c r="D26" s="10"/>
      <c r="E26" s="10"/>
      <c r="F26" s="10"/>
      <c r="G26" s="10"/>
      <c r="H26" s="10"/>
      <c r="I26" s="10"/>
      <c r="J26" s="10"/>
      <c r="K26" s="10"/>
      <c r="L26" s="10"/>
      <c r="M26" s="10"/>
      <c r="N26" s="10"/>
      <c r="O26" s="10"/>
      <c r="P26" s="10"/>
      <c r="Q26" s="10"/>
      <c r="R26" s="10"/>
      <c r="S26" s="10"/>
      <c r="T26" s="10"/>
      <c r="U26" s="10"/>
      <c r="V26" s="10"/>
    </row>
    <row r="27" spans="1:22" ht="39" customHeight="1">
      <c r="A27" s="216"/>
      <c r="B27" s="216"/>
      <c r="C27" s="216"/>
      <c r="D27" s="216"/>
      <c r="E27" s="216"/>
      <c r="F27" s="216"/>
      <c r="G27" s="216"/>
      <c r="H27" s="216"/>
      <c r="I27" s="216"/>
      <c r="J27" s="216"/>
      <c r="K27" s="216"/>
      <c r="L27" s="216"/>
      <c r="M27" s="216"/>
      <c r="N27" s="216"/>
      <c r="O27" s="216"/>
      <c r="P27" s="216"/>
      <c r="Q27" s="216"/>
      <c r="R27" s="216"/>
      <c r="S27" s="216"/>
      <c r="T27" s="216"/>
      <c r="U27" s="216"/>
      <c r="V27" s="216"/>
    </row>
    <row r="28" spans="1:10" ht="12.75">
      <c r="A28" s="27"/>
      <c r="J28" s="27"/>
    </row>
  </sheetData>
  <mergeCells count="10">
    <mergeCell ref="V4:V6"/>
    <mergeCell ref="H5:H6"/>
    <mergeCell ref="A27:V27"/>
    <mergeCell ref="A1:V1"/>
    <mergeCell ref="T5:T6"/>
    <mergeCell ref="S5:S6"/>
    <mergeCell ref="Q5:Q6"/>
    <mergeCell ref="I5:I6"/>
    <mergeCell ref="J4:J6"/>
    <mergeCell ref="A4:A6"/>
  </mergeCells>
  <printOptions/>
  <pageMargins left="0.75" right="0.75" top="1" bottom="1" header="0.5" footer="0.5"/>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D42"/>
  <sheetViews>
    <sheetView showGridLines="0" zoomScale="75" zoomScaleNormal="75" workbookViewId="0" topLeftCell="A1">
      <selection activeCell="A1" sqref="A1"/>
    </sheetView>
  </sheetViews>
  <sheetFormatPr defaultColWidth="9.140625" defaultRowHeight="12.75"/>
  <cols>
    <col min="1" max="1" width="36.7109375" style="2" customWidth="1"/>
    <col min="2" max="4" width="16.7109375" style="2" customWidth="1"/>
    <col min="5" max="16384" width="9.140625" style="2" customWidth="1"/>
  </cols>
  <sheetData>
    <row r="1" spans="1:4" ht="15">
      <c r="A1" s="175" t="s">
        <v>262</v>
      </c>
      <c r="B1" s="175"/>
      <c r="C1" s="175"/>
      <c r="D1" s="175"/>
    </row>
    <row r="2" spans="1:4" ht="12.75">
      <c r="A2" s="1"/>
      <c r="B2" s="1"/>
      <c r="C2" s="1"/>
      <c r="D2" s="1"/>
    </row>
    <row r="3" spans="1:4" ht="15" thickBot="1">
      <c r="A3" s="3" t="s">
        <v>0</v>
      </c>
      <c r="B3" s="4"/>
      <c r="C3" s="4"/>
      <c r="D3" s="4" t="s">
        <v>211</v>
      </c>
    </row>
    <row r="4" spans="1:4" ht="44.25" customHeight="1">
      <c r="A4" s="145" t="s">
        <v>1</v>
      </c>
      <c r="B4" s="17" t="s">
        <v>2</v>
      </c>
      <c r="C4" s="17" t="s">
        <v>3</v>
      </c>
      <c r="D4" s="17" t="s">
        <v>4</v>
      </c>
    </row>
    <row r="5" spans="1:4" ht="12.75">
      <c r="A5" s="1"/>
      <c r="B5" s="11"/>
      <c r="C5" s="11"/>
      <c r="D5" s="11"/>
    </row>
    <row r="6" spans="1:4" ht="14.25">
      <c r="A6" s="6" t="s">
        <v>5</v>
      </c>
      <c r="B6" s="11"/>
      <c r="C6" s="11"/>
      <c r="D6" s="11"/>
    </row>
    <row r="7" spans="1:4" ht="14.25">
      <c r="A7" s="135" t="s">
        <v>130</v>
      </c>
      <c r="B7" s="190">
        <v>180</v>
      </c>
      <c r="C7" s="190">
        <v>58</v>
      </c>
      <c r="D7" s="190">
        <v>238</v>
      </c>
    </row>
    <row r="8" spans="1:4" ht="14.25">
      <c r="A8" s="135" t="s">
        <v>131</v>
      </c>
      <c r="B8" s="190">
        <v>8</v>
      </c>
      <c r="C8" s="190">
        <v>2</v>
      </c>
      <c r="D8" s="190">
        <v>10</v>
      </c>
    </row>
    <row r="9" spans="1:4" ht="14.25">
      <c r="A9" s="6" t="s">
        <v>6</v>
      </c>
      <c r="B9" s="190">
        <v>2521</v>
      </c>
      <c r="C9" s="190">
        <v>731</v>
      </c>
      <c r="D9" s="190">
        <v>3252</v>
      </c>
    </row>
    <row r="10" spans="1:4" ht="14.25">
      <c r="A10" s="6" t="s">
        <v>7</v>
      </c>
      <c r="B10" s="190">
        <v>0</v>
      </c>
      <c r="C10" s="190">
        <v>0</v>
      </c>
      <c r="D10" s="190">
        <v>0</v>
      </c>
    </row>
    <row r="11" spans="1:4" ht="30.75" customHeight="1">
      <c r="A11" s="26" t="s">
        <v>132</v>
      </c>
      <c r="B11" s="190">
        <v>27</v>
      </c>
      <c r="C11" s="190">
        <v>15</v>
      </c>
      <c r="D11" s="190">
        <v>42</v>
      </c>
    </row>
    <row r="12" spans="1:4" ht="14.25">
      <c r="A12" s="6" t="s">
        <v>8</v>
      </c>
      <c r="B12" s="190">
        <v>216</v>
      </c>
      <c r="C12" s="190">
        <v>51</v>
      </c>
      <c r="D12" s="190">
        <v>267</v>
      </c>
    </row>
    <row r="13" spans="1:4" ht="14.25">
      <c r="A13" s="6" t="s">
        <v>9</v>
      </c>
      <c r="B13" s="190">
        <v>181</v>
      </c>
      <c r="C13" s="190">
        <v>35</v>
      </c>
      <c r="D13" s="190">
        <v>216</v>
      </c>
    </row>
    <row r="14" spans="1:4" ht="14.25">
      <c r="A14" s="6" t="s">
        <v>10</v>
      </c>
      <c r="B14" s="190">
        <v>0</v>
      </c>
      <c r="C14" s="190">
        <v>1</v>
      </c>
      <c r="D14" s="190">
        <v>1</v>
      </c>
    </row>
    <row r="15" spans="1:4" ht="14.25">
      <c r="A15" s="6" t="s">
        <v>11</v>
      </c>
      <c r="B15" s="190">
        <v>2359</v>
      </c>
      <c r="C15" s="190">
        <v>201</v>
      </c>
      <c r="D15" s="190">
        <v>2560</v>
      </c>
    </row>
    <row r="16" spans="1:4" ht="14.25">
      <c r="A16" s="6" t="s">
        <v>12</v>
      </c>
      <c r="B16" s="190">
        <v>5041</v>
      </c>
      <c r="C16" s="190">
        <v>3072</v>
      </c>
      <c r="D16" s="190">
        <v>8113</v>
      </c>
    </row>
    <row r="17" spans="1:4" ht="14.25">
      <c r="A17" s="6" t="s">
        <v>13</v>
      </c>
      <c r="B17" s="190">
        <v>5</v>
      </c>
      <c r="C17" s="190">
        <v>3</v>
      </c>
      <c r="D17" s="190">
        <v>8</v>
      </c>
    </row>
    <row r="18" spans="1:4" ht="14.25">
      <c r="A18" s="6" t="s">
        <v>14</v>
      </c>
      <c r="B18" s="190">
        <v>5385</v>
      </c>
      <c r="C18" s="190">
        <v>2997</v>
      </c>
      <c r="D18" s="190">
        <v>8382</v>
      </c>
    </row>
    <row r="19" spans="1:4" ht="14.25">
      <c r="A19" s="6" t="s">
        <v>15</v>
      </c>
      <c r="B19" s="190">
        <v>1467</v>
      </c>
      <c r="C19" s="190">
        <v>648</v>
      </c>
      <c r="D19" s="190">
        <v>2115</v>
      </c>
    </row>
    <row r="20" spans="1:4" ht="14.25">
      <c r="A20" s="6" t="s">
        <v>16</v>
      </c>
      <c r="B20" s="190">
        <v>1</v>
      </c>
      <c r="C20" s="190">
        <v>0</v>
      </c>
      <c r="D20" s="190">
        <v>1</v>
      </c>
    </row>
    <row r="21" spans="1:4" ht="14.25">
      <c r="A21" s="6" t="s">
        <v>17</v>
      </c>
      <c r="B21" s="190">
        <v>2540</v>
      </c>
      <c r="C21" s="190">
        <v>1640</v>
      </c>
      <c r="D21" s="190">
        <v>4180</v>
      </c>
    </row>
    <row r="22" spans="1:4" ht="14.25">
      <c r="A22" s="6"/>
      <c r="B22" s="190"/>
      <c r="C22" s="190"/>
      <c r="D22" s="190"/>
    </row>
    <row r="23" spans="1:4" ht="15">
      <c r="A23" s="139" t="s">
        <v>263</v>
      </c>
      <c r="B23" s="207">
        <v>19931</v>
      </c>
      <c r="C23" s="207">
        <v>9454</v>
      </c>
      <c r="D23" s="207">
        <v>29385</v>
      </c>
    </row>
    <row r="24" spans="1:4" ht="15.75" thickBot="1">
      <c r="A24" s="24"/>
      <c r="B24" s="25"/>
      <c r="C24" s="25"/>
      <c r="D24" s="25"/>
    </row>
    <row r="27" spans="1:4" ht="15">
      <c r="A27" s="175" t="s">
        <v>264</v>
      </c>
      <c r="B27" s="175"/>
      <c r="C27" s="175"/>
      <c r="D27" s="175"/>
    </row>
    <row r="29" spans="1:4" s="15" customFormat="1" ht="15" thickBot="1">
      <c r="A29" s="6" t="s">
        <v>0</v>
      </c>
      <c r="B29" s="6"/>
      <c r="C29" s="76"/>
      <c r="D29" s="76" t="s">
        <v>223</v>
      </c>
    </row>
    <row r="30" spans="1:4" ht="65.25" customHeight="1">
      <c r="A30" s="58" t="s">
        <v>224</v>
      </c>
      <c r="B30" s="58"/>
      <c r="C30" s="176" t="s">
        <v>275</v>
      </c>
      <c r="D30" s="176" t="s">
        <v>225</v>
      </c>
    </row>
    <row r="31" spans="1:4" s="15" customFormat="1" ht="14.25">
      <c r="A31" s="6"/>
      <c r="B31" s="6"/>
      <c r="C31" s="6"/>
      <c r="D31" s="6"/>
    </row>
    <row r="32" spans="1:4" s="15" customFormat="1" ht="14.25" customHeight="1">
      <c r="A32" s="47" t="s">
        <v>226</v>
      </c>
      <c r="B32" s="22"/>
      <c r="C32" s="209">
        <v>574</v>
      </c>
      <c r="D32" s="69">
        <v>0.019533775735919686</v>
      </c>
    </row>
    <row r="33" spans="1:4" s="15" customFormat="1" ht="14.25" customHeight="1">
      <c r="A33" s="47" t="s">
        <v>227</v>
      </c>
      <c r="B33" s="22"/>
      <c r="C33" s="209">
        <v>404</v>
      </c>
      <c r="D33" s="69">
        <v>0.013748511145142079</v>
      </c>
    </row>
    <row r="34" spans="1:4" s="15" customFormat="1" ht="14.25" customHeight="1">
      <c r="A34" s="47" t="s">
        <v>228</v>
      </c>
      <c r="B34" s="22"/>
      <c r="C34" s="209">
        <v>1587</v>
      </c>
      <c r="D34" s="69">
        <v>0.05400714650331802</v>
      </c>
    </row>
    <row r="35" spans="1:4" s="15" customFormat="1" ht="14.25" customHeight="1">
      <c r="A35" s="47" t="s">
        <v>229</v>
      </c>
      <c r="B35" s="22"/>
      <c r="C35" s="209">
        <v>6045</v>
      </c>
      <c r="D35" s="69">
        <v>0.2057172026544155</v>
      </c>
    </row>
    <row r="36" spans="1:4" s="15" customFormat="1" ht="14.25" customHeight="1">
      <c r="A36" s="47" t="s">
        <v>230</v>
      </c>
      <c r="B36" s="22"/>
      <c r="C36" s="209">
        <v>7527</v>
      </c>
      <c r="D36" s="69">
        <v>0.25615109749872383</v>
      </c>
    </row>
    <row r="37" spans="1:4" s="15" customFormat="1" ht="14.25" customHeight="1">
      <c r="A37" s="47" t="s">
        <v>231</v>
      </c>
      <c r="B37" s="177"/>
      <c r="C37" s="209">
        <v>13237</v>
      </c>
      <c r="D37" s="69">
        <v>0.45046792581248934</v>
      </c>
    </row>
    <row r="38" spans="1:4" s="15" customFormat="1" ht="14.25" customHeight="1">
      <c r="A38" s="47" t="s">
        <v>241</v>
      </c>
      <c r="B38" s="22"/>
      <c r="C38" s="209">
        <v>11</v>
      </c>
      <c r="D38" s="69">
        <v>0.00037434064999149224</v>
      </c>
    </row>
    <row r="39" spans="1:4" s="15" customFormat="1" ht="14.25" customHeight="1">
      <c r="A39" s="7"/>
      <c r="B39" s="22"/>
      <c r="C39" s="209"/>
      <c r="D39" s="209"/>
    </row>
    <row r="40" spans="1:4" s="15" customFormat="1" ht="15">
      <c r="A40" s="14" t="s">
        <v>263</v>
      </c>
      <c r="B40" s="77"/>
      <c r="C40" s="188">
        <v>29385</v>
      </c>
      <c r="D40" s="192">
        <v>1</v>
      </c>
    </row>
    <row r="41" spans="1:4" s="15" customFormat="1" ht="15" thickBot="1">
      <c r="A41" s="3"/>
      <c r="B41" s="3"/>
      <c r="C41" s="187"/>
      <c r="D41" s="3"/>
    </row>
    <row r="42" spans="1:2" s="15" customFormat="1" ht="14.25">
      <c r="A42" s="136"/>
      <c r="B42" s="137"/>
    </row>
    <row r="43" s="15" customFormat="1" ht="14.25"/>
    <row r="44" s="15" customFormat="1" ht="14.25"/>
  </sheetData>
  <printOptions/>
  <pageMargins left="0.75" right="0.75" top="0.64" bottom="0.69" header="0.37" footer="0.5"/>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P26"/>
  <sheetViews>
    <sheetView showGridLines="0" zoomScale="75" zoomScaleNormal="75" workbookViewId="0" topLeftCell="A1">
      <selection activeCell="F50" sqref="F50"/>
    </sheetView>
  </sheetViews>
  <sheetFormatPr defaultColWidth="9.140625" defaultRowHeight="12.75"/>
  <cols>
    <col min="1" max="1" width="32.8515625" style="27" customWidth="1"/>
    <col min="2" max="16" width="9.00390625" style="27" customWidth="1"/>
    <col min="17" max="16384" width="9.140625" style="27" customWidth="1"/>
  </cols>
  <sheetData>
    <row r="1" spans="1:15" ht="15">
      <c r="A1" s="198" t="s">
        <v>282</v>
      </c>
      <c r="B1" s="175"/>
      <c r="C1" s="175"/>
      <c r="D1" s="175"/>
      <c r="E1" s="175"/>
      <c r="F1" s="175"/>
      <c r="G1" s="175"/>
      <c r="H1" s="175"/>
      <c r="I1" s="175"/>
      <c r="J1" s="175"/>
      <c r="K1" s="175"/>
      <c r="L1" s="175"/>
      <c r="M1" s="175"/>
      <c r="N1" s="175"/>
      <c r="O1" s="175"/>
    </row>
    <row r="3" spans="1:16" s="28" customFormat="1" ht="15.75" thickBot="1">
      <c r="A3" s="74" t="s">
        <v>0</v>
      </c>
      <c r="B3" s="74"/>
      <c r="C3" s="74"/>
      <c r="D3" s="74"/>
      <c r="E3" s="74"/>
      <c r="F3" s="74"/>
      <c r="G3" s="74"/>
      <c r="H3" s="20"/>
      <c r="I3" s="20"/>
      <c r="J3" s="75"/>
      <c r="K3" s="75"/>
      <c r="P3" s="76" t="s">
        <v>211</v>
      </c>
    </row>
    <row r="4" spans="1:16" ht="43.5" customHeight="1">
      <c r="A4" s="58" t="s">
        <v>1</v>
      </c>
      <c r="B4" s="58">
        <v>1996</v>
      </c>
      <c r="C4" s="58">
        <v>1997</v>
      </c>
      <c r="D4" s="58">
        <v>1998</v>
      </c>
      <c r="E4" s="58">
        <v>1999</v>
      </c>
      <c r="F4" s="58">
        <v>2000</v>
      </c>
      <c r="G4" s="58">
        <v>2001</v>
      </c>
      <c r="H4" s="58">
        <v>2002</v>
      </c>
      <c r="I4" s="58">
        <v>2003</v>
      </c>
      <c r="J4" s="58">
        <v>2004</v>
      </c>
      <c r="K4" s="58">
        <v>2005</v>
      </c>
      <c r="L4" s="58">
        <v>2006</v>
      </c>
      <c r="M4" s="58">
        <v>2007</v>
      </c>
      <c r="N4" s="58">
        <v>2008</v>
      </c>
      <c r="O4" s="58">
        <v>2009</v>
      </c>
      <c r="P4" s="58">
        <v>2010</v>
      </c>
    </row>
    <row r="5" spans="1:16" s="28" customFormat="1" ht="14.25">
      <c r="A5" s="74"/>
      <c r="B5" s="74"/>
      <c r="C5" s="74"/>
      <c r="D5" s="74"/>
      <c r="E5" s="74"/>
      <c r="F5" s="74"/>
      <c r="G5" s="74"/>
      <c r="H5" s="74"/>
      <c r="I5" s="74"/>
      <c r="J5" s="74"/>
      <c r="K5" s="74"/>
      <c r="L5" s="74"/>
      <c r="M5" s="74"/>
      <c r="N5" s="74"/>
      <c r="O5" s="74"/>
      <c r="P5" s="74"/>
    </row>
    <row r="6" spans="1:16" s="28" customFormat="1" ht="14.25">
      <c r="A6" s="74" t="s">
        <v>5</v>
      </c>
      <c r="B6" s="74"/>
      <c r="C6" s="74"/>
      <c r="D6" s="74"/>
      <c r="E6" s="74"/>
      <c r="F6" s="74"/>
      <c r="G6" s="74"/>
      <c r="H6" s="74"/>
      <c r="I6" s="74"/>
      <c r="J6" s="74"/>
      <c r="K6" s="74"/>
      <c r="L6" s="74"/>
      <c r="M6" s="74"/>
      <c r="N6" s="74"/>
      <c r="O6" s="74"/>
      <c r="P6" s="74"/>
    </row>
    <row r="7" spans="1:16" s="28" customFormat="1" ht="14.25">
      <c r="A7" s="135" t="s">
        <v>130</v>
      </c>
      <c r="B7" s="22">
        <v>169</v>
      </c>
      <c r="C7" s="22">
        <v>165</v>
      </c>
      <c r="D7" s="22">
        <v>142</v>
      </c>
      <c r="E7" s="22">
        <v>167</v>
      </c>
      <c r="F7" s="22">
        <v>178</v>
      </c>
      <c r="G7" s="22">
        <v>192</v>
      </c>
      <c r="H7" s="22">
        <v>177</v>
      </c>
      <c r="I7" s="22">
        <v>182</v>
      </c>
      <c r="J7" s="22">
        <v>206</v>
      </c>
      <c r="K7" s="22">
        <v>248</v>
      </c>
      <c r="L7" s="22">
        <v>223</v>
      </c>
      <c r="M7" s="22">
        <v>257</v>
      </c>
      <c r="N7" s="22">
        <v>263</v>
      </c>
      <c r="O7" s="78">
        <v>222</v>
      </c>
      <c r="P7" s="22">
        <f>'Tables 4 &amp; 5'!D7</f>
        <v>238</v>
      </c>
    </row>
    <row r="8" spans="1:16" s="28" customFormat="1" ht="14.25">
      <c r="A8" s="135" t="s">
        <v>131</v>
      </c>
      <c r="B8" s="22">
        <v>1</v>
      </c>
      <c r="C8" s="22">
        <v>2</v>
      </c>
      <c r="D8" s="22">
        <v>3</v>
      </c>
      <c r="E8" s="22">
        <v>2</v>
      </c>
      <c r="F8" s="22">
        <v>4</v>
      </c>
      <c r="G8" s="22">
        <v>2</v>
      </c>
      <c r="H8" s="22">
        <v>6</v>
      </c>
      <c r="I8" s="22">
        <v>1</v>
      </c>
      <c r="J8" s="22">
        <v>5</v>
      </c>
      <c r="K8" s="22">
        <v>4</v>
      </c>
      <c r="L8" s="22">
        <v>2</v>
      </c>
      <c r="M8" s="22">
        <v>2</v>
      </c>
      <c r="N8" s="22">
        <v>2</v>
      </c>
      <c r="O8" s="78">
        <v>5</v>
      </c>
      <c r="P8" s="22">
        <f>'Tables 4 &amp; 5'!D8</f>
        <v>10</v>
      </c>
    </row>
    <row r="9" spans="1:16" s="28" customFormat="1" ht="14.25">
      <c r="A9" s="74" t="s">
        <v>6</v>
      </c>
      <c r="B9" s="22">
        <v>3399</v>
      </c>
      <c r="C9" s="22">
        <v>3355</v>
      </c>
      <c r="D9" s="22">
        <v>3756</v>
      </c>
      <c r="E9" s="22">
        <v>3693</v>
      </c>
      <c r="F9" s="22">
        <v>3626</v>
      </c>
      <c r="G9" s="22">
        <v>3389</v>
      </c>
      <c r="H9" s="22">
        <v>3242</v>
      </c>
      <c r="I9" s="22">
        <v>3255</v>
      </c>
      <c r="J9" s="22">
        <v>3368</v>
      </c>
      <c r="K9" s="22">
        <v>3235</v>
      </c>
      <c r="L9" s="22">
        <v>3220</v>
      </c>
      <c r="M9" s="22">
        <v>3007</v>
      </c>
      <c r="N9" s="22">
        <v>3305</v>
      </c>
      <c r="O9" s="78">
        <v>3330</v>
      </c>
      <c r="P9" s="22">
        <f>'Tables 4 &amp; 5'!D9</f>
        <v>3252</v>
      </c>
    </row>
    <row r="10" spans="1:16" s="28" customFormat="1" ht="14.25">
      <c r="A10" s="74" t="s">
        <v>7</v>
      </c>
      <c r="B10" s="22" t="s">
        <v>22</v>
      </c>
      <c r="C10" s="22" t="s">
        <v>22</v>
      </c>
      <c r="D10" s="22" t="s">
        <v>22</v>
      </c>
      <c r="E10" s="22" t="s">
        <v>22</v>
      </c>
      <c r="F10" s="22" t="s">
        <v>22</v>
      </c>
      <c r="G10" s="22" t="s">
        <v>22</v>
      </c>
      <c r="H10" s="22" t="s">
        <v>22</v>
      </c>
      <c r="I10" s="22" t="s">
        <v>22</v>
      </c>
      <c r="J10" s="22" t="s">
        <v>22</v>
      </c>
      <c r="K10" s="22">
        <v>1</v>
      </c>
      <c r="L10" s="22" t="s">
        <v>22</v>
      </c>
      <c r="M10" s="22" t="s">
        <v>22</v>
      </c>
      <c r="N10" s="22" t="s">
        <v>22</v>
      </c>
      <c r="O10" s="22" t="s">
        <v>22</v>
      </c>
      <c r="P10" s="22">
        <f>'Tables 4 &amp; 5'!D10</f>
        <v>0</v>
      </c>
    </row>
    <row r="11" spans="1:16" s="28" customFormat="1" ht="12.75" customHeight="1">
      <c r="A11" s="231" t="s">
        <v>132</v>
      </c>
      <c r="B11" s="22">
        <v>59</v>
      </c>
      <c r="C11" s="22">
        <v>59</v>
      </c>
      <c r="D11" s="22">
        <v>47</v>
      </c>
      <c r="E11" s="22">
        <v>44</v>
      </c>
      <c r="F11" s="22">
        <v>33</v>
      </c>
      <c r="G11" s="22">
        <v>43</v>
      </c>
      <c r="H11" s="22">
        <v>46</v>
      </c>
      <c r="I11" s="22">
        <v>50</v>
      </c>
      <c r="J11" s="22">
        <v>51</v>
      </c>
      <c r="K11" s="22">
        <v>27</v>
      </c>
      <c r="L11" s="22">
        <v>30</v>
      </c>
      <c r="M11" s="22">
        <v>35</v>
      </c>
      <c r="N11" s="191">
        <v>35</v>
      </c>
      <c r="O11" s="78">
        <v>36</v>
      </c>
      <c r="P11" s="191">
        <f>'Tables 4 &amp; 5'!D11</f>
        <v>42</v>
      </c>
    </row>
    <row r="12" spans="1:15" s="28" customFormat="1" ht="14.25" customHeight="1">
      <c r="A12" s="231"/>
      <c r="B12" s="78"/>
      <c r="C12" s="78"/>
      <c r="D12" s="78"/>
      <c r="E12" s="78"/>
      <c r="F12" s="78"/>
      <c r="G12" s="78"/>
      <c r="H12" s="78"/>
      <c r="I12" s="78"/>
      <c r="J12" s="78"/>
      <c r="K12" s="78"/>
      <c r="L12" s="78"/>
      <c r="M12" s="78"/>
      <c r="N12" s="2"/>
      <c r="O12" s="78"/>
    </row>
    <row r="13" spans="1:16" s="28" customFormat="1" ht="14.25">
      <c r="A13" s="74" t="s">
        <v>8</v>
      </c>
      <c r="B13" s="22">
        <v>156</v>
      </c>
      <c r="C13" s="22">
        <v>177</v>
      </c>
      <c r="D13" s="22">
        <v>258</v>
      </c>
      <c r="E13" s="22">
        <v>289</v>
      </c>
      <c r="F13" s="22">
        <v>323</v>
      </c>
      <c r="G13" s="22">
        <v>309</v>
      </c>
      <c r="H13" s="22">
        <v>294</v>
      </c>
      <c r="I13" s="22">
        <v>248</v>
      </c>
      <c r="J13" s="22">
        <v>280</v>
      </c>
      <c r="K13" s="22">
        <v>299</v>
      </c>
      <c r="L13" s="22">
        <v>328</v>
      </c>
      <c r="M13" s="22">
        <v>324</v>
      </c>
      <c r="N13" s="22">
        <v>343</v>
      </c>
      <c r="O13" s="78">
        <v>316</v>
      </c>
      <c r="P13" s="22">
        <f>'Tables 4 &amp; 5'!D12</f>
        <v>267</v>
      </c>
    </row>
    <row r="14" spans="1:16" s="28" customFormat="1" ht="14.25">
      <c r="A14" s="74" t="s">
        <v>9</v>
      </c>
      <c r="B14" s="22">
        <v>199</v>
      </c>
      <c r="C14" s="22">
        <v>220</v>
      </c>
      <c r="D14" s="22">
        <v>237</v>
      </c>
      <c r="E14" s="22">
        <v>284</v>
      </c>
      <c r="F14" s="22">
        <v>282</v>
      </c>
      <c r="G14" s="22">
        <v>313</v>
      </c>
      <c r="H14" s="22">
        <v>260</v>
      </c>
      <c r="I14" s="22">
        <v>254</v>
      </c>
      <c r="J14" s="22">
        <v>269</v>
      </c>
      <c r="K14" s="22">
        <v>261</v>
      </c>
      <c r="L14" s="22">
        <v>268</v>
      </c>
      <c r="M14" s="22">
        <v>276</v>
      </c>
      <c r="N14" s="22">
        <v>274</v>
      </c>
      <c r="O14" s="78">
        <v>250</v>
      </c>
      <c r="P14" s="22">
        <f>'Tables 4 &amp; 5'!D13</f>
        <v>216</v>
      </c>
    </row>
    <row r="15" spans="1:16" s="28" customFormat="1" ht="14.25">
      <c r="A15" s="74" t="s">
        <v>10</v>
      </c>
      <c r="B15" s="22">
        <v>5</v>
      </c>
      <c r="C15" s="22">
        <v>4</v>
      </c>
      <c r="D15" s="22">
        <v>5</v>
      </c>
      <c r="E15" s="22">
        <v>1</v>
      </c>
      <c r="F15" s="22">
        <v>4</v>
      </c>
      <c r="G15" s="22">
        <v>6</v>
      </c>
      <c r="H15" s="22">
        <v>1</v>
      </c>
      <c r="I15" s="22">
        <v>4</v>
      </c>
      <c r="J15" s="22">
        <v>3</v>
      </c>
      <c r="K15" s="22">
        <v>2</v>
      </c>
      <c r="L15" s="22">
        <v>3</v>
      </c>
      <c r="M15" s="22" t="s">
        <v>22</v>
      </c>
      <c r="N15" s="22">
        <v>1</v>
      </c>
      <c r="O15" s="78">
        <v>1</v>
      </c>
      <c r="P15" s="22">
        <f>'Tables 4 &amp; 5'!D14</f>
        <v>1</v>
      </c>
    </row>
    <row r="16" spans="1:16" s="28" customFormat="1" ht="14.25">
      <c r="A16" s="74" t="s">
        <v>11</v>
      </c>
      <c r="B16" s="22">
        <v>1784</v>
      </c>
      <c r="C16" s="22">
        <v>1836</v>
      </c>
      <c r="D16" s="22">
        <v>2091</v>
      </c>
      <c r="E16" s="22">
        <v>2373</v>
      </c>
      <c r="F16" s="22">
        <v>2591</v>
      </c>
      <c r="G16" s="22">
        <v>2661</v>
      </c>
      <c r="H16" s="22">
        <v>2653</v>
      </c>
      <c r="I16" s="22">
        <v>2403</v>
      </c>
      <c r="J16" s="22">
        <v>2571</v>
      </c>
      <c r="K16" s="22">
        <v>2567</v>
      </c>
      <c r="L16" s="22">
        <v>2496</v>
      </c>
      <c r="M16" s="22">
        <v>2332</v>
      </c>
      <c r="N16" s="22">
        <v>2474</v>
      </c>
      <c r="O16" s="78">
        <v>2623</v>
      </c>
      <c r="P16" s="22">
        <f>'Tables 4 &amp; 5'!D15</f>
        <v>2560</v>
      </c>
    </row>
    <row r="17" spans="1:16" s="28" customFormat="1" ht="14.25">
      <c r="A17" s="74" t="s">
        <v>12</v>
      </c>
      <c r="B17" s="22">
        <v>9286</v>
      </c>
      <c r="C17" s="22">
        <v>9646</v>
      </c>
      <c r="D17" s="22">
        <v>9199</v>
      </c>
      <c r="E17" s="22">
        <v>9558</v>
      </c>
      <c r="F17" s="22">
        <v>9796</v>
      </c>
      <c r="G17" s="22">
        <v>9882</v>
      </c>
      <c r="H17" s="22">
        <v>9379</v>
      </c>
      <c r="I17" s="22">
        <v>9594</v>
      </c>
      <c r="J17" s="22">
        <v>9420</v>
      </c>
      <c r="K17" s="22">
        <v>9498</v>
      </c>
      <c r="L17" s="22">
        <v>9353</v>
      </c>
      <c r="M17" s="22">
        <v>8930</v>
      </c>
      <c r="N17" s="22">
        <v>9230</v>
      </c>
      <c r="O17" s="78">
        <v>8673</v>
      </c>
      <c r="P17" s="22">
        <f>'Tables 4 &amp; 5'!D16</f>
        <v>8113</v>
      </c>
    </row>
    <row r="18" spans="1:16" s="28" customFormat="1" ht="14.25">
      <c r="A18" s="74" t="s">
        <v>13</v>
      </c>
      <c r="B18" s="22">
        <v>6</v>
      </c>
      <c r="C18" s="22">
        <v>6</v>
      </c>
      <c r="D18" s="22">
        <v>12</v>
      </c>
      <c r="E18" s="22">
        <v>4</v>
      </c>
      <c r="F18" s="22">
        <v>4</v>
      </c>
      <c r="G18" s="22">
        <v>8</v>
      </c>
      <c r="H18" s="22">
        <v>3</v>
      </c>
      <c r="I18" s="22">
        <v>10</v>
      </c>
      <c r="J18" s="22">
        <v>11</v>
      </c>
      <c r="K18" s="22">
        <v>10</v>
      </c>
      <c r="L18" s="22">
        <v>12</v>
      </c>
      <c r="M18" s="22">
        <v>21</v>
      </c>
      <c r="N18" s="22">
        <v>13</v>
      </c>
      <c r="O18" s="78">
        <v>7</v>
      </c>
      <c r="P18" s="22">
        <f>'Tables 4 &amp; 5'!D17</f>
        <v>8</v>
      </c>
    </row>
    <row r="19" spans="1:16" s="28" customFormat="1" ht="14.25">
      <c r="A19" s="74" t="s">
        <v>14</v>
      </c>
      <c r="B19" s="22">
        <v>2498</v>
      </c>
      <c r="C19" s="22">
        <v>2756</v>
      </c>
      <c r="D19" s="22">
        <v>2852</v>
      </c>
      <c r="E19" s="22">
        <v>3306</v>
      </c>
      <c r="F19" s="22">
        <v>3642</v>
      </c>
      <c r="G19" s="22">
        <v>4068</v>
      </c>
      <c r="H19" s="22">
        <v>4334</v>
      </c>
      <c r="I19" s="22">
        <v>4766</v>
      </c>
      <c r="J19" s="22">
        <v>5296</v>
      </c>
      <c r="K19" s="22">
        <v>6175</v>
      </c>
      <c r="L19" s="22">
        <v>6828</v>
      </c>
      <c r="M19" s="22">
        <v>7011</v>
      </c>
      <c r="N19" s="22">
        <v>7556</v>
      </c>
      <c r="O19" s="78">
        <v>8281</v>
      </c>
      <c r="P19" s="22">
        <f>'Tables 4 &amp; 5'!D18</f>
        <v>8382</v>
      </c>
    </row>
    <row r="20" spans="1:16" s="28" customFormat="1" ht="14.25">
      <c r="A20" s="74" t="s">
        <v>15</v>
      </c>
      <c r="B20" s="22">
        <v>2151</v>
      </c>
      <c r="C20" s="22">
        <v>2319</v>
      </c>
      <c r="D20" s="22">
        <v>2571</v>
      </c>
      <c r="E20" s="22">
        <v>2509</v>
      </c>
      <c r="F20" s="22">
        <v>2449</v>
      </c>
      <c r="G20" s="22">
        <v>2519</v>
      </c>
      <c r="H20" s="22">
        <v>2445</v>
      </c>
      <c r="I20" s="22">
        <v>2619</v>
      </c>
      <c r="J20" s="22">
        <v>2600</v>
      </c>
      <c r="K20" s="22">
        <v>2531</v>
      </c>
      <c r="L20" s="22">
        <v>2378</v>
      </c>
      <c r="M20" s="22">
        <v>2242</v>
      </c>
      <c r="N20" s="22">
        <v>2167</v>
      </c>
      <c r="O20" s="78">
        <v>2240</v>
      </c>
      <c r="P20" s="22">
        <f>'Tables 4 &amp; 5'!D19</f>
        <v>2115</v>
      </c>
    </row>
    <row r="21" spans="1:16" s="28" customFormat="1" ht="14.25">
      <c r="A21" s="74" t="s">
        <v>16</v>
      </c>
      <c r="B21" s="22" t="s">
        <v>22</v>
      </c>
      <c r="C21" s="22" t="s">
        <v>22</v>
      </c>
      <c r="D21" s="22" t="s">
        <v>22</v>
      </c>
      <c r="E21" s="22" t="s">
        <v>22</v>
      </c>
      <c r="F21" s="22" t="s">
        <v>22</v>
      </c>
      <c r="G21" s="22" t="s">
        <v>22</v>
      </c>
      <c r="H21" s="22" t="s">
        <v>22</v>
      </c>
      <c r="I21" s="22" t="s">
        <v>22</v>
      </c>
      <c r="J21" s="22">
        <v>2</v>
      </c>
      <c r="K21" s="22">
        <v>4</v>
      </c>
      <c r="L21" s="22" t="s">
        <v>22</v>
      </c>
      <c r="M21" s="22" t="s">
        <v>22</v>
      </c>
      <c r="N21" s="22" t="s">
        <v>22</v>
      </c>
      <c r="O21" s="22" t="s">
        <v>22</v>
      </c>
      <c r="P21" s="22">
        <f>'Tables 4 &amp; 5'!D20</f>
        <v>1</v>
      </c>
    </row>
    <row r="22" spans="1:16" s="28" customFormat="1" ht="14.25">
      <c r="A22" s="74" t="s">
        <v>17</v>
      </c>
      <c r="B22" s="22">
        <v>142</v>
      </c>
      <c r="C22" s="22">
        <v>154</v>
      </c>
      <c r="D22" s="22">
        <v>160</v>
      </c>
      <c r="E22" s="22">
        <v>119</v>
      </c>
      <c r="F22" s="22">
        <v>156</v>
      </c>
      <c r="G22" s="22">
        <v>225</v>
      </c>
      <c r="H22" s="22">
        <v>583</v>
      </c>
      <c r="I22" s="22">
        <v>873</v>
      </c>
      <c r="J22" s="22">
        <v>1412</v>
      </c>
      <c r="K22" s="22">
        <v>1952</v>
      </c>
      <c r="L22" s="22">
        <v>2406</v>
      </c>
      <c r="M22" s="22">
        <v>2923</v>
      </c>
      <c r="N22" s="22">
        <v>3333</v>
      </c>
      <c r="O22" s="78">
        <v>3797</v>
      </c>
      <c r="P22" s="22">
        <f>'Tables 4 &amp; 5'!D21</f>
        <v>4180</v>
      </c>
    </row>
    <row r="23" spans="1:16" s="28" customFormat="1" ht="14.25">
      <c r="A23" s="74"/>
      <c r="B23" s="22"/>
      <c r="C23" s="22"/>
      <c r="D23" s="22"/>
      <c r="E23" s="22"/>
      <c r="F23" s="22"/>
      <c r="G23" s="22"/>
      <c r="H23" s="22"/>
      <c r="I23" s="22"/>
      <c r="J23" s="79"/>
      <c r="K23" s="79"/>
      <c r="L23" s="79"/>
      <c r="M23" s="79"/>
      <c r="N23" s="22"/>
      <c r="P23" s="22"/>
    </row>
    <row r="24" spans="1:16" s="28" customFormat="1" ht="15">
      <c r="A24" s="59" t="s">
        <v>122</v>
      </c>
      <c r="B24" s="77">
        <f aca="true" t="shared" si="0" ref="B24:M24">SUM(B7:B22)</f>
        <v>19855</v>
      </c>
      <c r="C24" s="77">
        <f t="shared" si="0"/>
        <v>20699</v>
      </c>
      <c r="D24" s="77">
        <f t="shared" si="0"/>
        <v>21333</v>
      </c>
      <c r="E24" s="77">
        <f t="shared" si="0"/>
        <v>22349</v>
      </c>
      <c r="F24" s="77">
        <f t="shared" si="0"/>
        <v>23088</v>
      </c>
      <c r="G24" s="77">
        <f t="shared" si="0"/>
        <v>23617</v>
      </c>
      <c r="H24" s="77">
        <f t="shared" si="0"/>
        <v>23423</v>
      </c>
      <c r="I24" s="77">
        <f t="shared" si="0"/>
        <v>24259</v>
      </c>
      <c r="J24" s="77">
        <f t="shared" si="0"/>
        <v>25494</v>
      </c>
      <c r="K24" s="77">
        <f t="shared" si="0"/>
        <v>26814</v>
      </c>
      <c r="L24" s="77">
        <f t="shared" si="0"/>
        <v>27547</v>
      </c>
      <c r="M24" s="77">
        <f t="shared" si="0"/>
        <v>27360</v>
      </c>
      <c r="N24" s="77">
        <f>SUM(N7:N22)</f>
        <v>28996</v>
      </c>
      <c r="O24" s="77">
        <f>SUM(O7:O22)</f>
        <v>29781</v>
      </c>
      <c r="P24" s="77">
        <f>SUM(P7:P22)</f>
        <v>29385</v>
      </c>
    </row>
    <row r="25" spans="1:16" s="28" customFormat="1" ht="15" thickBot="1">
      <c r="A25" s="29"/>
      <c r="B25" s="29"/>
      <c r="C25" s="29"/>
      <c r="D25" s="29"/>
      <c r="E25" s="29"/>
      <c r="F25" s="29"/>
      <c r="G25" s="29"/>
      <c r="H25" s="29"/>
      <c r="I25" s="29"/>
      <c r="J25" s="29"/>
      <c r="K25" s="29"/>
      <c r="L25" s="29"/>
      <c r="M25" s="29"/>
      <c r="N25" s="29"/>
      <c r="O25" s="29"/>
      <c r="P25" s="29"/>
    </row>
    <row r="26" spans="1:8" s="28" customFormat="1" ht="14.25">
      <c r="A26" s="136"/>
      <c r="B26" s="136"/>
      <c r="C26" s="136"/>
      <c r="D26" s="136"/>
      <c r="E26" s="136"/>
      <c r="F26" s="136"/>
      <c r="H26" s="137"/>
    </row>
  </sheetData>
  <mergeCells count="1">
    <mergeCell ref="A11:A12"/>
  </mergeCells>
  <printOptions/>
  <pageMargins left="0.55" right="0.45" top="0.69" bottom="0.72" header="0.5" footer="0.5"/>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U29"/>
  <sheetViews>
    <sheetView showGridLines="0" zoomScale="75" zoomScaleNormal="75" workbookViewId="0" topLeftCell="A1">
      <selection activeCell="A12" sqref="A12"/>
    </sheetView>
  </sheetViews>
  <sheetFormatPr defaultColWidth="9.140625" defaultRowHeight="12.75"/>
  <cols>
    <col min="1" max="1" width="9.7109375" style="45" customWidth="1"/>
    <col min="2" max="4" width="14.140625" style="36" customWidth="1"/>
    <col min="5" max="5" width="2.7109375" style="36" customWidth="1"/>
    <col min="6" max="10" width="14.140625" style="36" customWidth="1"/>
    <col min="11" max="11" width="14.140625" style="0" customWidth="1"/>
    <col min="12" max="12" width="14.140625" style="36" customWidth="1"/>
    <col min="13" max="13" width="15.28125" style="36" customWidth="1"/>
    <col min="14" max="15" width="11.57421875" style="36" customWidth="1"/>
    <col min="16" max="16" width="2.57421875" style="36" customWidth="1"/>
    <col min="17" max="17" width="10.57421875" style="36" customWidth="1"/>
    <col min="18" max="18" width="3.28125" style="36" customWidth="1"/>
    <col min="19" max="20" width="11.57421875" style="36" customWidth="1"/>
    <col min="21" max="21" width="3.8515625" style="36" customWidth="1"/>
    <col min="22" max="16384" width="9.140625" style="36" customWidth="1"/>
  </cols>
  <sheetData>
    <row r="1" spans="1:13" ht="15">
      <c r="A1" s="232" t="s">
        <v>283</v>
      </c>
      <c r="B1" s="232"/>
      <c r="C1" s="232"/>
      <c r="D1" s="232"/>
      <c r="E1" s="232"/>
      <c r="F1" s="232"/>
      <c r="G1" s="232"/>
      <c r="H1" s="232"/>
      <c r="I1" s="232"/>
      <c r="J1" s="232"/>
      <c r="K1" s="232"/>
      <c r="L1" s="232"/>
      <c r="M1" s="232"/>
    </row>
    <row r="2" spans="1:13" ht="15">
      <c r="A2" s="201" t="s">
        <v>265</v>
      </c>
      <c r="B2" s="201"/>
      <c r="C2" s="201"/>
      <c r="D2" s="201"/>
      <c r="E2" s="201"/>
      <c r="F2" s="201"/>
      <c r="G2" s="201"/>
      <c r="H2" s="201"/>
      <c r="I2" s="201"/>
      <c r="J2" s="201"/>
      <c r="K2" s="201"/>
      <c r="L2" s="201"/>
      <c r="M2" s="201"/>
    </row>
    <row r="4" spans="1:13" s="39" customFormat="1" ht="15" thickBot="1">
      <c r="A4" s="71" t="s">
        <v>0</v>
      </c>
      <c r="B4" s="73"/>
      <c r="C4" s="73"/>
      <c r="D4" s="73"/>
      <c r="E4" s="73"/>
      <c r="F4" s="73"/>
      <c r="G4" s="73"/>
      <c r="H4" s="174"/>
      <c r="I4" s="174"/>
      <c r="J4" s="174"/>
      <c r="K4" s="48"/>
      <c r="L4" s="48"/>
      <c r="M4" s="82" t="s">
        <v>117</v>
      </c>
    </row>
    <row r="5" spans="1:13" s="7" customFormat="1" ht="27.75" customHeight="1">
      <c r="A5" s="221" t="s">
        <v>19</v>
      </c>
      <c r="B5" s="83" t="s">
        <v>95</v>
      </c>
      <c r="C5" s="84"/>
      <c r="D5" s="84"/>
      <c r="F5" s="173" t="s">
        <v>123</v>
      </c>
      <c r="G5" s="173"/>
      <c r="H5" s="173"/>
      <c r="I5" s="233" t="s">
        <v>218</v>
      </c>
      <c r="J5" s="233" t="s">
        <v>248</v>
      </c>
      <c r="K5" s="223" t="s">
        <v>284</v>
      </c>
      <c r="L5" s="223" t="s">
        <v>212</v>
      </c>
      <c r="M5" s="223" t="s">
        <v>240</v>
      </c>
    </row>
    <row r="6" spans="1:13" s="50" customFormat="1" ht="57" customHeight="1">
      <c r="A6" s="222"/>
      <c r="B6" s="32" t="s">
        <v>244</v>
      </c>
      <c r="C6" s="32" t="s">
        <v>245</v>
      </c>
      <c r="D6" s="32" t="s">
        <v>124</v>
      </c>
      <c r="E6" s="49"/>
      <c r="F6" s="32" t="s">
        <v>23</v>
      </c>
      <c r="G6" s="32" t="s">
        <v>94</v>
      </c>
      <c r="H6" s="32" t="s">
        <v>213</v>
      </c>
      <c r="I6" s="224"/>
      <c r="J6" s="224"/>
      <c r="K6" s="224"/>
      <c r="L6" s="224"/>
      <c r="M6" s="224"/>
    </row>
    <row r="7" spans="1:21" s="80" customFormat="1" ht="15" customHeight="1">
      <c r="A7" s="23"/>
      <c r="B7" s="86"/>
      <c r="C7" s="86"/>
      <c r="D7" s="86"/>
      <c r="F7" s="85"/>
      <c r="G7" s="85"/>
      <c r="H7" s="87"/>
      <c r="I7" s="87"/>
      <c r="J7" s="87"/>
      <c r="K7" s="86"/>
      <c r="L7" s="86"/>
      <c r="M7" s="86"/>
      <c r="U7" s="88"/>
    </row>
    <row r="8" spans="1:21" s="39" customFormat="1" ht="15" customHeight="1">
      <c r="A8" s="61">
        <v>1996</v>
      </c>
      <c r="B8" s="22">
        <v>19844</v>
      </c>
      <c r="C8" s="22">
        <v>903</v>
      </c>
      <c r="D8" s="89">
        <v>0.04352436496842917</v>
      </c>
      <c r="F8" s="22">
        <v>19855</v>
      </c>
      <c r="G8" s="22">
        <v>892</v>
      </c>
      <c r="H8" s="147">
        <v>0.04299416783149371</v>
      </c>
      <c r="I8" s="22">
        <v>20747</v>
      </c>
      <c r="J8" s="22" t="s">
        <v>92</v>
      </c>
      <c r="K8" s="22">
        <v>7</v>
      </c>
      <c r="L8" s="5">
        <v>1</v>
      </c>
      <c r="M8" s="5">
        <v>3</v>
      </c>
      <c r="U8" s="15"/>
    </row>
    <row r="9" spans="1:21" s="39" customFormat="1" ht="15" customHeight="1">
      <c r="A9" s="61">
        <v>1997</v>
      </c>
      <c r="B9" s="22">
        <v>20774</v>
      </c>
      <c r="C9" s="22">
        <v>774</v>
      </c>
      <c r="D9" s="89">
        <v>0.03591980694263969</v>
      </c>
      <c r="F9" s="22">
        <v>20699</v>
      </c>
      <c r="G9" s="22">
        <v>849</v>
      </c>
      <c r="H9" s="147">
        <v>0.039400408390569894</v>
      </c>
      <c r="I9" s="22">
        <v>21548</v>
      </c>
      <c r="J9" s="22" t="s">
        <v>92</v>
      </c>
      <c r="K9" s="22">
        <v>3</v>
      </c>
      <c r="L9" s="5">
        <v>2</v>
      </c>
      <c r="M9" s="5">
        <v>1</v>
      </c>
      <c r="U9" s="15"/>
    </row>
    <row r="10" spans="1:21" s="39" customFormat="1" ht="15" customHeight="1">
      <c r="A10" s="61">
        <v>1998</v>
      </c>
      <c r="B10" s="22">
        <v>21141</v>
      </c>
      <c r="C10" s="22">
        <v>1035</v>
      </c>
      <c r="D10" s="89">
        <v>0.04667207792207792</v>
      </c>
      <c r="F10" s="22">
        <v>21333</v>
      </c>
      <c r="G10" s="22">
        <v>843</v>
      </c>
      <c r="H10" s="147">
        <v>0.038014069264069264</v>
      </c>
      <c r="I10" s="22">
        <v>22176</v>
      </c>
      <c r="J10" s="22" t="s">
        <v>92</v>
      </c>
      <c r="K10" s="22">
        <v>2</v>
      </c>
      <c r="L10" s="5">
        <v>0</v>
      </c>
      <c r="M10" s="5">
        <v>5</v>
      </c>
      <c r="U10" s="15"/>
    </row>
    <row r="11" spans="1:21" s="39" customFormat="1" ht="15" customHeight="1">
      <c r="A11" s="61">
        <v>1999</v>
      </c>
      <c r="B11" s="22">
        <v>22298</v>
      </c>
      <c r="C11" s="22">
        <v>823</v>
      </c>
      <c r="D11" s="89">
        <v>0.03559534622204922</v>
      </c>
      <c r="F11" s="22">
        <v>22349</v>
      </c>
      <c r="G11" s="22">
        <v>772</v>
      </c>
      <c r="H11" s="147">
        <v>0.03338955927511786</v>
      </c>
      <c r="I11" s="22">
        <v>23121</v>
      </c>
      <c r="J11" s="22" t="s">
        <v>92</v>
      </c>
      <c r="K11" s="22" t="s">
        <v>22</v>
      </c>
      <c r="L11" s="5">
        <v>2</v>
      </c>
      <c r="M11" s="5">
        <v>2</v>
      </c>
      <c r="U11" s="15"/>
    </row>
    <row r="12" spans="1:21" s="39" customFormat="1" ht="15" customHeight="1">
      <c r="A12" s="61">
        <v>2000</v>
      </c>
      <c r="B12" s="22">
        <v>23243</v>
      </c>
      <c r="C12" s="22">
        <v>824</v>
      </c>
      <c r="D12" s="89">
        <v>0.03423775293970998</v>
      </c>
      <c r="F12" s="22">
        <v>23088</v>
      </c>
      <c r="G12" s="22">
        <v>979</v>
      </c>
      <c r="H12" s="147">
        <v>0.04067810695142727</v>
      </c>
      <c r="I12" s="22">
        <v>24067</v>
      </c>
      <c r="J12" s="22" t="s">
        <v>92</v>
      </c>
      <c r="K12" s="22">
        <v>1</v>
      </c>
      <c r="L12" s="5">
        <v>1</v>
      </c>
      <c r="M12" s="5">
        <v>7</v>
      </c>
      <c r="U12" s="15"/>
    </row>
    <row r="13" spans="1:21" s="39" customFormat="1" ht="15" customHeight="1">
      <c r="A13" s="61"/>
      <c r="B13" s="22"/>
      <c r="C13" s="22"/>
      <c r="D13" s="89"/>
      <c r="F13" s="22"/>
      <c r="G13" s="22"/>
      <c r="H13" s="147"/>
      <c r="I13" s="22"/>
      <c r="J13" s="22"/>
      <c r="K13" s="22"/>
      <c r="L13" s="5"/>
      <c r="M13" s="5"/>
      <c r="U13" s="15"/>
    </row>
    <row r="14" spans="1:21" s="39" customFormat="1" ht="15" customHeight="1">
      <c r="A14" s="61">
        <v>2001</v>
      </c>
      <c r="B14" s="22">
        <v>23757</v>
      </c>
      <c r="C14" s="22">
        <v>759</v>
      </c>
      <c r="D14" s="89">
        <v>0.030959373470386686</v>
      </c>
      <c r="F14" s="22">
        <v>23617</v>
      </c>
      <c r="G14" s="22">
        <v>899</v>
      </c>
      <c r="H14" s="147">
        <v>0.03666992984173601</v>
      </c>
      <c r="I14" s="22">
        <v>24516</v>
      </c>
      <c r="J14" s="22" t="s">
        <v>92</v>
      </c>
      <c r="K14" s="22">
        <v>3</v>
      </c>
      <c r="L14" s="5">
        <v>2</v>
      </c>
      <c r="M14" s="5">
        <v>5</v>
      </c>
      <c r="U14" s="15"/>
    </row>
    <row r="15" spans="1:21" s="7" customFormat="1" ht="15" customHeight="1">
      <c r="A15" s="61">
        <v>2002</v>
      </c>
      <c r="B15" s="22">
        <v>23859</v>
      </c>
      <c r="C15" s="22">
        <v>687</v>
      </c>
      <c r="D15" s="89">
        <v>0.02798826692740161</v>
      </c>
      <c r="F15" s="22">
        <v>23423</v>
      </c>
      <c r="G15" s="22">
        <v>1123</v>
      </c>
      <c r="H15" s="147">
        <v>0.045750835166625925</v>
      </c>
      <c r="I15" s="22">
        <v>24546</v>
      </c>
      <c r="J15" s="22" t="s">
        <v>92</v>
      </c>
      <c r="K15" s="22">
        <v>2</v>
      </c>
      <c r="L15" s="5">
        <v>1</v>
      </c>
      <c r="M15" s="5">
        <v>3</v>
      </c>
      <c r="U15" s="6"/>
    </row>
    <row r="16" spans="1:21" s="39" customFormat="1" ht="15" customHeight="1">
      <c r="A16" s="61">
        <v>2003</v>
      </c>
      <c r="B16" s="22">
        <v>24531</v>
      </c>
      <c r="C16" s="22">
        <v>636</v>
      </c>
      <c r="D16" s="89">
        <v>0.025271188461079987</v>
      </c>
      <c r="F16" s="22">
        <v>24259</v>
      </c>
      <c r="G16" s="22">
        <v>908</v>
      </c>
      <c r="H16" s="147">
        <v>0.036078992331227404</v>
      </c>
      <c r="I16" s="22">
        <v>25167</v>
      </c>
      <c r="J16" s="22" t="s">
        <v>92</v>
      </c>
      <c r="K16" s="22">
        <v>1</v>
      </c>
      <c r="L16" s="5">
        <v>4</v>
      </c>
      <c r="M16" s="5">
        <v>1</v>
      </c>
      <c r="U16" s="15"/>
    </row>
    <row r="17" spans="1:21" s="39" customFormat="1" ht="15" customHeight="1">
      <c r="A17" s="61">
        <v>2004</v>
      </c>
      <c r="B17" s="22">
        <v>25869</v>
      </c>
      <c r="C17" s="22">
        <v>568</v>
      </c>
      <c r="D17" s="89">
        <v>0.02148503990619208</v>
      </c>
      <c r="F17" s="22">
        <v>25494</v>
      </c>
      <c r="G17" s="22">
        <v>943</v>
      </c>
      <c r="H17" s="147">
        <v>0.03566970533721678</v>
      </c>
      <c r="I17" s="22">
        <v>26437</v>
      </c>
      <c r="J17" s="22">
        <v>22</v>
      </c>
      <c r="K17" s="22">
        <v>1</v>
      </c>
      <c r="L17" s="5">
        <v>1</v>
      </c>
      <c r="M17" s="5">
        <v>2</v>
      </c>
      <c r="U17" s="15"/>
    </row>
    <row r="18" spans="1:21" s="39" customFormat="1" ht="15" customHeight="1">
      <c r="A18" s="61" t="s">
        <v>100</v>
      </c>
      <c r="B18" s="22">
        <v>27302</v>
      </c>
      <c r="C18" s="22">
        <v>520</v>
      </c>
      <c r="D18" s="89">
        <v>0.01869024512975343</v>
      </c>
      <c r="F18" s="22">
        <v>26814</v>
      </c>
      <c r="G18" s="22">
        <v>1008</v>
      </c>
      <c r="H18" s="147">
        <v>0.036230321328445114</v>
      </c>
      <c r="I18" s="22">
        <v>27822</v>
      </c>
      <c r="J18" s="22">
        <v>23</v>
      </c>
      <c r="K18" s="22">
        <v>3</v>
      </c>
      <c r="L18" s="5">
        <v>1</v>
      </c>
      <c r="M18" s="5">
        <v>3</v>
      </c>
      <c r="U18" s="15"/>
    </row>
    <row r="19" spans="1:21" s="39" customFormat="1" ht="15" customHeight="1">
      <c r="A19" s="61"/>
      <c r="B19" s="22"/>
      <c r="C19" s="22"/>
      <c r="D19" s="89"/>
      <c r="F19" s="22"/>
      <c r="G19" s="22"/>
      <c r="H19" s="147"/>
      <c r="I19" s="22"/>
      <c r="J19" s="22"/>
      <c r="K19" s="22"/>
      <c r="L19" s="5"/>
      <c r="M19" s="5"/>
      <c r="U19" s="15"/>
    </row>
    <row r="20" spans="1:21" s="39" customFormat="1" ht="15" customHeight="1">
      <c r="A20" s="61" t="s">
        <v>108</v>
      </c>
      <c r="B20" s="22">
        <v>27934</v>
      </c>
      <c r="C20" s="22">
        <v>569</v>
      </c>
      <c r="D20" s="89">
        <v>0.01996281093218258</v>
      </c>
      <c r="F20" s="22">
        <v>27547</v>
      </c>
      <c r="G20" s="22">
        <v>956</v>
      </c>
      <c r="H20" s="147">
        <v>0.033540329088166156</v>
      </c>
      <c r="I20" s="22">
        <v>28503</v>
      </c>
      <c r="J20" s="22">
        <v>24</v>
      </c>
      <c r="K20" s="22">
        <v>2</v>
      </c>
      <c r="L20" s="5">
        <v>2</v>
      </c>
      <c r="M20" s="5">
        <v>2</v>
      </c>
      <c r="U20" s="15"/>
    </row>
    <row r="21" spans="1:21" s="39" customFormat="1" ht="15" customHeight="1">
      <c r="A21" s="61" t="s">
        <v>112</v>
      </c>
      <c r="B21" s="22">
        <v>27747</v>
      </c>
      <c r="C21" s="22">
        <v>539</v>
      </c>
      <c r="D21" s="89">
        <v>0.019055363077140636</v>
      </c>
      <c r="F21" s="22">
        <v>27360</v>
      </c>
      <c r="G21" s="22">
        <v>926</v>
      </c>
      <c r="H21" s="147">
        <v>0.03273704306017111</v>
      </c>
      <c r="I21" s="22">
        <v>28286</v>
      </c>
      <c r="J21" s="22">
        <v>26</v>
      </c>
      <c r="K21" s="22">
        <v>1</v>
      </c>
      <c r="L21" s="5">
        <v>1</v>
      </c>
      <c r="M21" s="5">
        <v>4</v>
      </c>
      <c r="U21" s="15"/>
    </row>
    <row r="22" spans="1:21" s="39" customFormat="1" ht="15" customHeight="1">
      <c r="A22" s="61" t="s">
        <v>232</v>
      </c>
      <c r="B22" s="22">
        <v>29344</v>
      </c>
      <c r="C22" s="22">
        <v>485</v>
      </c>
      <c r="D22" s="89">
        <v>0.016259344932783533</v>
      </c>
      <c r="F22" s="22">
        <v>28996</v>
      </c>
      <c r="G22" s="22">
        <v>833</v>
      </c>
      <c r="H22" s="147">
        <v>0.02792584397733749</v>
      </c>
      <c r="I22" s="22">
        <v>29829</v>
      </c>
      <c r="J22" s="22">
        <v>26.41</v>
      </c>
      <c r="K22" s="22" t="s">
        <v>22</v>
      </c>
      <c r="L22" s="5">
        <v>2</v>
      </c>
      <c r="M22" s="5">
        <v>1</v>
      </c>
      <c r="U22" s="15"/>
    </row>
    <row r="23" spans="1:21" s="39" customFormat="1" ht="15" customHeight="1">
      <c r="A23" s="61" t="s">
        <v>250</v>
      </c>
      <c r="B23" s="22">
        <v>30239</v>
      </c>
      <c r="C23" s="22">
        <v>466</v>
      </c>
      <c r="D23" s="210">
        <v>0.015176681322260218</v>
      </c>
      <c r="F23" s="22">
        <v>29781</v>
      </c>
      <c r="G23" s="22">
        <v>924</v>
      </c>
      <c r="H23" s="147">
        <v>0.030092818759159746</v>
      </c>
      <c r="I23" s="22">
        <v>30705</v>
      </c>
      <c r="J23" s="22">
        <v>26.552996155375844</v>
      </c>
      <c r="K23" s="22" t="s">
        <v>285</v>
      </c>
      <c r="L23" s="5">
        <v>1</v>
      </c>
      <c r="M23" s="5">
        <v>2</v>
      </c>
      <c r="U23" s="15"/>
    </row>
    <row r="24" spans="1:21" s="39" customFormat="1" ht="15" customHeight="1">
      <c r="A24" s="61" t="s">
        <v>260</v>
      </c>
      <c r="B24" s="22">
        <v>29938</v>
      </c>
      <c r="C24" s="22">
        <v>442</v>
      </c>
      <c r="D24" s="210">
        <v>0.014549045424621461</v>
      </c>
      <c r="F24" s="22">
        <v>29385</v>
      </c>
      <c r="G24" s="22">
        <v>995</v>
      </c>
      <c r="H24" s="147">
        <v>0.032751810401579984</v>
      </c>
      <c r="I24" s="22">
        <v>30380</v>
      </c>
      <c r="J24" s="22">
        <v>26.92660105118677</v>
      </c>
      <c r="K24" s="22">
        <v>3</v>
      </c>
      <c r="L24" s="5">
        <v>1</v>
      </c>
      <c r="M24" s="5">
        <v>0</v>
      </c>
      <c r="U24" s="15"/>
    </row>
    <row r="25" spans="1:21" s="39" customFormat="1" ht="15" customHeight="1" thickBot="1">
      <c r="A25" s="90"/>
      <c r="B25" s="3"/>
      <c r="C25" s="3"/>
      <c r="D25" s="92"/>
      <c r="E25" s="92"/>
      <c r="F25" s="91"/>
      <c r="G25" s="91"/>
      <c r="H25" s="3"/>
      <c r="I25" s="3"/>
      <c r="J25" s="3"/>
      <c r="K25" s="3"/>
      <c r="L25" s="91"/>
      <c r="M25" s="91"/>
      <c r="U25" s="15"/>
    </row>
    <row r="26" spans="1:11" ht="12.75">
      <c r="A26" s="81"/>
      <c r="E26" s="43"/>
      <c r="F26" s="43"/>
      <c r="G26" s="38"/>
      <c r="H26" s="43"/>
      <c r="I26" s="43"/>
      <c r="J26" s="43"/>
      <c r="K26" s="36"/>
    </row>
    <row r="27" spans="1:11" ht="12.75">
      <c r="A27" s="81" t="s">
        <v>296</v>
      </c>
      <c r="E27" s="43"/>
      <c r="F27" s="43"/>
      <c r="G27" s="38"/>
      <c r="H27" s="43"/>
      <c r="I27" s="43"/>
      <c r="J27" s="43"/>
      <c r="K27" s="36"/>
    </row>
    <row r="29" spans="1:6" ht="12.75" customHeight="1">
      <c r="A29" s="213" t="s">
        <v>297</v>
      </c>
      <c r="B29" s="213"/>
      <c r="C29" s="213"/>
      <c r="D29" s="213"/>
      <c r="E29" s="213"/>
      <c r="F29" s="213"/>
    </row>
  </sheetData>
  <mergeCells count="7">
    <mergeCell ref="A1:M1"/>
    <mergeCell ref="K5:K6"/>
    <mergeCell ref="L5:L6"/>
    <mergeCell ref="M5:M6"/>
    <mergeCell ref="A5:A6"/>
    <mergeCell ref="I5:I6"/>
    <mergeCell ref="J5:J6"/>
  </mergeCells>
  <printOptions/>
  <pageMargins left="0.75" right="0.75" top="1" bottom="1" header="0.5" footer="0.5"/>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F26"/>
  <sheetViews>
    <sheetView showGridLines="0" zoomScale="75" zoomScaleNormal="75" workbookViewId="0" topLeftCell="A1">
      <selection activeCell="I38" sqref="I37:I38"/>
    </sheetView>
  </sheetViews>
  <sheetFormatPr defaultColWidth="9.140625" defaultRowHeight="12.75"/>
  <cols>
    <col min="1" max="1" width="9.7109375" style="45" customWidth="1"/>
    <col min="2" max="4" width="14.140625" style="36" customWidth="1"/>
    <col min="5" max="5" width="2.7109375" style="36" customWidth="1"/>
    <col min="6" max="6" width="19.8515625" style="36" customWidth="1"/>
    <col min="7" max="16384" width="9.140625" style="36" customWidth="1"/>
  </cols>
  <sheetData>
    <row r="1" spans="1:6" ht="15">
      <c r="A1" s="232" t="s">
        <v>287</v>
      </c>
      <c r="B1" s="232"/>
      <c r="C1" s="232"/>
      <c r="D1" s="232"/>
      <c r="E1" s="232"/>
      <c r="F1" s="232"/>
    </row>
    <row r="3" spans="1:6" ht="15.75" thickBot="1">
      <c r="A3" s="47" t="s">
        <v>0</v>
      </c>
      <c r="B3" s="199"/>
      <c r="C3" s="73"/>
      <c r="D3" s="200"/>
      <c r="E3" s="200"/>
      <c r="F3" s="174" t="s">
        <v>117</v>
      </c>
    </row>
    <row r="4" spans="1:6" ht="27" customHeight="1">
      <c r="A4" s="221" t="s">
        <v>19</v>
      </c>
      <c r="B4" s="83" t="s">
        <v>242</v>
      </c>
      <c r="C4" s="83"/>
      <c r="D4" s="84"/>
      <c r="E4" s="7"/>
      <c r="F4" s="140" t="s">
        <v>257</v>
      </c>
    </row>
    <row r="5" spans="1:6" ht="57" customHeight="1">
      <c r="A5" s="222"/>
      <c r="B5" s="32" t="s">
        <v>109</v>
      </c>
      <c r="C5" s="32" t="s">
        <v>24</v>
      </c>
      <c r="D5" s="32" t="s">
        <v>25</v>
      </c>
      <c r="E5" s="146"/>
      <c r="F5" s="32" t="s">
        <v>246</v>
      </c>
    </row>
    <row r="6" spans="1:6" ht="14.25">
      <c r="A6" s="23"/>
      <c r="B6" s="86"/>
      <c r="C6" s="86"/>
      <c r="D6" s="86"/>
      <c r="E6" s="86"/>
      <c r="F6" s="85"/>
    </row>
    <row r="7" spans="1:6" ht="14.25">
      <c r="A7" s="61">
        <v>1996</v>
      </c>
      <c r="B7" s="22" t="s">
        <v>92</v>
      </c>
      <c r="C7" s="22" t="s">
        <v>92</v>
      </c>
      <c r="D7" s="22" t="s">
        <v>92</v>
      </c>
      <c r="F7" s="22">
        <v>45</v>
      </c>
    </row>
    <row r="8" spans="1:6" ht="14.25">
      <c r="A8" s="61">
        <v>1997</v>
      </c>
      <c r="B8" s="22">
        <v>54</v>
      </c>
      <c r="C8" s="22">
        <v>25</v>
      </c>
      <c r="D8" s="22">
        <v>6</v>
      </c>
      <c r="F8" s="22">
        <v>35</v>
      </c>
    </row>
    <row r="9" spans="1:6" ht="14.25">
      <c r="A9" s="61">
        <v>1998</v>
      </c>
      <c r="B9" s="22">
        <v>147</v>
      </c>
      <c r="C9" s="22">
        <v>53</v>
      </c>
      <c r="D9" s="22">
        <v>42</v>
      </c>
      <c r="F9" s="22">
        <v>20</v>
      </c>
    </row>
    <row r="10" spans="1:6" ht="14.25">
      <c r="A10" s="61">
        <v>1999</v>
      </c>
      <c r="B10" s="22">
        <v>170</v>
      </c>
      <c r="C10" s="22">
        <v>90</v>
      </c>
      <c r="D10" s="22">
        <v>86</v>
      </c>
      <c r="F10" s="22">
        <v>8</v>
      </c>
    </row>
    <row r="11" spans="1:6" ht="14.25">
      <c r="A11" s="61">
        <v>2000</v>
      </c>
      <c r="B11" s="22">
        <v>213</v>
      </c>
      <c r="C11" s="22">
        <v>236</v>
      </c>
      <c r="D11" s="22">
        <v>123</v>
      </c>
      <c r="F11" s="22">
        <v>4</v>
      </c>
    </row>
    <row r="12" spans="1:6" ht="14.25">
      <c r="A12" s="61"/>
      <c r="B12" s="22"/>
      <c r="C12" s="22"/>
      <c r="D12" s="22"/>
      <c r="F12" s="22"/>
    </row>
    <row r="13" spans="1:6" ht="14.25">
      <c r="A13" s="61">
        <v>2001</v>
      </c>
      <c r="B13" s="22">
        <v>168</v>
      </c>
      <c r="C13" s="22">
        <v>63</v>
      </c>
      <c r="D13" s="22">
        <v>65</v>
      </c>
      <c r="F13" s="22">
        <v>5</v>
      </c>
    </row>
    <row r="14" spans="1:6" ht="14.25">
      <c r="A14" s="61">
        <v>2002</v>
      </c>
      <c r="B14" s="22">
        <v>279</v>
      </c>
      <c r="C14" s="22">
        <v>144</v>
      </c>
      <c r="D14" s="22">
        <v>133</v>
      </c>
      <c r="F14" s="22">
        <v>3</v>
      </c>
    </row>
    <row r="15" spans="1:6" ht="14.25">
      <c r="A15" s="61">
        <v>2003</v>
      </c>
      <c r="B15" s="22">
        <v>396</v>
      </c>
      <c r="C15" s="22">
        <v>154</v>
      </c>
      <c r="D15" s="22">
        <v>140</v>
      </c>
      <c r="F15" s="22">
        <v>6</v>
      </c>
    </row>
    <row r="16" spans="1:6" ht="14.25">
      <c r="A16" s="61" t="s">
        <v>286</v>
      </c>
      <c r="B16" s="22">
        <v>412</v>
      </c>
      <c r="C16" s="22">
        <v>213</v>
      </c>
      <c r="D16" s="22">
        <v>191</v>
      </c>
      <c r="F16" s="22">
        <v>16</v>
      </c>
    </row>
    <row r="17" spans="1:6" ht="14.25">
      <c r="A17" s="61" t="s">
        <v>100</v>
      </c>
      <c r="B17" s="22">
        <v>432</v>
      </c>
      <c r="C17" s="22">
        <v>253</v>
      </c>
      <c r="D17" s="22">
        <v>228</v>
      </c>
      <c r="F17" s="22">
        <v>7</v>
      </c>
    </row>
    <row r="18" spans="1:6" ht="14.25">
      <c r="A18" s="61"/>
      <c r="B18" s="22"/>
      <c r="C18" s="22"/>
      <c r="D18" s="22"/>
      <c r="F18" s="22"/>
    </row>
    <row r="19" spans="1:6" ht="14.25">
      <c r="A19" s="61" t="s">
        <v>108</v>
      </c>
      <c r="B19" s="22">
        <v>444</v>
      </c>
      <c r="C19" s="22">
        <v>252</v>
      </c>
      <c r="D19" s="22">
        <v>217</v>
      </c>
      <c r="F19" s="22">
        <v>12</v>
      </c>
    </row>
    <row r="20" spans="1:6" ht="14.25">
      <c r="A20" s="61" t="s">
        <v>112</v>
      </c>
      <c r="B20" s="22">
        <v>595</v>
      </c>
      <c r="C20" s="22">
        <v>273</v>
      </c>
      <c r="D20" s="22">
        <v>229</v>
      </c>
      <c r="F20" s="22">
        <v>13</v>
      </c>
    </row>
    <row r="21" spans="1:6" ht="14.25">
      <c r="A21" s="61" t="s">
        <v>232</v>
      </c>
      <c r="B21" s="22">
        <v>610</v>
      </c>
      <c r="C21" s="22">
        <v>286</v>
      </c>
      <c r="D21" s="22">
        <v>270</v>
      </c>
      <c r="F21" s="22">
        <v>9</v>
      </c>
    </row>
    <row r="22" spans="1:6" ht="14.25">
      <c r="A22" s="61" t="s">
        <v>250</v>
      </c>
      <c r="B22" s="22">
        <v>624</v>
      </c>
      <c r="C22" s="22">
        <v>307</v>
      </c>
      <c r="D22" s="22">
        <v>289</v>
      </c>
      <c r="F22" s="22">
        <v>3</v>
      </c>
    </row>
    <row r="23" spans="1:6" ht="14.25">
      <c r="A23" s="61" t="s">
        <v>260</v>
      </c>
      <c r="B23" s="22">
        <v>623</v>
      </c>
      <c r="C23" s="22">
        <v>362</v>
      </c>
      <c r="D23" s="22">
        <v>318</v>
      </c>
      <c r="F23" s="22">
        <v>0</v>
      </c>
    </row>
    <row r="24" spans="1:6" ht="15" thickBot="1">
      <c r="A24" s="90"/>
      <c r="B24" s="91"/>
      <c r="C24" s="91"/>
      <c r="D24" s="91"/>
      <c r="E24" s="91"/>
      <c r="F24" s="91"/>
    </row>
    <row r="26" ht="12.75">
      <c r="A26" s="45" t="s">
        <v>258</v>
      </c>
    </row>
  </sheetData>
  <mergeCells count="2">
    <mergeCell ref="A1:F1"/>
    <mergeCell ref="A4:A5"/>
  </mergeCells>
  <printOptions/>
  <pageMargins left="0.75" right="0.75" top="1" bottom="1" header="0.5" footer="0.5"/>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189"/>
  <sheetViews>
    <sheetView showGridLines="0" zoomScale="75" zoomScaleNormal="75" workbookViewId="0" topLeftCell="A145">
      <selection activeCell="A188" sqref="A188:P188"/>
    </sheetView>
  </sheetViews>
  <sheetFormatPr defaultColWidth="9.140625" defaultRowHeight="12.75"/>
  <cols>
    <col min="1" max="1" width="40.7109375" style="37" customWidth="1"/>
    <col min="2" max="2" width="10.7109375" style="37" customWidth="1"/>
    <col min="3" max="6" width="9.140625" style="37" customWidth="1"/>
    <col min="7" max="7" width="1.7109375" style="37" customWidth="1"/>
    <col min="8" max="8" width="10.7109375" style="37" customWidth="1"/>
    <col min="9" max="12" width="9.140625" style="37" customWidth="1"/>
    <col min="13" max="13" width="1.7109375" style="37" customWidth="1"/>
    <col min="14" max="16384" width="9.140625" style="37" customWidth="1"/>
  </cols>
  <sheetData>
    <row r="1" spans="1:16" s="40" customFormat="1" ht="15">
      <c r="A1" s="93" t="s">
        <v>273</v>
      </c>
      <c r="B1" s="93"/>
      <c r="C1" s="93"/>
      <c r="D1" s="93"/>
      <c r="E1" s="93"/>
      <c r="F1" s="93"/>
      <c r="G1" s="93"/>
      <c r="H1" s="93"/>
      <c r="I1" s="93"/>
      <c r="J1" s="93"/>
      <c r="K1" s="93"/>
      <c r="L1" s="93"/>
      <c r="M1" s="93"/>
      <c r="N1" s="93"/>
      <c r="O1" s="93"/>
      <c r="P1" s="93"/>
    </row>
    <row r="2" spans="1:16" ht="16.5" thickBot="1">
      <c r="A2" s="103"/>
      <c r="B2" s="60"/>
      <c r="C2" s="27"/>
      <c r="D2" s="27"/>
      <c r="E2" s="27"/>
      <c r="N2" s="102"/>
      <c r="O2" s="102"/>
      <c r="P2" s="102"/>
    </row>
    <row r="3" spans="1:16" s="40" customFormat="1" ht="27" customHeight="1">
      <c r="A3" s="234" t="s">
        <v>125</v>
      </c>
      <c r="B3" s="19" t="s">
        <v>266</v>
      </c>
      <c r="C3" s="153"/>
      <c r="D3" s="153"/>
      <c r="E3" s="153"/>
      <c r="F3" s="154"/>
      <c r="G3" s="152"/>
      <c r="H3" s="19" t="s">
        <v>256</v>
      </c>
      <c r="I3" s="153"/>
      <c r="J3" s="153"/>
      <c r="K3" s="153"/>
      <c r="L3" s="154"/>
      <c r="M3" s="152"/>
      <c r="N3" s="155" t="s">
        <v>272</v>
      </c>
      <c r="O3" s="156"/>
      <c r="P3" s="156"/>
    </row>
    <row r="4" spans="1:16" s="40" customFormat="1" ht="67.5" customHeight="1">
      <c r="A4" s="235"/>
      <c r="B4" s="157" t="s">
        <v>267</v>
      </c>
      <c r="C4" s="125" t="s">
        <v>268</v>
      </c>
      <c r="D4" s="125" t="s">
        <v>269</v>
      </c>
      <c r="E4" s="125" t="s">
        <v>270</v>
      </c>
      <c r="F4" s="125" t="s">
        <v>271</v>
      </c>
      <c r="G4" s="125"/>
      <c r="H4" s="157" t="s">
        <v>252</v>
      </c>
      <c r="I4" s="125" t="s">
        <v>253</v>
      </c>
      <c r="J4" s="125" t="s">
        <v>254</v>
      </c>
      <c r="K4" s="125" t="s">
        <v>251</v>
      </c>
      <c r="L4" s="125" t="s">
        <v>255</v>
      </c>
      <c r="M4" s="126"/>
      <c r="N4" s="127" t="s">
        <v>129</v>
      </c>
      <c r="O4" s="127" t="s">
        <v>214</v>
      </c>
      <c r="P4" s="127" t="s">
        <v>215</v>
      </c>
    </row>
    <row r="5" spans="1:16" s="95" customFormat="1" ht="12.75">
      <c r="A5" s="114"/>
      <c r="B5" s="111"/>
      <c r="C5" s="1"/>
      <c r="D5" s="111"/>
      <c r="E5" s="1"/>
      <c r="F5" s="112"/>
      <c r="G5" s="112"/>
      <c r="H5" s="111"/>
      <c r="I5" s="1"/>
      <c r="J5" s="111"/>
      <c r="K5" s="1"/>
      <c r="L5" s="111"/>
      <c r="M5" s="111"/>
      <c r="N5" s="113"/>
      <c r="O5" s="113"/>
      <c r="P5" s="113"/>
    </row>
    <row r="6" spans="1:16" s="96" customFormat="1" ht="12.75">
      <c r="A6" s="1" t="s">
        <v>99</v>
      </c>
      <c r="B6" s="208">
        <v>0</v>
      </c>
      <c r="C6" s="134">
        <v>0</v>
      </c>
      <c r="D6" s="104" t="s">
        <v>92</v>
      </c>
      <c r="E6" s="134">
        <v>0</v>
      </c>
      <c r="F6" s="128" t="s">
        <v>92</v>
      </c>
      <c r="G6" s="128"/>
      <c r="H6" s="158">
        <v>0</v>
      </c>
      <c r="I6" s="134">
        <v>0</v>
      </c>
      <c r="J6" s="104" t="s">
        <v>92</v>
      </c>
      <c r="K6" s="134">
        <v>0</v>
      </c>
      <c r="L6" s="128" t="s">
        <v>92</v>
      </c>
      <c r="M6" s="11"/>
      <c r="N6" s="129" t="s">
        <v>92</v>
      </c>
      <c r="O6" s="129" t="s">
        <v>92</v>
      </c>
      <c r="P6" s="129" t="s">
        <v>92</v>
      </c>
    </row>
    <row r="7" spans="1:16" s="95" customFormat="1" ht="12.75">
      <c r="A7" s="1"/>
      <c r="B7" s="158"/>
      <c r="C7" s="134"/>
      <c r="D7" s="104"/>
      <c r="E7" s="134"/>
      <c r="F7" s="128"/>
      <c r="G7" s="128"/>
      <c r="H7" s="158"/>
      <c r="I7" s="134"/>
      <c r="J7" s="104"/>
      <c r="K7" s="134"/>
      <c r="L7" s="128"/>
      <c r="M7" s="11"/>
      <c r="N7" s="129"/>
      <c r="O7" s="129"/>
      <c r="P7" s="129"/>
    </row>
    <row r="8" spans="1:16" s="95" customFormat="1" ht="12.75">
      <c r="A8" s="8" t="s">
        <v>26</v>
      </c>
      <c r="B8" s="158"/>
      <c r="C8" s="134"/>
      <c r="D8" s="11"/>
      <c r="E8" s="134"/>
      <c r="F8" s="134"/>
      <c r="G8" s="134"/>
      <c r="H8" s="158"/>
      <c r="I8" s="134"/>
      <c r="J8" s="11"/>
      <c r="K8" s="134"/>
      <c r="L8" s="134"/>
      <c r="M8" s="11"/>
      <c r="N8" s="121"/>
      <c r="O8" s="121"/>
      <c r="P8" s="121"/>
    </row>
    <row r="9" spans="1:16" s="95" customFormat="1" ht="12.75">
      <c r="A9" s="8"/>
      <c r="B9" s="158"/>
      <c r="C9" s="134"/>
      <c r="D9" s="11"/>
      <c r="E9" s="134"/>
      <c r="F9" s="134"/>
      <c r="G9" s="134"/>
      <c r="H9" s="158"/>
      <c r="I9" s="134"/>
      <c r="J9" s="11"/>
      <c r="K9" s="134"/>
      <c r="L9" s="134"/>
      <c r="M9" s="11"/>
      <c r="N9" s="121"/>
      <c r="O9" s="121"/>
      <c r="P9" s="121"/>
    </row>
    <row r="10" spans="1:16" s="95" customFormat="1" ht="12.75">
      <c r="A10" s="100" t="s">
        <v>102</v>
      </c>
      <c r="B10"/>
      <c r="C10"/>
      <c r="D10"/>
      <c r="E10"/>
      <c r="F10"/>
      <c r="G10"/>
      <c r="H10"/>
      <c r="I10"/>
      <c r="J10"/>
      <c r="K10"/>
      <c r="L10"/>
      <c r="M10"/>
      <c r="N10"/>
      <c r="O10"/>
      <c r="P10"/>
    </row>
    <row r="11" spans="1:16" s="95" customFormat="1" ht="12.75">
      <c r="A11" s="1" t="s">
        <v>34</v>
      </c>
      <c r="B11" s="158"/>
      <c r="C11" s="134"/>
      <c r="D11" s="11"/>
      <c r="E11" s="134"/>
      <c r="F11" s="134"/>
      <c r="G11" s="134"/>
      <c r="H11" s="158"/>
      <c r="I11" s="134"/>
      <c r="J11" s="11"/>
      <c r="K11" s="134"/>
      <c r="L11" s="134"/>
      <c r="M11" s="11"/>
      <c r="N11" s="121"/>
      <c r="O11" s="121"/>
      <c r="P11" s="121"/>
    </row>
    <row r="12" spans="1:16" s="95" customFormat="1" ht="12.75">
      <c r="A12" s="138" t="s">
        <v>133</v>
      </c>
      <c r="B12" s="208">
        <v>1172</v>
      </c>
      <c r="C12" s="134">
        <v>639</v>
      </c>
      <c r="D12" s="131">
        <v>0.5452218430034129</v>
      </c>
      <c r="E12" s="134">
        <v>150</v>
      </c>
      <c r="F12" s="132">
        <v>0.12798634812286688</v>
      </c>
      <c r="G12" s="132"/>
      <c r="H12" s="158">
        <v>1190</v>
      </c>
      <c r="I12" s="11">
        <v>618</v>
      </c>
      <c r="J12" s="131">
        <v>0.519327731092437</v>
      </c>
      <c r="K12" s="134">
        <v>145</v>
      </c>
      <c r="L12" s="132">
        <v>0.12184873949579832</v>
      </c>
      <c r="M12" s="11"/>
      <c r="N12" s="133">
        <v>-0.015126050420168013</v>
      </c>
      <c r="O12" s="133">
        <v>0.025894111910975903</v>
      </c>
      <c r="P12" s="133">
        <v>0.0061376086270685665</v>
      </c>
    </row>
    <row r="13" spans="1:16" s="95" customFormat="1" ht="12.75">
      <c r="A13" s="138" t="s">
        <v>134</v>
      </c>
      <c r="B13" s="208">
        <v>1248</v>
      </c>
      <c r="C13" s="134">
        <v>747</v>
      </c>
      <c r="D13" s="131">
        <v>0.5985576923076923</v>
      </c>
      <c r="E13" s="134">
        <v>271</v>
      </c>
      <c r="F13" s="132">
        <v>0.2171474358974359</v>
      </c>
      <c r="G13" s="132"/>
      <c r="H13" s="158">
        <v>1313</v>
      </c>
      <c r="I13" s="11">
        <v>784</v>
      </c>
      <c r="J13" s="131">
        <v>0.597105864432597</v>
      </c>
      <c r="K13" s="134">
        <v>249</v>
      </c>
      <c r="L13" s="132">
        <v>0.18964204112718963</v>
      </c>
      <c r="M13" s="11"/>
      <c r="N13" s="133">
        <v>-0.04950495049504955</v>
      </c>
      <c r="O13" s="133">
        <v>0.0014518278750952351</v>
      </c>
      <c r="P13" s="133">
        <v>0.027505394770246272</v>
      </c>
    </row>
    <row r="14" spans="1:16" s="95" customFormat="1" ht="12.75">
      <c r="A14" s="1" t="s">
        <v>38</v>
      </c>
      <c r="B14" s="208">
        <v>434</v>
      </c>
      <c r="C14" s="134">
        <v>213</v>
      </c>
      <c r="D14" s="131">
        <v>0.49078341013824883</v>
      </c>
      <c r="E14" s="134">
        <v>78</v>
      </c>
      <c r="F14" s="132">
        <v>0.17972350230414746</v>
      </c>
      <c r="G14" s="132"/>
      <c r="H14" s="158">
        <v>492</v>
      </c>
      <c r="I14" s="11">
        <v>240</v>
      </c>
      <c r="J14" s="131">
        <v>0.4878048780487805</v>
      </c>
      <c r="K14" s="134">
        <v>50</v>
      </c>
      <c r="L14" s="132">
        <v>0.1016260162601626</v>
      </c>
      <c r="M14" s="11"/>
      <c r="N14" s="133">
        <v>-0.11788617886178865</v>
      </c>
      <c r="O14" s="133">
        <v>0.0029785320894683553</v>
      </c>
      <c r="P14" s="133">
        <v>0.07809748604398487</v>
      </c>
    </row>
    <row r="15" spans="1:16" s="95" customFormat="1" ht="12.75">
      <c r="A15" s="1" t="s">
        <v>49</v>
      </c>
      <c r="B15" s="208"/>
      <c r="C15" s="134"/>
      <c r="D15" s="131"/>
      <c r="E15" s="134"/>
      <c r="F15" s="132"/>
      <c r="G15" s="132"/>
      <c r="H15" s="158"/>
      <c r="I15" s="11"/>
      <c r="J15" s="131"/>
      <c r="K15" s="134"/>
      <c r="L15" s="132"/>
      <c r="M15" s="11"/>
      <c r="N15" s="121"/>
      <c r="O15" s="121"/>
      <c r="P15" s="121"/>
    </row>
    <row r="16" spans="1:16" s="95" customFormat="1" ht="12.75">
      <c r="A16" s="138" t="s">
        <v>135</v>
      </c>
      <c r="B16" s="208">
        <v>701</v>
      </c>
      <c r="C16" s="134">
        <v>340</v>
      </c>
      <c r="D16" s="131">
        <v>0.48502139800285304</v>
      </c>
      <c r="E16" s="134">
        <v>132</v>
      </c>
      <c r="F16" s="132">
        <v>0.18830242510699002</v>
      </c>
      <c r="G16" s="132"/>
      <c r="H16" s="158">
        <v>730</v>
      </c>
      <c r="I16" s="11">
        <v>334</v>
      </c>
      <c r="J16" s="131">
        <v>0.4575342465753425</v>
      </c>
      <c r="K16" s="134">
        <v>154</v>
      </c>
      <c r="L16" s="132">
        <v>0.21095890410958903</v>
      </c>
      <c r="M16" s="11"/>
      <c r="N16" s="133">
        <v>-0.03972602739726028</v>
      </c>
      <c r="O16" s="133">
        <v>0.02748715142751057</v>
      </c>
      <c r="P16" s="133">
        <v>-0.02265647900259901</v>
      </c>
    </row>
    <row r="17" spans="1:16" s="95" customFormat="1" ht="12.75">
      <c r="A17" s="138" t="s">
        <v>136</v>
      </c>
      <c r="B17" s="208">
        <v>421</v>
      </c>
      <c r="C17" s="134">
        <v>271</v>
      </c>
      <c r="D17" s="131">
        <v>0.6437054631828979</v>
      </c>
      <c r="E17" s="134">
        <v>96</v>
      </c>
      <c r="F17" s="132">
        <v>0.22802850356294538</v>
      </c>
      <c r="G17" s="132"/>
      <c r="H17" s="158">
        <v>440</v>
      </c>
      <c r="I17" s="11">
        <v>300</v>
      </c>
      <c r="J17" s="131">
        <v>0.6818181818181818</v>
      </c>
      <c r="K17" s="134">
        <v>117</v>
      </c>
      <c r="L17" s="132">
        <v>0.26590909090909093</v>
      </c>
      <c r="M17" s="11"/>
      <c r="N17" s="133">
        <v>-0.04318181818181821</v>
      </c>
      <c r="O17" s="133">
        <v>-0.03811271863528387</v>
      </c>
      <c r="P17" s="133">
        <v>-0.03788058734614555</v>
      </c>
    </row>
    <row r="18" spans="1:16" s="95" customFormat="1" ht="12.75">
      <c r="A18" s="1" t="s">
        <v>58</v>
      </c>
      <c r="B18" s="208">
        <v>2566</v>
      </c>
      <c r="C18" s="134">
        <v>1002</v>
      </c>
      <c r="D18" s="131">
        <v>0.39049103663289164</v>
      </c>
      <c r="E18" s="134">
        <v>315</v>
      </c>
      <c r="F18" s="132">
        <v>0.12275915822291504</v>
      </c>
      <c r="G18" s="132"/>
      <c r="H18" s="158">
        <v>2618</v>
      </c>
      <c r="I18" s="11">
        <v>1024</v>
      </c>
      <c r="J18" s="131">
        <v>0.39113827349121466</v>
      </c>
      <c r="K18" s="134">
        <v>307</v>
      </c>
      <c r="L18" s="132">
        <v>0.11726508785332315</v>
      </c>
      <c r="M18" s="11"/>
      <c r="N18" s="133">
        <v>-0.019862490450725745</v>
      </c>
      <c r="O18" s="133">
        <v>-0.0006472368583230192</v>
      </c>
      <c r="P18" s="133">
        <v>0.0054940703695918885</v>
      </c>
    </row>
    <row r="19" spans="1:16" s="95" customFormat="1" ht="12.75">
      <c r="A19" s="1" t="s">
        <v>59</v>
      </c>
      <c r="B19" s="208"/>
      <c r="C19" s="134"/>
      <c r="D19" s="131"/>
      <c r="E19" s="134"/>
      <c r="F19" s="132"/>
      <c r="G19" s="132"/>
      <c r="H19" s="158"/>
      <c r="I19" s="11"/>
      <c r="J19" s="131"/>
      <c r="K19" s="134"/>
      <c r="L19" s="132"/>
      <c r="M19" s="11"/>
      <c r="N19" s="121"/>
      <c r="O19" s="121"/>
      <c r="P19" s="121"/>
    </row>
    <row r="20" spans="1:16" s="95" customFormat="1" ht="12.75">
      <c r="A20" s="138" t="s">
        <v>137</v>
      </c>
      <c r="B20" s="208">
        <v>1926</v>
      </c>
      <c r="C20" s="134">
        <v>816</v>
      </c>
      <c r="D20" s="131">
        <v>0.4236760124610592</v>
      </c>
      <c r="E20" s="134">
        <v>238</v>
      </c>
      <c r="F20" s="132">
        <v>0.12357217030114226</v>
      </c>
      <c r="G20" s="131"/>
      <c r="H20" s="158">
        <v>1945</v>
      </c>
      <c r="I20" s="11">
        <v>823</v>
      </c>
      <c r="J20" s="131">
        <v>0.42313624678663236</v>
      </c>
      <c r="K20" s="134">
        <v>188</v>
      </c>
      <c r="L20" s="132">
        <v>0.09665809768637532</v>
      </c>
      <c r="M20" s="11"/>
      <c r="N20" s="133">
        <v>-0.00976863753213364</v>
      </c>
      <c r="O20" s="133">
        <v>0.0005397656744268176</v>
      </c>
      <c r="P20" s="133">
        <v>0.026914072614766943</v>
      </c>
    </row>
    <row r="21" spans="1:16" s="95" customFormat="1" ht="12.75">
      <c r="A21" s="138" t="s">
        <v>138</v>
      </c>
      <c r="B21" s="208">
        <v>1876</v>
      </c>
      <c r="C21" s="134">
        <v>799</v>
      </c>
      <c r="D21" s="131">
        <v>0.42590618336886993</v>
      </c>
      <c r="E21" s="134">
        <v>361</v>
      </c>
      <c r="F21" s="132">
        <v>0.19243070362473347</v>
      </c>
      <c r="G21" s="132"/>
      <c r="H21" s="158">
        <v>1849</v>
      </c>
      <c r="I21" s="11">
        <v>736</v>
      </c>
      <c r="J21" s="131">
        <v>0.3980530016224986</v>
      </c>
      <c r="K21" s="134">
        <v>370</v>
      </c>
      <c r="L21" s="132">
        <v>0.20010816657652786</v>
      </c>
      <c r="M21" s="11"/>
      <c r="N21" s="133">
        <v>0.014602487831260058</v>
      </c>
      <c r="O21" s="133">
        <v>0.027853181746371303</v>
      </c>
      <c r="P21" s="133">
        <v>-0.007677462951794389</v>
      </c>
    </row>
    <row r="22" spans="1:16" s="95" customFormat="1" ht="12.75">
      <c r="A22" s="138" t="s">
        <v>139</v>
      </c>
      <c r="B22" s="208">
        <v>848</v>
      </c>
      <c r="C22" s="134">
        <v>458</v>
      </c>
      <c r="D22" s="131">
        <v>0.5400943396226415</v>
      </c>
      <c r="E22" s="134">
        <v>206</v>
      </c>
      <c r="F22" s="132">
        <v>0.2429245283018868</v>
      </c>
      <c r="G22" s="132"/>
      <c r="H22" s="158">
        <v>832</v>
      </c>
      <c r="I22" s="11">
        <v>453</v>
      </c>
      <c r="J22" s="131">
        <v>0.5444711538461539</v>
      </c>
      <c r="K22" s="134">
        <v>226</v>
      </c>
      <c r="L22" s="132">
        <v>0.27163461538461536</v>
      </c>
      <c r="M22" s="11"/>
      <c r="N22" s="133">
        <v>0.019230769230769162</v>
      </c>
      <c r="O22" s="133">
        <v>-0.004376814223512326</v>
      </c>
      <c r="P22" s="133">
        <v>-0.02871008708272857</v>
      </c>
    </row>
    <row r="23" spans="1:16" s="95" customFormat="1" ht="12.75">
      <c r="A23" s="138" t="s">
        <v>140</v>
      </c>
      <c r="B23" s="208">
        <v>1538</v>
      </c>
      <c r="C23" s="134">
        <v>584</v>
      </c>
      <c r="D23" s="131">
        <v>0.37971391417425226</v>
      </c>
      <c r="E23" s="134">
        <v>396</v>
      </c>
      <c r="F23" s="132">
        <v>0.2574772431729519</v>
      </c>
      <c r="G23" s="132"/>
      <c r="H23" s="158">
        <v>1638</v>
      </c>
      <c r="I23" s="11">
        <v>617</v>
      </c>
      <c r="J23" s="131">
        <v>0.3766788766788767</v>
      </c>
      <c r="K23" s="134">
        <v>394</v>
      </c>
      <c r="L23" s="132">
        <v>0.24053724053724054</v>
      </c>
      <c r="M23" s="11"/>
      <c r="N23" s="133">
        <v>-0.061050061050061055</v>
      </c>
      <c r="O23" s="133">
        <v>0.003035037495375592</v>
      </c>
      <c r="P23" s="133">
        <v>0.016940002635711354</v>
      </c>
    </row>
    <row r="24" spans="1:16" s="95" customFormat="1" ht="12.75">
      <c r="A24" s="1"/>
      <c r="B24" s="208"/>
      <c r="C24" s="134"/>
      <c r="D24" s="131"/>
      <c r="E24" s="134"/>
      <c r="F24" s="132"/>
      <c r="G24" s="132"/>
      <c r="H24" s="158"/>
      <c r="I24" s="134"/>
      <c r="J24" s="131"/>
      <c r="K24" s="134"/>
      <c r="L24" s="132"/>
      <c r="M24" s="11"/>
      <c r="N24" s="133"/>
      <c r="O24" s="133"/>
      <c r="P24" s="133"/>
    </row>
    <row r="25" spans="1:16" s="95" customFormat="1" ht="12.75">
      <c r="A25" s="100" t="s">
        <v>101</v>
      </c>
      <c r="B25" s="208"/>
      <c r="C25" s="134"/>
      <c r="D25" s="131"/>
      <c r="E25" s="134"/>
      <c r="F25" s="132"/>
      <c r="G25" s="132"/>
      <c r="H25" s="158"/>
      <c r="I25" s="134"/>
      <c r="J25" s="131"/>
      <c r="K25" s="134"/>
      <c r="L25" s="132"/>
      <c r="M25" s="11"/>
      <c r="N25" s="121"/>
      <c r="O25" s="121"/>
      <c r="P25" s="121"/>
    </row>
    <row r="26" spans="1:16" s="95" customFormat="1" ht="12.75">
      <c r="A26" s="1" t="s">
        <v>74</v>
      </c>
      <c r="B26" s="208">
        <v>4641</v>
      </c>
      <c r="C26" s="134">
        <v>2129</v>
      </c>
      <c r="D26" s="131">
        <v>0.45873734109028225</v>
      </c>
      <c r="E26" s="134">
        <v>712</v>
      </c>
      <c r="F26" s="132">
        <v>0.15341521223874166</v>
      </c>
      <c r="G26" s="132"/>
      <c r="H26" s="158">
        <v>5130</v>
      </c>
      <c r="I26" s="11">
        <v>2444</v>
      </c>
      <c r="J26" s="131">
        <v>0.4764132553606238</v>
      </c>
      <c r="K26" s="134">
        <v>799</v>
      </c>
      <c r="L26" s="132">
        <v>0.1557504873294347</v>
      </c>
      <c r="M26" s="11"/>
      <c r="N26" s="133">
        <v>-0.09532163742690059</v>
      </c>
      <c r="O26" s="133">
        <v>-0.01767591427034154</v>
      </c>
      <c r="P26" s="133">
        <v>-0.002335275090693034</v>
      </c>
    </row>
    <row r="27" spans="1:16" s="95" customFormat="1" ht="12.75">
      <c r="A27" s="1" t="s">
        <v>30</v>
      </c>
      <c r="B27" s="208"/>
      <c r="C27" s="134"/>
      <c r="D27" s="131"/>
      <c r="E27" s="134"/>
      <c r="F27" s="132"/>
      <c r="G27" s="132"/>
      <c r="H27" s="158"/>
      <c r="I27" s="11"/>
      <c r="J27" s="131"/>
      <c r="K27" s="134"/>
      <c r="L27" s="132"/>
      <c r="M27" s="11"/>
      <c r="N27" s="121"/>
      <c r="O27" s="121"/>
      <c r="P27" s="121"/>
    </row>
    <row r="28" spans="1:16" s="95" customFormat="1" ht="12.75">
      <c r="A28" s="138" t="s">
        <v>141</v>
      </c>
      <c r="B28" s="208">
        <v>1062</v>
      </c>
      <c r="C28" s="134">
        <v>574</v>
      </c>
      <c r="D28" s="131">
        <v>0.5404896421845574</v>
      </c>
      <c r="E28" s="134">
        <v>190</v>
      </c>
      <c r="F28" s="132">
        <v>0.17890772128060264</v>
      </c>
      <c r="G28" s="131"/>
      <c r="H28" s="158">
        <v>1022</v>
      </c>
      <c r="I28" s="11">
        <v>642</v>
      </c>
      <c r="J28" s="131">
        <v>0.6281800391389433</v>
      </c>
      <c r="K28" s="134">
        <v>175</v>
      </c>
      <c r="L28" s="132">
        <v>0.17123287671232876</v>
      </c>
      <c r="M28" s="104"/>
      <c r="N28" s="133">
        <v>0.03913894324853229</v>
      </c>
      <c r="O28" s="133">
        <v>-0.08769039695438585</v>
      </c>
      <c r="P28" s="133">
        <v>0.007674844568273886</v>
      </c>
    </row>
    <row r="29" spans="1:16" s="95" customFormat="1" ht="12.75">
      <c r="A29" s="138" t="s">
        <v>142</v>
      </c>
      <c r="B29" s="208">
        <v>1351</v>
      </c>
      <c r="C29" s="134">
        <v>706</v>
      </c>
      <c r="D29" s="131">
        <v>0.5225758697261288</v>
      </c>
      <c r="E29" s="134">
        <v>235</v>
      </c>
      <c r="F29" s="132">
        <v>0.17394522575869725</v>
      </c>
      <c r="G29" s="131"/>
      <c r="H29" s="158">
        <v>1267</v>
      </c>
      <c r="I29" s="11">
        <v>655</v>
      </c>
      <c r="J29" s="131">
        <v>0.5169692186266772</v>
      </c>
      <c r="K29" s="134">
        <v>175</v>
      </c>
      <c r="L29" s="132">
        <v>0.13812154696132597</v>
      </c>
      <c r="M29" s="104"/>
      <c r="N29" s="133">
        <v>0.06629834254143652</v>
      </c>
      <c r="O29" s="133">
        <v>0.005606651099451576</v>
      </c>
      <c r="P29" s="133">
        <v>0.03582367879737128</v>
      </c>
    </row>
    <row r="30" spans="1:16" s="95" customFormat="1" ht="12.75">
      <c r="A30" s="1" t="s">
        <v>36</v>
      </c>
      <c r="B30" s="208"/>
      <c r="C30" s="134"/>
      <c r="D30" s="131"/>
      <c r="E30" s="134"/>
      <c r="F30" s="132"/>
      <c r="G30" s="132"/>
      <c r="H30" s="158"/>
      <c r="I30" s="11"/>
      <c r="J30" s="131"/>
      <c r="K30" s="134"/>
      <c r="L30" s="132"/>
      <c r="M30" s="11"/>
      <c r="N30" s="121"/>
      <c r="O30" s="121"/>
      <c r="P30" s="121"/>
    </row>
    <row r="31" spans="1:16" s="95" customFormat="1" ht="12.75">
      <c r="A31" s="138" t="s">
        <v>143</v>
      </c>
      <c r="B31" s="208">
        <v>3220</v>
      </c>
      <c r="C31" s="134">
        <v>1511</v>
      </c>
      <c r="D31" s="131">
        <v>0.46925465838509317</v>
      </c>
      <c r="E31" s="134">
        <v>715</v>
      </c>
      <c r="F31" s="132">
        <v>0.2220496894409938</v>
      </c>
      <c r="G31" s="132"/>
      <c r="H31" s="158">
        <v>3136</v>
      </c>
      <c r="I31" s="11">
        <v>1853</v>
      </c>
      <c r="J31" s="131">
        <v>0.5908801020408163</v>
      </c>
      <c r="K31" s="134">
        <v>783</v>
      </c>
      <c r="L31" s="132">
        <v>0.24968112244897958</v>
      </c>
      <c r="M31" s="11"/>
      <c r="N31" s="133">
        <v>0.02678571428571419</v>
      </c>
      <c r="O31" s="133">
        <v>-0.12162544365572314</v>
      </c>
      <c r="P31" s="133">
        <v>-0.02763143300798579</v>
      </c>
    </row>
    <row r="32" spans="1:16" s="95" customFormat="1" ht="12.75">
      <c r="A32" s="138" t="s">
        <v>144</v>
      </c>
      <c r="B32" s="208">
        <v>2906</v>
      </c>
      <c r="C32" s="134">
        <v>950</v>
      </c>
      <c r="D32" s="131">
        <v>0.3269098417068135</v>
      </c>
      <c r="E32" s="134">
        <v>446</v>
      </c>
      <c r="F32" s="132">
        <v>0.1534755677907777</v>
      </c>
      <c r="G32" s="132"/>
      <c r="H32" s="158">
        <v>2655</v>
      </c>
      <c r="I32" s="11">
        <v>914</v>
      </c>
      <c r="J32" s="131">
        <v>0.344256120527307</v>
      </c>
      <c r="K32" s="134">
        <v>469</v>
      </c>
      <c r="L32" s="132">
        <v>0.17664783427495293</v>
      </c>
      <c r="M32" s="11"/>
      <c r="N32" s="133">
        <v>0.09453860640301315</v>
      </c>
      <c r="O32" s="133">
        <v>-0.0173462788204935</v>
      </c>
      <c r="P32" s="133">
        <v>-0.023172266484175225</v>
      </c>
    </row>
    <row r="33" spans="1:16" s="95" customFormat="1" ht="12.75">
      <c r="A33" s="138" t="s">
        <v>145</v>
      </c>
      <c r="B33" s="208">
        <v>3184</v>
      </c>
      <c r="C33" s="134">
        <v>1672</v>
      </c>
      <c r="D33" s="131">
        <v>0.5251256281407035</v>
      </c>
      <c r="E33" s="134">
        <v>563</v>
      </c>
      <c r="F33" s="132">
        <v>0.176821608040201</v>
      </c>
      <c r="G33" s="132"/>
      <c r="H33" s="158">
        <v>3106</v>
      </c>
      <c r="I33" s="11">
        <v>1790</v>
      </c>
      <c r="J33" s="131">
        <v>0.5763039278815196</v>
      </c>
      <c r="K33" s="134">
        <v>585</v>
      </c>
      <c r="L33" s="132">
        <v>0.18834513844172568</v>
      </c>
      <c r="M33" s="11"/>
      <c r="N33" s="133">
        <v>0.025112685125563416</v>
      </c>
      <c r="O33" s="133">
        <v>-0.05117829974081611</v>
      </c>
      <c r="P33" s="133">
        <v>-0.011523530401524679</v>
      </c>
    </row>
    <row r="34" spans="1:16" s="95" customFormat="1" ht="12.75">
      <c r="A34" s="138" t="s">
        <v>146</v>
      </c>
      <c r="B34" s="208">
        <v>4427</v>
      </c>
      <c r="C34" s="134">
        <v>1943</v>
      </c>
      <c r="D34" s="131">
        <v>0.43889767336796925</v>
      </c>
      <c r="E34" s="134">
        <v>604</v>
      </c>
      <c r="F34" s="132">
        <v>0.1364355093742941</v>
      </c>
      <c r="G34" s="132"/>
      <c r="H34" s="158">
        <v>4105</v>
      </c>
      <c r="I34" s="11">
        <v>1922</v>
      </c>
      <c r="J34" s="131">
        <v>0.4682095006090134</v>
      </c>
      <c r="K34" s="134">
        <v>586</v>
      </c>
      <c r="L34" s="132">
        <v>0.14275274056029233</v>
      </c>
      <c r="M34" s="11"/>
      <c r="N34" s="133">
        <v>0.07844092570036532</v>
      </c>
      <c r="O34" s="133">
        <v>-0.02931182724104414</v>
      </c>
      <c r="P34" s="133">
        <v>-0.006317231185998223</v>
      </c>
    </row>
    <row r="35" spans="1:16" s="95" customFormat="1" ht="12.75">
      <c r="A35" s="1" t="s">
        <v>42</v>
      </c>
      <c r="B35" s="208"/>
      <c r="C35" s="134"/>
      <c r="D35" s="131"/>
      <c r="E35" s="134"/>
      <c r="F35" s="132"/>
      <c r="G35" s="132"/>
      <c r="H35" s="158"/>
      <c r="I35" s="11"/>
      <c r="J35" s="131"/>
      <c r="K35" s="134"/>
      <c r="L35" s="132"/>
      <c r="M35" s="11"/>
      <c r="N35" s="121"/>
      <c r="O35" s="121"/>
      <c r="P35" s="121"/>
    </row>
    <row r="36" spans="1:16" s="95" customFormat="1" ht="12.75">
      <c r="A36" s="138" t="s">
        <v>147</v>
      </c>
      <c r="B36" s="208">
        <v>2613</v>
      </c>
      <c r="C36" s="134">
        <v>962</v>
      </c>
      <c r="D36" s="131">
        <v>0.3681592039800995</v>
      </c>
      <c r="E36" s="134">
        <v>325</v>
      </c>
      <c r="F36" s="132">
        <v>0.12437810945273632</v>
      </c>
      <c r="G36" s="132"/>
      <c r="H36" s="158">
        <v>2689</v>
      </c>
      <c r="I36" s="11">
        <v>1002</v>
      </c>
      <c r="J36" s="131">
        <v>0.3726292301970993</v>
      </c>
      <c r="K36" s="134">
        <v>363</v>
      </c>
      <c r="L36" s="132">
        <v>0.13499442171811082</v>
      </c>
      <c r="M36" s="11"/>
      <c r="N36" s="133">
        <v>-0.02826329490516921</v>
      </c>
      <c r="O36" s="133">
        <v>-0.004470026216999823</v>
      </c>
      <c r="P36" s="133">
        <v>-0.010616312265374503</v>
      </c>
    </row>
    <row r="37" spans="1:16" s="95" customFormat="1" ht="12.75">
      <c r="A37" s="138" t="s">
        <v>235</v>
      </c>
      <c r="B37" s="208">
        <v>1696</v>
      </c>
      <c r="C37" s="134">
        <v>811</v>
      </c>
      <c r="D37" s="131">
        <v>0.47818396226415094</v>
      </c>
      <c r="E37" s="134">
        <v>130</v>
      </c>
      <c r="F37" s="132">
        <v>0.07665094339622641</v>
      </c>
      <c r="G37" s="132"/>
      <c r="H37" s="158">
        <v>1694</v>
      </c>
      <c r="I37" s="11">
        <v>841</v>
      </c>
      <c r="J37" s="131">
        <v>0.4964580873671783</v>
      </c>
      <c r="K37" s="134">
        <v>130</v>
      </c>
      <c r="L37" s="132">
        <v>0.07674144037780402</v>
      </c>
      <c r="M37" s="11"/>
      <c r="N37" s="133">
        <v>0.0011806375442739991</v>
      </c>
      <c r="O37" s="133">
        <v>-0.01827412510302734</v>
      </c>
      <c r="P37" s="133">
        <v>-9.049698157760633E-05</v>
      </c>
    </row>
    <row r="38" spans="1:16" s="95" customFormat="1" ht="12.75">
      <c r="A38" s="138" t="s">
        <v>148</v>
      </c>
      <c r="B38" s="208">
        <v>664</v>
      </c>
      <c r="C38" s="134">
        <v>436</v>
      </c>
      <c r="D38" s="131">
        <v>0.6566265060240963</v>
      </c>
      <c r="E38" s="134">
        <v>153</v>
      </c>
      <c r="F38" s="132">
        <v>0.23042168674698796</v>
      </c>
      <c r="G38" s="132"/>
      <c r="H38" s="158">
        <v>636</v>
      </c>
      <c r="I38" s="11">
        <v>420</v>
      </c>
      <c r="J38" s="131">
        <v>0.660377358490566</v>
      </c>
      <c r="K38" s="134">
        <v>135</v>
      </c>
      <c r="L38" s="132">
        <v>0.21226415094339623</v>
      </c>
      <c r="M38" s="11"/>
      <c r="N38" s="133">
        <v>0.04402515723270439</v>
      </c>
      <c r="O38" s="133">
        <v>-0.0037508524664696674</v>
      </c>
      <c r="P38" s="133">
        <v>0.018157535803591723</v>
      </c>
    </row>
    <row r="39" spans="1:16" s="95" customFormat="1" ht="12.75">
      <c r="A39" s="138" t="s">
        <v>149</v>
      </c>
      <c r="B39" s="208">
        <v>2743</v>
      </c>
      <c r="C39" s="134">
        <v>1584</v>
      </c>
      <c r="D39" s="131">
        <v>0.5774699234414874</v>
      </c>
      <c r="E39" s="134">
        <v>464</v>
      </c>
      <c r="F39" s="132">
        <v>0.16915785636164782</v>
      </c>
      <c r="G39" s="132"/>
      <c r="H39" s="158">
        <v>2760</v>
      </c>
      <c r="I39" s="11">
        <v>1545</v>
      </c>
      <c r="J39" s="131">
        <v>0.5597826086956522</v>
      </c>
      <c r="K39" s="134">
        <v>409</v>
      </c>
      <c r="L39" s="132">
        <v>0.14818840579710144</v>
      </c>
      <c r="M39" s="11"/>
      <c r="N39" s="133">
        <v>-0.006159420289855055</v>
      </c>
      <c r="O39" s="133">
        <v>0.01768731474583518</v>
      </c>
      <c r="P39" s="133">
        <v>0.020969450564546382</v>
      </c>
    </row>
    <row r="40" spans="1:16" s="95" customFormat="1" ht="12.75">
      <c r="A40" s="1" t="s">
        <v>46</v>
      </c>
      <c r="B40" s="208"/>
      <c r="C40" s="134"/>
      <c r="D40" s="131"/>
      <c r="E40" s="134"/>
      <c r="F40" s="132"/>
      <c r="G40" s="132"/>
      <c r="H40" s="158"/>
      <c r="I40" s="11"/>
      <c r="J40" s="131"/>
      <c r="K40" s="134"/>
      <c r="L40" s="132"/>
      <c r="M40" s="11"/>
      <c r="N40" s="121"/>
      <c r="O40" s="121"/>
      <c r="P40" s="121"/>
    </row>
    <row r="41" spans="1:16" s="95" customFormat="1" ht="12.75">
      <c r="A41" s="138" t="s">
        <v>198</v>
      </c>
      <c r="B41" s="208">
        <v>2548</v>
      </c>
      <c r="C41" s="134">
        <v>867</v>
      </c>
      <c r="D41" s="131">
        <v>0.3402668759811617</v>
      </c>
      <c r="E41" s="134">
        <v>305</v>
      </c>
      <c r="F41" s="132">
        <v>0.119701726844584</v>
      </c>
      <c r="G41" s="132"/>
      <c r="H41" s="158">
        <v>2406</v>
      </c>
      <c r="I41" s="11">
        <v>828</v>
      </c>
      <c r="J41" s="131">
        <v>0.34413965087281795</v>
      </c>
      <c r="K41" s="134">
        <v>270</v>
      </c>
      <c r="L41" s="132">
        <v>0.11221945137157108</v>
      </c>
      <c r="M41" s="11"/>
      <c r="N41" s="133">
        <v>0.05901911886949285</v>
      </c>
      <c r="O41" s="133">
        <v>-0.003872774891656272</v>
      </c>
      <c r="P41" s="133">
        <v>0.007482275473012917</v>
      </c>
    </row>
    <row r="42" spans="1:16" s="95" customFormat="1" ht="12.75">
      <c r="A42" s="138" t="s">
        <v>150</v>
      </c>
      <c r="B42" s="208">
        <v>2815</v>
      </c>
      <c r="C42" s="134">
        <v>877</v>
      </c>
      <c r="D42" s="131">
        <v>0.31154529307282414</v>
      </c>
      <c r="E42" s="134">
        <v>530</v>
      </c>
      <c r="F42" s="132">
        <v>0.1882770870337478</v>
      </c>
      <c r="G42" s="132"/>
      <c r="H42" s="158">
        <v>2733</v>
      </c>
      <c r="I42" s="11">
        <v>873</v>
      </c>
      <c r="J42" s="131">
        <v>0.3194291986827662</v>
      </c>
      <c r="K42" s="134">
        <v>507</v>
      </c>
      <c r="L42" s="132">
        <v>0.18551042810098792</v>
      </c>
      <c r="M42" s="11"/>
      <c r="N42" s="133">
        <v>0.030003658982802772</v>
      </c>
      <c r="O42" s="133">
        <v>-0.007883905609942066</v>
      </c>
      <c r="P42" s="133">
        <v>0.0027666589327598745</v>
      </c>
    </row>
    <row r="43" spans="1:16" s="95" customFormat="1" ht="12.75">
      <c r="A43" s="138" t="s">
        <v>151</v>
      </c>
      <c r="B43" s="208">
        <v>1681</v>
      </c>
      <c r="C43" s="134">
        <v>615</v>
      </c>
      <c r="D43" s="131">
        <v>0.36585365853658536</v>
      </c>
      <c r="E43" s="134">
        <v>276</v>
      </c>
      <c r="F43" s="132">
        <v>0.16418798334324808</v>
      </c>
      <c r="G43" s="132"/>
      <c r="H43" s="158">
        <v>1737</v>
      </c>
      <c r="I43" s="11">
        <v>665</v>
      </c>
      <c r="J43" s="131">
        <v>0.3828439838802533</v>
      </c>
      <c r="K43" s="134">
        <v>267</v>
      </c>
      <c r="L43" s="132">
        <v>0.153713298791019</v>
      </c>
      <c r="M43" s="11"/>
      <c r="N43" s="133">
        <v>-0.032239493379389805</v>
      </c>
      <c r="O43" s="133">
        <v>-0.016990325343667956</v>
      </c>
      <c r="P43" s="133">
        <v>0.01047468455222908</v>
      </c>
    </row>
    <row r="44" spans="1:16" s="95" customFormat="1" ht="12.75">
      <c r="A44" s="101"/>
      <c r="B44" s="115"/>
      <c r="C44" s="116"/>
      <c r="D44" s="117"/>
      <c r="E44" s="116"/>
      <c r="F44" s="118"/>
      <c r="G44" s="118"/>
      <c r="H44" s="119"/>
      <c r="I44" s="119"/>
      <c r="J44" s="119"/>
      <c r="K44" s="116"/>
      <c r="L44" s="119"/>
      <c r="M44" s="119"/>
      <c r="N44" s="120"/>
      <c r="O44" s="120"/>
      <c r="P44" s="120"/>
    </row>
    <row r="45" spans="1:16" s="96" customFormat="1" ht="12.75">
      <c r="A45" s="1"/>
      <c r="B45" s="130"/>
      <c r="D45" s="131"/>
      <c r="F45" s="132"/>
      <c r="G45" s="132"/>
      <c r="H45" s="11"/>
      <c r="I45" s="11"/>
      <c r="J45" s="11"/>
      <c r="K45" s="11"/>
      <c r="L45" s="11"/>
      <c r="M45" s="11"/>
      <c r="N45" s="133"/>
      <c r="O45" s="133"/>
      <c r="P45" s="133"/>
    </row>
    <row r="46" spans="1:16" s="95" customFormat="1" ht="15">
      <c r="A46" s="93" t="s">
        <v>274</v>
      </c>
      <c r="B46" s="93"/>
      <c r="C46" s="93"/>
      <c r="D46" s="93"/>
      <c r="E46" s="93"/>
      <c r="F46" s="93"/>
      <c r="G46" s="93"/>
      <c r="H46" s="93"/>
      <c r="I46" s="93"/>
      <c r="J46" s="93"/>
      <c r="K46" s="93"/>
      <c r="L46" s="93"/>
      <c r="M46" s="93"/>
      <c r="N46" s="93"/>
      <c r="O46" s="93"/>
      <c r="P46" s="93"/>
    </row>
    <row r="47" spans="1:16" s="96" customFormat="1" ht="13.5" thickBot="1">
      <c r="A47" s="1"/>
      <c r="B47" s="130"/>
      <c r="D47" s="131"/>
      <c r="F47" s="132"/>
      <c r="G47" s="132"/>
      <c r="H47" s="11"/>
      <c r="I47" s="11"/>
      <c r="J47" s="11"/>
      <c r="K47" s="11"/>
      <c r="L47" s="11"/>
      <c r="M47" s="11"/>
      <c r="N47" s="133"/>
      <c r="O47" s="133"/>
      <c r="P47" s="133"/>
    </row>
    <row r="48" spans="1:16" s="40" customFormat="1" ht="27" customHeight="1">
      <c r="A48" s="234" t="s">
        <v>125</v>
      </c>
      <c r="B48" s="19" t="s">
        <v>266</v>
      </c>
      <c r="C48" s="153"/>
      <c r="D48" s="153"/>
      <c r="E48" s="153"/>
      <c r="F48" s="154"/>
      <c r="G48" s="152"/>
      <c r="H48" s="19" t="s">
        <v>256</v>
      </c>
      <c r="I48" s="153"/>
      <c r="J48" s="153"/>
      <c r="K48" s="153"/>
      <c r="L48" s="154"/>
      <c r="M48" s="152"/>
      <c r="N48" s="155" t="s">
        <v>272</v>
      </c>
      <c r="O48" s="156"/>
      <c r="P48" s="156"/>
    </row>
    <row r="49" spans="1:16" s="40" customFormat="1" ht="68.25" customHeight="1">
      <c r="A49" s="235"/>
      <c r="B49" s="157" t="s">
        <v>267</v>
      </c>
      <c r="C49" s="125" t="s">
        <v>268</v>
      </c>
      <c r="D49" s="125" t="s">
        <v>269</v>
      </c>
      <c r="E49" s="125" t="s">
        <v>270</v>
      </c>
      <c r="F49" s="125" t="s">
        <v>271</v>
      </c>
      <c r="G49" s="125"/>
      <c r="H49" s="157" t="s">
        <v>252</v>
      </c>
      <c r="I49" s="125" t="s">
        <v>253</v>
      </c>
      <c r="J49" s="125" t="s">
        <v>254</v>
      </c>
      <c r="K49" s="125" t="s">
        <v>251</v>
      </c>
      <c r="L49" s="125" t="s">
        <v>255</v>
      </c>
      <c r="M49" s="126"/>
      <c r="N49" s="127" t="s">
        <v>129</v>
      </c>
      <c r="O49" s="127" t="s">
        <v>214</v>
      </c>
      <c r="P49" s="127" t="s">
        <v>215</v>
      </c>
    </row>
    <row r="50" spans="1:16" s="95" customFormat="1" ht="12.75">
      <c r="A50" s="149"/>
      <c r="B50" s="159"/>
      <c r="C50" s="160"/>
      <c r="D50" s="161"/>
      <c r="E50" s="160"/>
      <c r="F50" s="162"/>
      <c r="G50" s="162"/>
      <c r="H50" s="159"/>
      <c r="I50" s="160"/>
      <c r="J50" s="163"/>
      <c r="K50" s="160"/>
      <c r="L50" s="163"/>
      <c r="M50" s="163"/>
      <c r="N50" s="164"/>
      <c r="O50" s="164"/>
      <c r="P50" s="164"/>
    </row>
    <row r="51" spans="1:16" s="95" customFormat="1" ht="12.75">
      <c r="A51" s="100" t="s">
        <v>103</v>
      </c>
      <c r="B51" s="130"/>
      <c r="C51" s="96"/>
      <c r="D51" s="131"/>
      <c r="E51" s="96"/>
      <c r="F51" s="132"/>
      <c r="G51" s="132"/>
      <c r="H51" s="130"/>
      <c r="I51" s="96"/>
      <c r="J51" s="11"/>
      <c r="K51" s="96"/>
      <c r="L51" s="11"/>
      <c r="M51" s="11"/>
      <c r="N51" s="121"/>
      <c r="O51" s="121"/>
      <c r="P51" s="121"/>
    </row>
    <row r="52" spans="1:16" s="95" customFormat="1" ht="12.75">
      <c r="A52" s="1" t="s">
        <v>77</v>
      </c>
      <c r="B52" s="208">
        <v>2822</v>
      </c>
      <c r="C52" s="134">
        <v>1015</v>
      </c>
      <c r="D52" s="131">
        <v>0.3596739900779589</v>
      </c>
      <c r="E52" s="134">
        <v>293</v>
      </c>
      <c r="F52" s="132">
        <v>0.10382707299787385</v>
      </c>
      <c r="G52" s="132"/>
      <c r="H52" s="158">
        <v>2971</v>
      </c>
      <c r="I52" s="11">
        <v>1133</v>
      </c>
      <c r="J52" s="131">
        <v>0.3813530797711208</v>
      </c>
      <c r="K52" s="134">
        <v>293</v>
      </c>
      <c r="L52" s="132">
        <v>0.09861999326825985</v>
      </c>
      <c r="M52" s="11"/>
      <c r="N52" s="133">
        <v>-0.050151464153483705</v>
      </c>
      <c r="O52" s="133">
        <v>-0.0216790896931619</v>
      </c>
      <c r="P52" s="133">
        <v>0.0052070797296139976</v>
      </c>
    </row>
    <row r="53" spans="1:16" s="95" customFormat="1" ht="12.75">
      <c r="A53" s="1" t="s">
        <v>80</v>
      </c>
      <c r="B53" s="208">
        <v>1391</v>
      </c>
      <c r="C53" s="134">
        <v>435</v>
      </c>
      <c r="D53" s="131">
        <v>0.31272465851905107</v>
      </c>
      <c r="E53" s="134">
        <v>166</v>
      </c>
      <c r="F53" s="132">
        <v>0.11933860531991373</v>
      </c>
      <c r="G53" s="132"/>
      <c r="H53" s="158">
        <v>1477</v>
      </c>
      <c r="I53" s="11">
        <v>455</v>
      </c>
      <c r="J53" s="131">
        <v>0.3080568720379147</v>
      </c>
      <c r="K53" s="134">
        <v>124</v>
      </c>
      <c r="L53" s="132">
        <v>0.08395396073121192</v>
      </c>
      <c r="M53" s="11"/>
      <c r="N53" s="133">
        <v>-0.05822613405551791</v>
      </c>
      <c r="O53" s="133">
        <v>0.00466778648113636</v>
      </c>
      <c r="P53" s="133">
        <v>0.035384644588701816</v>
      </c>
    </row>
    <row r="54" spans="1:16" s="95" customFormat="1" ht="12.75">
      <c r="A54" s="1" t="s">
        <v>64</v>
      </c>
      <c r="B54" s="208">
        <v>1065</v>
      </c>
      <c r="C54" s="134">
        <v>428</v>
      </c>
      <c r="D54" s="131">
        <v>0.40187793427230045</v>
      </c>
      <c r="E54" s="134">
        <v>90</v>
      </c>
      <c r="F54" s="132">
        <v>0.08450704225352113</v>
      </c>
      <c r="G54" s="132"/>
      <c r="H54" s="158">
        <v>982</v>
      </c>
      <c r="I54" s="11">
        <v>411</v>
      </c>
      <c r="J54" s="131">
        <v>0.4185336048879837</v>
      </c>
      <c r="K54" s="134">
        <v>101</v>
      </c>
      <c r="L54" s="132">
        <v>0.10285132382892057</v>
      </c>
      <c r="M54" s="11"/>
      <c r="N54" s="133">
        <v>0.08452138492871697</v>
      </c>
      <c r="O54" s="133">
        <v>-0.016655670615683238</v>
      </c>
      <c r="P54" s="133">
        <v>-0.01834428157539944</v>
      </c>
    </row>
    <row r="55" spans="1:16" s="95" customFormat="1" ht="12.75">
      <c r="A55" s="138" t="s">
        <v>152</v>
      </c>
      <c r="B55" s="208">
        <v>1192</v>
      </c>
      <c r="C55" s="134">
        <v>661</v>
      </c>
      <c r="D55" s="131">
        <v>0.5545302013422819</v>
      </c>
      <c r="E55" s="134">
        <v>125</v>
      </c>
      <c r="F55" s="132">
        <v>0.10486577181208054</v>
      </c>
      <c r="G55" s="132"/>
      <c r="H55" s="158">
        <v>1139</v>
      </c>
      <c r="I55" s="11">
        <v>661</v>
      </c>
      <c r="J55" s="131">
        <v>0.5803336259877085</v>
      </c>
      <c r="K55" s="134">
        <v>132</v>
      </c>
      <c r="L55" s="132">
        <v>0.11589113257243196</v>
      </c>
      <c r="M55" s="11"/>
      <c r="N55" s="133">
        <v>0.04653204565408253</v>
      </c>
      <c r="O55" s="133">
        <v>-0.02580342464542662</v>
      </c>
      <c r="P55" s="133">
        <v>-0.011025360760351419</v>
      </c>
    </row>
    <row r="56" spans="1:16" s="95" customFormat="1" ht="12.75">
      <c r="A56" s="138" t="s">
        <v>153</v>
      </c>
      <c r="B56" s="208">
        <v>1119</v>
      </c>
      <c r="C56" s="134">
        <v>417</v>
      </c>
      <c r="D56" s="131">
        <v>0.3726541554959786</v>
      </c>
      <c r="E56" s="134">
        <v>139</v>
      </c>
      <c r="F56" s="132">
        <v>0.12421805183199285</v>
      </c>
      <c r="G56" s="132"/>
      <c r="H56" s="158">
        <v>1078</v>
      </c>
      <c r="I56" s="11">
        <v>368</v>
      </c>
      <c r="J56" s="131">
        <v>0.34137291280148424</v>
      </c>
      <c r="K56" s="134">
        <v>129</v>
      </c>
      <c r="L56" s="132">
        <v>0.11966604823747681</v>
      </c>
      <c r="M56" s="11"/>
      <c r="N56" s="133">
        <v>0.03803339517625237</v>
      </c>
      <c r="O56" s="133">
        <v>0.03128124269449434</v>
      </c>
      <c r="P56" s="133">
        <v>0.0045520035945160325</v>
      </c>
    </row>
    <row r="57" spans="1:16" s="95" customFormat="1" ht="12.75">
      <c r="A57" s="138" t="s">
        <v>154</v>
      </c>
      <c r="B57" s="208">
        <v>2537</v>
      </c>
      <c r="C57" s="134">
        <v>1553</v>
      </c>
      <c r="D57" s="131">
        <v>0.6121403232163973</v>
      </c>
      <c r="E57" s="134">
        <v>371</v>
      </c>
      <c r="F57" s="132">
        <v>0.14623571147024045</v>
      </c>
      <c r="G57" s="132"/>
      <c r="H57" s="158">
        <v>2513</v>
      </c>
      <c r="I57" s="11">
        <v>1550</v>
      </c>
      <c r="J57" s="131">
        <v>0.6167926780740152</v>
      </c>
      <c r="K57" s="134">
        <v>352</v>
      </c>
      <c r="L57" s="132">
        <v>0.1400716275368086</v>
      </c>
      <c r="M57" s="11"/>
      <c r="N57" s="133">
        <v>0.00955033824114615</v>
      </c>
      <c r="O57" s="133">
        <v>-0.004652354857617835</v>
      </c>
      <c r="P57" s="133">
        <v>0.0061640839334318465</v>
      </c>
    </row>
    <row r="58" spans="1:16" s="95" customFormat="1" ht="12.75">
      <c r="A58" s="138" t="s">
        <v>155</v>
      </c>
      <c r="B58" s="208">
        <v>3091</v>
      </c>
      <c r="C58" s="134">
        <v>1473</v>
      </c>
      <c r="D58" s="131">
        <v>0.4765448075056616</v>
      </c>
      <c r="E58" s="134">
        <v>496</v>
      </c>
      <c r="F58" s="132">
        <v>0.16046586865092202</v>
      </c>
      <c r="G58" s="132"/>
      <c r="H58" s="158">
        <v>3120</v>
      </c>
      <c r="I58" s="11">
        <v>1514</v>
      </c>
      <c r="J58" s="131">
        <v>0.48525641025641025</v>
      </c>
      <c r="K58" s="134">
        <v>453</v>
      </c>
      <c r="L58" s="132">
        <v>0.1451923076923077</v>
      </c>
      <c r="M58" s="11"/>
      <c r="N58" s="133">
        <v>-0.009294871794871762</v>
      </c>
      <c r="O58" s="133">
        <v>-0.00871160275074867</v>
      </c>
      <c r="P58" s="133">
        <v>0.015273560958614318</v>
      </c>
    </row>
    <row r="59" spans="1:16" s="95" customFormat="1" ht="12.75">
      <c r="A59" s="138" t="s">
        <v>156</v>
      </c>
      <c r="B59" s="208">
        <v>3757</v>
      </c>
      <c r="C59" s="134">
        <v>1682</v>
      </c>
      <c r="D59" s="131">
        <v>0.44769763108863453</v>
      </c>
      <c r="E59" s="134">
        <v>546</v>
      </c>
      <c r="F59" s="132">
        <v>0.1453287197231834</v>
      </c>
      <c r="G59" s="132"/>
      <c r="H59" s="158">
        <v>3686</v>
      </c>
      <c r="I59" s="11">
        <v>1658</v>
      </c>
      <c r="J59" s="131">
        <v>0.44981009224091156</v>
      </c>
      <c r="K59" s="134">
        <v>513</v>
      </c>
      <c r="L59" s="132">
        <v>0.13917525773195877</v>
      </c>
      <c r="M59" s="11"/>
      <c r="N59" s="133">
        <v>0.0192620727075421</v>
      </c>
      <c r="O59" s="133">
        <v>-0.0021124611522770342</v>
      </c>
      <c r="P59" s="133">
        <v>0.006153461991224629</v>
      </c>
    </row>
    <row r="60" spans="1:16" s="95" customFormat="1" ht="12.75">
      <c r="A60" s="138" t="s">
        <v>157</v>
      </c>
      <c r="B60" s="208">
        <v>3282</v>
      </c>
      <c r="C60" s="134">
        <v>1610</v>
      </c>
      <c r="D60" s="131">
        <v>0.49055453991468617</v>
      </c>
      <c r="E60" s="134">
        <v>469</v>
      </c>
      <c r="F60" s="132">
        <v>0.1429006703229738</v>
      </c>
      <c r="G60" s="132"/>
      <c r="H60" s="158">
        <v>3388</v>
      </c>
      <c r="I60" s="11">
        <v>1749</v>
      </c>
      <c r="J60" s="131">
        <v>0.5162337662337663</v>
      </c>
      <c r="K60" s="134">
        <v>495</v>
      </c>
      <c r="L60" s="132">
        <v>0.1461038961038961</v>
      </c>
      <c r="M60" s="11"/>
      <c r="N60" s="133">
        <v>-0.031286894923258535</v>
      </c>
      <c r="O60" s="133">
        <v>-0.025679226319080095</v>
      </c>
      <c r="P60" s="133">
        <v>-0.003203225780922303</v>
      </c>
    </row>
    <row r="61" spans="1:16" s="95" customFormat="1" ht="12.75">
      <c r="A61" s="1"/>
      <c r="B61" s="208"/>
      <c r="C61" s="134"/>
      <c r="D61" s="131"/>
      <c r="E61" s="134"/>
      <c r="F61" s="132"/>
      <c r="G61" s="132"/>
      <c r="H61" s="158"/>
      <c r="I61" s="134"/>
      <c r="J61" s="131"/>
      <c r="K61" s="134"/>
      <c r="L61" s="132"/>
      <c r="M61" s="11"/>
      <c r="N61" s="133"/>
      <c r="O61" s="133"/>
      <c r="P61" s="133"/>
    </row>
    <row r="62" spans="1:16" s="95" customFormat="1" ht="12.75">
      <c r="A62" s="100" t="s">
        <v>104</v>
      </c>
      <c r="B62" s="208"/>
      <c r="C62" s="134"/>
      <c r="D62" s="131"/>
      <c r="E62" s="134"/>
      <c r="F62" s="132"/>
      <c r="G62" s="132"/>
      <c r="H62" s="158"/>
      <c r="I62" s="134"/>
      <c r="J62" s="131"/>
      <c r="K62" s="134"/>
      <c r="L62" s="132"/>
      <c r="M62" s="11"/>
      <c r="N62" s="121"/>
      <c r="O62" s="121"/>
      <c r="P62" s="121"/>
    </row>
    <row r="63" spans="1:16" s="95" customFormat="1" ht="12.75">
      <c r="A63" s="1" t="s">
        <v>31</v>
      </c>
      <c r="B63" s="208"/>
      <c r="C63" s="134"/>
      <c r="D63" s="131"/>
      <c r="E63" s="134"/>
      <c r="F63" s="132"/>
      <c r="G63" s="132"/>
      <c r="H63" s="158"/>
      <c r="I63" s="134"/>
      <c r="J63" s="131"/>
      <c r="K63" s="134"/>
      <c r="L63" s="132"/>
      <c r="M63" s="11"/>
      <c r="N63" s="121"/>
      <c r="O63" s="121"/>
      <c r="P63" s="121"/>
    </row>
    <row r="64" spans="1:16" s="95" customFormat="1" ht="12.75">
      <c r="A64" s="138" t="s">
        <v>158</v>
      </c>
      <c r="B64" s="208">
        <v>2570</v>
      </c>
      <c r="C64" s="134">
        <v>1202</v>
      </c>
      <c r="D64" s="131">
        <v>0.467704280155642</v>
      </c>
      <c r="E64" s="134">
        <v>315</v>
      </c>
      <c r="F64" s="132">
        <v>0.122568093385214</v>
      </c>
      <c r="G64" s="132"/>
      <c r="H64" s="158">
        <v>2600</v>
      </c>
      <c r="I64" s="11">
        <v>1105</v>
      </c>
      <c r="J64" s="131">
        <v>0.425</v>
      </c>
      <c r="K64" s="134">
        <v>283</v>
      </c>
      <c r="L64" s="132">
        <v>0.10884615384615384</v>
      </c>
      <c r="M64" s="11"/>
      <c r="N64" s="133">
        <v>-0.011538461538461497</v>
      </c>
      <c r="O64" s="133">
        <v>0.04270428015564204</v>
      </c>
      <c r="P64" s="133">
        <v>0.01372193953906016</v>
      </c>
    </row>
    <row r="65" spans="1:16" s="95" customFormat="1" ht="12.75">
      <c r="A65" s="138" t="s">
        <v>159</v>
      </c>
      <c r="B65" s="208">
        <v>2031</v>
      </c>
      <c r="C65" s="134">
        <v>854</v>
      </c>
      <c r="D65" s="131">
        <v>0.4204825209256524</v>
      </c>
      <c r="E65" s="134">
        <v>350</v>
      </c>
      <c r="F65" s="132">
        <v>0.17232890201870998</v>
      </c>
      <c r="G65" s="132"/>
      <c r="H65" s="158">
        <v>1975</v>
      </c>
      <c r="I65" s="11">
        <v>814</v>
      </c>
      <c r="J65" s="131">
        <v>0.41215189873417724</v>
      </c>
      <c r="K65" s="134">
        <v>327</v>
      </c>
      <c r="L65" s="132">
        <v>0.16556962025316455</v>
      </c>
      <c r="M65" s="11"/>
      <c r="N65" s="133">
        <v>0.028354430379746942</v>
      </c>
      <c r="O65" s="133">
        <v>0.008330622191475179</v>
      </c>
      <c r="P65" s="133">
        <v>0.0067592817655454385</v>
      </c>
    </row>
    <row r="66" spans="1:16" s="95" customFormat="1" ht="12.75">
      <c r="A66" s="1" t="s">
        <v>43</v>
      </c>
      <c r="B66" s="208"/>
      <c r="C66" s="134"/>
      <c r="D66" s="131"/>
      <c r="E66" s="134"/>
      <c r="F66" s="132"/>
      <c r="G66" s="132"/>
      <c r="H66" s="158"/>
      <c r="I66" s="11"/>
      <c r="J66" s="131"/>
      <c r="K66" s="134"/>
      <c r="L66" s="132"/>
      <c r="M66" s="11"/>
      <c r="N66" s="121"/>
      <c r="O66" s="121"/>
      <c r="P66" s="121"/>
    </row>
    <row r="67" spans="1:16" s="95" customFormat="1" ht="12.75">
      <c r="A67" s="138" t="s">
        <v>160</v>
      </c>
      <c r="B67" s="208">
        <v>3502</v>
      </c>
      <c r="C67" s="134">
        <v>707</v>
      </c>
      <c r="D67" s="131">
        <v>0.20188463735008566</v>
      </c>
      <c r="E67" s="134">
        <v>324</v>
      </c>
      <c r="F67" s="132">
        <v>0.09251856082238721</v>
      </c>
      <c r="G67" s="132"/>
      <c r="H67" s="158">
        <v>3318</v>
      </c>
      <c r="I67" s="11">
        <v>865</v>
      </c>
      <c r="J67" s="131">
        <v>0.26069921639541893</v>
      </c>
      <c r="K67" s="134">
        <v>413</v>
      </c>
      <c r="L67" s="132">
        <v>0.12447257383966245</v>
      </c>
      <c r="M67" s="11"/>
      <c r="N67" s="133">
        <v>0.05545509342977706</v>
      </c>
      <c r="O67" s="133">
        <v>-0.05881457904533327</v>
      </c>
      <c r="P67" s="133">
        <v>-0.03195401301727524</v>
      </c>
    </row>
    <row r="68" spans="1:16" s="95" customFormat="1" ht="12.75">
      <c r="A68" s="138" t="s">
        <v>161</v>
      </c>
      <c r="B68" s="208">
        <v>1012</v>
      </c>
      <c r="C68" s="134">
        <v>475</v>
      </c>
      <c r="D68" s="131">
        <v>0.46936758893280633</v>
      </c>
      <c r="E68" s="134">
        <v>184</v>
      </c>
      <c r="F68" s="132">
        <v>0.18181818181818182</v>
      </c>
      <c r="G68" s="132"/>
      <c r="H68" s="158">
        <v>866</v>
      </c>
      <c r="I68" s="11">
        <v>451</v>
      </c>
      <c r="J68" s="131">
        <v>0.5207852193995381</v>
      </c>
      <c r="K68" s="134">
        <v>168</v>
      </c>
      <c r="L68" s="132">
        <v>0.19399538106235567</v>
      </c>
      <c r="M68" s="11"/>
      <c r="N68" s="133">
        <v>0.1685912240184757</v>
      </c>
      <c r="O68" s="133">
        <v>-0.05141763046673181</v>
      </c>
      <c r="P68" s="133">
        <v>-0.012177199244173847</v>
      </c>
    </row>
    <row r="69" spans="1:16" s="95" customFormat="1" ht="12.75">
      <c r="A69" s="1" t="s">
        <v>44</v>
      </c>
      <c r="B69" s="208"/>
      <c r="C69" s="134"/>
      <c r="D69" s="131"/>
      <c r="E69" s="134"/>
      <c r="F69" s="132"/>
      <c r="G69" s="132"/>
      <c r="H69" s="158"/>
      <c r="I69" s="11"/>
      <c r="J69" s="131"/>
      <c r="K69" s="134"/>
      <c r="L69" s="132"/>
      <c r="M69" s="11"/>
      <c r="N69" s="121"/>
      <c r="O69" s="121"/>
      <c r="P69" s="121"/>
    </row>
    <row r="70" spans="1:16" s="95" customFormat="1" ht="12.75">
      <c r="A70" s="138" t="s">
        <v>162</v>
      </c>
      <c r="B70" s="208">
        <v>908</v>
      </c>
      <c r="C70" s="134">
        <v>330</v>
      </c>
      <c r="D70" s="131">
        <v>0.3634361233480176</v>
      </c>
      <c r="E70" s="134">
        <v>48</v>
      </c>
      <c r="F70" s="132">
        <v>0.05286343612334802</v>
      </c>
      <c r="G70" s="132"/>
      <c r="H70" s="158">
        <v>1021</v>
      </c>
      <c r="I70" s="11">
        <v>413</v>
      </c>
      <c r="J70" s="131">
        <v>0.40450538687561216</v>
      </c>
      <c r="K70" s="134">
        <v>64</v>
      </c>
      <c r="L70" s="132">
        <v>0.06268364348677767</v>
      </c>
      <c r="M70" s="11"/>
      <c r="N70" s="133">
        <v>-0.1106758080313418</v>
      </c>
      <c r="O70" s="133">
        <v>-0.041069263527594546</v>
      </c>
      <c r="P70" s="133">
        <v>-0.009820207363429652</v>
      </c>
    </row>
    <row r="71" spans="1:16" s="95" customFormat="1" ht="12.75">
      <c r="A71" s="138" t="s">
        <v>195</v>
      </c>
      <c r="B71" s="208">
        <v>1586</v>
      </c>
      <c r="C71" s="134">
        <v>547</v>
      </c>
      <c r="D71" s="131">
        <v>0.34489281210592687</v>
      </c>
      <c r="E71" s="134">
        <v>135</v>
      </c>
      <c r="F71" s="132">
        <v>0.08511979823455233</v>
      </c>
      <c r="G71" s="132"/>
      <c r="H71" s="158">
        <v>1558</v>
      </c>
      <c r="I71" s="11">
        <v>525</v>
      </c>
      <c r="J71" s="131">
        <v>0.33697047496790755</v>
      </c>
      <c r="K71" s="134">
        <v>136</v>
      </c>
      <c r="L71" s="132">
        <v>0.08729139922978177</v>
      </c>
      <c r="M71" s="11"/>
      <c r="N71" s="133">
        <v>0.01797175866495504</v>
      </c>
      <c r="O71" s="133">
        <v>0.00792233713801932</v>
      </c>
      <c r="P71" s="133">
        <v>-0.0021716009952294363</v>
      </c>
    </row>
    <row r="72" spans="1:16" s="95" customFormat="1" ht="12.75">
      <c r="A72" s="138" t="s">
        <v>163</v>
      </c>
      <c r="B72" s="208">
        <v>538</v>
      </c>
      <c r="C72" s="134">
        <v>284</v>
      </c>
      <c r="D72" s="131">
        <v>0.5278810408921933</v>
      </c>
      <c r="E72" s="134">
        <v>55</v>
      </c>
      <c r="F72" s="132">
        <v>0.10223048327137546</v>
      </c>
      <c r="G72" s="132"/>
      <c r="H72" s="158">
        <v>522</v>
      </c>
      <c r="I72" s="11">
        <v>279</v>
      </c>
      <c r="J72" s="131">
        <v>0.5344827586206896</v>
      </c>
      <c r="K72" s="134">
        <v>58</v>
      </c>
      <c r="L72" s="132">
        <v>0.1111111111111111</v>
      </c>
      <c r="M72" s="11"/>
      <c r="N72" s="133">
        <v>0.03065134099616862</v>
      </c>
      <c r="O72" s="133">
        <v>-0.00660171772849627</v>
      </c>
      <c r="P72" s="133">
        <v>-0.008880627839735644</v>
      </c>
    </row>
    <row r="73" spans="1:16" s="95" customFormat="1" ht="12.75">
      <c r="A73" s="138" t="s">
        <v>164</v>
      </c>
      <c r="B73" s="208">
        <v>137</v>
      </c>
      <c r="C73" s="134">
        <v>70</v>
      </c>
      <c r="D73" s="131">
        <v>0.5109489051094891</v>
      </c>
      <c r="E73" s="134">
        <v>11</v>
      </c>
      <c r="F73" s="132">
        <v>0.08029197080291971</v>
      </c>
      <c r="G73" s="132"/>
      <c r="H73" s="158">
        <v>139</v>
      </c>
      <c r="I73" s="11">
        <v>70</v>
      </c>
      <c r="J73" s="131">
        <v>0.5035971223021583</v>
      </c>
      <c r="K73" s="134">
        <v>20</v>
      </c>
      <c r="L73" s="132">
        <v>0.14388489208633093</v>
      </c>
      <c r="M73" s="11"/>
      <c r="N73" s="133">
        <v>-0.014388489208633115</v>
      </c>
      <c r="O73" s="133">
        <v>0.007351782807330842</v>
      </c>
      <c r="P73" s="133">
        <v>-0.06359292128341122</v>
      </c>
    </row>
    <row r="74" spans="1:16" s="95" customFormat="1" ht="12.75">
      <c r="A74" s="1" t="s">
        <v>48</v>
      </c>
      <c r="B74" s="208">
        <v>2716</v>
      </c>
      <c r="C74" s="134">
        <v>1158</v>
      </c>
      <c r="D74" s="131">
        <v>0.4263622974963181</v>
      </c>
      <c r="E74" s="134">
        <v>229</v>
      </c>
      <c r="F74" s="132">
        <v>0.08431516936671576</v>
      </c>
      <c r="G74" s="132"/>
      <c r="H74" s="158">
        <v>2504</v>
      </c>
      <c r="I74" s="11">
        <v>1069</v>
      </c>
      <c r="J74" s="131">
        <v>0.4269169329073482</v>
      </c>
      <c r="K74" s="134">
        <v>239</v>
      </c>
      <c r="L74" s="132">
        <v>0.09544728434504793</v>
      </c>
      <c r="M74" s="11"/>
      <c r="N74" s="133">
        <v>0.08466453674121399</v>
      </c>
      <c r="O74" s="133">
        <v>-0.0005546354110301244</v>
      </c>
      <c r="P74" s="133">
        <v>-0.011132114978332164</v>
      </c>
    </row>
    <row r="75" spans="1:16" s="95" customFormat="1" ht="12.75">
      <c r="A75" s="1" t="s">
        <v>50</v>
      </c>
      <c r="B75" s="208">
        <v>5787</v>
      </c>
      <c r="C75" s="134">
        <v>1484</v>
      </c>
      <c r="D75" s="131">
        <v>0.25643684119578364</v>
      </c>
      <c r="E75" s="134">
        <v>406</v>
      </c>
      <c r="F75" s="132">
        <v>0.07015724900639364</v>
      </c>
      <c r="G75" s="132"/>
      <c r="H75" s="158">
        <v>6003</v>
      </c>
      <c r="I75" s="11">
        <v>1577</v>
      </c>
      <c r="J75" s="131">
        <v>0.26270198234216224</v>
      </c>
      <c r="K75" s="134">
        <v>445</v>
      </c>
      <c r="L75" s="132">
        <v>0.0741296018657338</v>
      </c>
      <c r="M75" s="11"/>
      <c r="N75" s="133">
        <v>-0.0359820089955023</v>
      </c>
      <c r="O75" s="133">
        <v>-0.0062651411463786055</v>
      </c>
      <c r="P75" s="133">
        <v>-0.003972352859340153</v>
      </c>
    </row>
    <row r="76" spans="1:16" s="95" customFormat="1" ht="12.75">
      <c r="A76" s="1"/>
      <c r="B76" s="208"/>
      <c r="C76" s="134"/>
      <c r="D76" s="131"/>
      <c r="E76" s="134"/>
      <c r="F76" s="132"/>
      <c r="G76" s="132"/>
      <c r="H76" s="158"/>
      <c r="I76" s="134"/>
      <c r="J76" s="131"/>
      <c r="K76" s="134"/>
      <c r="L76" s="132"/>
      <c r="M76" s="11"/>
      <c r="N76" s="133"/>
      <c r="O76" s="133"/>
      <c r="P76" s="133"/>
    </row>
    <row r="77" spans="1:16" s="95" customFormat="1" ht="12.75">
      <c r="A77" s="100" t="s">
        <v>61</v>
      </c>
      <c r="B77" s="208"/>
      <c r="C77" s="134"/>
      <c r="D77" s="131"/>
      <c r="E77" s="134"/>
      <c r="F77" s="132"/>
      <c r="G77" s="132"/>
      <c r="H77" s="158"/>
      <c r="I77" s="134"/>
      <c r="J77" s="131"/>
      <c r="K77" s="134"/>
      <c r="L77" s="132"/>
      <c r="M77" s="11"/>
      <c r="N77" s="121"/>
      <c r="O77" s="121"/>
      <c r="P77" s="121"/>
    </row>
    <row r="78" spans="1:16" s="95" customFormat="1" ht="12.75">
      <c r="A78" s="1" t="s">
        <v>39</v>
      </c>
      <c r="B78" s="208">
        <v>774</v>
      </c>
      <c r="C78" s="134">
        <v>373</v>
      </c>
      <c r="D78" s="131">
        <v>0.4819121447028424</v>
      </c>
      <c r="E78" s="134">
        <v>91</v>
      </c>
      <c r="F78" s="132">
        <v>0.11757105943152454</v>
      </c>
      <c r="G78" s="132"/>
      <c r="H78" s="158">
        <v>786</v>
      </c>
      <c r="I78" s="11">
        <v>371</v>
      </c>
      <c r="J78" s="131">
        <v>0.4720101781170484</v>
      </c>
      <c r="K78" s="134">
        <v>104</v>
      </c>
      <c r="L78" s="132">
        <v>0.13231552162849872</v>
      </c>
      <c r="M78" s="11"/>
      <c r="N78" s="133">
        <v>-0.01526717557251911</v>
      </c>
      <c r="O78" s="133">
        <v>0.009901966585794009</v>
      </c>
      <c r="P78" s="133">
        <v>-0.014744462196974173</v>
      </c>
    </row>
    <row r="79" spans="1:16" s="95" customFormat="1" ht="12.75">
      <c r="A79" s="1" t="s">
        <v>53</v>
      </c>
      <c r="B79" s="208"/>
      <c r="C79" s="134"/>
      <c r="D79" s="131"/>
      <c r="E79" s="134"/>
      <c r="F79" s="132"/>
      <c r="G79" s="132"/>
      <c r="H79" s="158"/>
      <c r="I79" s="11"/>
      <c r="J79" s="131"/>
      <c r="K79" s="134"/>
      <c r="L79" s="132"/>
      <c r="M79" s="11"/>
      <c r="N79" s="121"/>
      <c r="O79" s="121"/>
      <c r="P79" s="121"/>
    </row>
    <row r="80" spans="1:16" s="95" customFormat="1" ht="12.75">
      <c r="A80" s="138" t="s">
        <v>165</v>
      </c>
      <c r="B80" s="208">
        <v>850</v>
      </c>
      <c r="C80" s="134">
        <v>361</v>
      </c>
      <c r="D80" s="131">
        <v>0.42470588235294116</v>
      </c>
      <c r="E80" s="134">
        <v>88</v>
      </c>
      <c r="F80" s="132">
        <v>0.10352941176470588</v>
      </c>
      <c r="G80" s="132"/>
      <c r="H80" s="158">
        <v>893</v>
      </c>
      <c r="I80" s="11">
        <v>410</v>
      </c>
      <c r="J80" s="131">
        <v>0.45912653975363943</v>
      </c>
      <c r="K80" s="134">
        <v>89</v>
      </c>
      <c r="L80" s="132">
        <v>0.09966405375139978</v>
      </c>
      <c r="M80" s="11"/>
      <c r="N80" s="133">
        <v>-0.04815229563269874</v>
      </c>
      <c r="O80" s="133">
        <v>-0.034420657400698274</v>
      </c>
      <c r="P80" s="133">
        <v>0.0038653580133061055</v>
      </c>
    </row>
    <row r="81" spans="1:16" s="95" customFormat="1" ht="12.75">
      <c r="A81" s="138" t="s">
        <v>166</v>
      </c>
      <c r="B81" s="208">
        <v>258</v>
      </c>
      <c r="C81" s="134">
        <v>163</v>
      </c>
      <c r="D81" s="131">
        <v>0.6317829457364341</v>
      </c>
      <c r="E81" s="134">
        <v>29</v>
      </c>
      <c r="F81" s="132">
        <v>0.1124031007751938</v>
      </c>
      <c r="G81" s="132"/>
      <c r="H81" s="158">
        <v>256</v>
      </c>
      <c r="I81" s="11">
        <v>159</v>
      </c>
      <c r="J81" s="131">
        <v>0.62109375</v>
      </c>
      <c r="K81" s="134">
        <v>45</v>
      </c>
      <c r="L81" s="132">
        <v>0.17578125</v>
      </c>
      <c r="M81" s="11"/>
      <c r="N81" s="133">
        <v>0.0078125</v>
      </c>
      <c r="O81" s="133">
        <v>0.01068919573643412</v>
      </c>
      <c r="P81" s="133">
        <v>-0.0633781492248062</v>
      </c>
    </row>
    <row r="82" spans="1:16" s="95" customFormat="1" ht="12.75">
      <c r="A82" s="1" t="s">
        <v>55</v>
      </c>
      <c r="B82" s="208"/>
      <c r="C82" s="134"/>
      <c r="D82" s="131"/>
      <c r="E82" s="134"/>
      <c r="F82" s="132"/>
      <c r="G82" s="132"/>
      <c r="H82" s="158"/>
      <c r="I82" s="11"/>
      <c r="J82" s="131"/>
      <c r="K82" s="134"/>
      <c r="L82" s="132"/>
      <c r="M82" s="11"/>
      <c r="N82" s="121"/>
      <c r="O82" s="121"/>
      <c r="P82" s="121"/>
    </row>
    <row r="83" spans="1:16" s="95" customFormat="1" ht="12.75">
      <c r="A83" s="138" t="s">
        <v>167</v>
      </c>
      <c r="B83" s="208">
        <v>2283</v>
      </c>
      <c r="C83" s="134">
        <v>930</v>
      </c>
      <c r="D83" s="131">
        <v>0.4073587385019711</v>
      </c>
      <c r="E83" s="134">
        <v>355</v>
      </c>
      <c r="F83" s="132">
        <v>0.15549715286903198</v>
      </c>
      <c r="G83" s="132"/>
      <c r="H83" s="158">
        <v>2268</v>
      </c>
      <c r="I83" s="11">
        <v>862</v>
      </c>
      <c r="J83" s="131">
        <v>0.3800705467372134</v>
      </c>
      <c r="K83" s="134">
        <v>360</v>
      </c>
      <c r="L83" s="132">
        <v>0.15873015873015872</v>
      </c>
      <c r="M83" s="11"/>
      <c r="N83" s="133">
        <v>0.006613756613756516</v>
      </c>
      <c r="O83" s="133">
        <v>0.027288191764757663</v>
      </c>
      <c r="P83" s="133">
        <v>-0.0032330058611267365</v>
      </c>
    </row>
    <row r="84" spans="1:16" s="95" customFormat="1" ht="12.75">
      <c r="A84" s="138" t="s">
        <v>168</v>
      </c>
      <c r="B84" s="208">
        <v>3641</v>
      </c>
      <c r="C84" s="134">
        <v>1423</v>
      </c>
      <c r="D84" s="131">
        <v>0.39082669596264763</v>
      </c>
      <c r="E84" s="134">
        <v>449</v>
      </c>
      <c r="F84" s="132">
        <v>0.1233177698434496</v>
      </c>
      <c r="G84" s="132"/>
      <c r="H84" s="158">
        <v>3712</v>
      </c>
      <c r="I84" s="11">
        <v>1442</v>
      </c>
      <c r="J84" s="131">
        <v>0.3884698275862069</v>
      </c>
      <c r="K84" s="134">
        <v>468</v>
      </c>
      <c r="L84" s="132">
        <v>0.12607758620689655</v>
      </c>
      <c r="M84" s="11"/>
      <c r="N84" s="133">
        <v>-0.019127155172413812</v>
      </c>
      <c r="O84" s="133">
        <v>0.002356868376440724</v>
      </c>
      <c r="P84" s="133">
        <v>-0.0027598163634469514</v>
      </c>
    </row>
    <row r="85" spans="1:16" s="95" customFormat="1" ht="12.75">
      <c r="A85" s="1" t="s">
        <v>82</v>
      </c>
      <c r="B85" s="208">
        <v>798</v>
      </c>
      <c r="C85" s="134">
        <v>362</v>
      </c>
      <c r="D85" s="131">
        <v>0.45363408521303256</v>
      </c>
      <c r="E85" s="134">
        <v>80</v>
      </c>
      <c r="F85" s="132">
        <v>0.10025062656641603</v>
      </c>
      <c r="G85" s="132"/>
      <c r="H85" s="158">
        <v>775</v>
      </c>
      <c r="I85" s="11">
        <v>377</v>
      </c>
      <c r="J85" s="131">
        <v>0.4864516129032258</v>
      </c>
      <c r="K85" s="134">
        <v>82</v>
      </c>
      <c r="L85" s="132">
        <v>0.10580645161290322</v>
      </c>
      <c r="M85" s="11"/>
      <c r="N85" s="133">
        <v>0.029677419354838808</v>
      </c>
      <c r="O85" s="133">
        <v>-0.03281752769019325</v>
      </c>
      <c r="P85" s="133">
        <v>-0.0055558250464871894</v>
      </c>
    </row>
    <row r="86" spans="1:16" s="95" customFormat="1" ht="12.75">
      <c r="A86" s="1" t="s">
        <v>60</v>
      </c>
      <c r="B86" s="208">
        <v>1818</v>
      </c>
      <c r="C86" s="134">
        <v>741</v>
      </c>
      <c r="D86" s="131">
        <v>0.4075907590759076</v>
      </c>
      <c r="E86" s="134">
        <v>200</v>
      </c>
      <c r="F86" s="132">
        <v>0.11001100110011001</v>
      </c>
      <c r="G86" s="132"/>
      <c r="H86" s="158">
        <v>1816</v>
      </c>
      <c r="I86" s="11">
        <v>763</v>
      </c>
      <c r="J86" s="131">
        <v>0.42015418502202645</v>
      </c>
      <c r="K86" s="134">
        <v>222</v>
      </c>
      <c r="L86" s="132">
        <v>0.1222466960352423</v>
      </c>
      <c r="M86" s="11"/>
      <c r="N86" s="133">
        <v>0.0011013215859030367</v>
      </c>
      <c r="O86" s="133">
        <v>-0.012563425946118867</v>
      </c>
      <c r="P86" s="133">
        <v>-0.012235694935132282</v>
      </c>
    </row>
    <row r="87" spans="1:16" s="95" customFormat="1" ht="12.75">
      <c r="A87" s="1" t="s">
        <v>61</v>
      </c>
      <c r="B87" s="208"/>
      <c r="C87" s="134"/>
      <c r="D87" s="131"/>
      <c r="E87" s="134"/>
      <c r="F87" s="132"/>
      <c r="G87" s="132"/>
      <c r="H87" s="158"/>
      <c r="I87" s="11"/>
      <c r="J87" s="131"/>
      <c r="K87" s="134"/>
      <c r="L87" s="132"/>
      <c r="M87" s="11"/>
      <c r="N87" s="121"/>
      <c r="O87" s="121"/>
      <c r="P87" s="121"/>
    </row>
    <row r="88" spans="1:16" s="95" customFormat="1" ht="12.75">
      <c r="A88" s="138" t="s">
        <v>169</v>
      </c>
      <c r="B88" s="208">
        <v>4624</v>
      </c>
      <c r="C88" s="134">
        <v>1793</v>
      </c>
      <c r="D88" s="131">
        <v>0.38775951557093424</v>
      </c>
      <c r="E88" s="134">
        <v>1184</v>
      </c>
      <c r="F88" s="132">
        <v>0.2560553633217993</v>
      </c>
      <c r="G88" s="132"/>
      <c r="H88" s="158">
        <v>4488</v>
      </c>
      <c r="I88" s="11">
        <v>1761</v>
      </c>
      <c r="J88" s="131">
        <v>0.39237967914438504</v>
      </c>
      <c r="K88" s="134">
        <v>1082</v>
      </c>
      <c r="L88" s="132">
        <v>0.2410873440285205</v>
      </c>
      <c r="M88" s="11"/>
      <c r="N88" s="133">
        <v>0.030303030303030276</v>
      </c>
      <c r="O88" s="133">
        <v>-0.004620163573450797</v>
      </c>
      <c r="P88" s="133">
        <v>0.01496801929327879</v>
      </c>
    </row>
    <row r="89" spans="1:16" s="95" customFormat="1" ht="12.75">
      <c r="A89" s="138" t="s">
        <v>170</v>
      </c>
      <c r="B89" s="208">
        <v>3192</v>
      </c>
      <c r="C89" s="134">
        <v>868</v>
      </c>
      <c r="D89" s="131">
        <v>0.2719298245614035</v>
      </c>
      <c r="E89" s="134">
        <v>332</v>
      </c>
      <c r="F89" s="132">
        <v>0.10401002506265664</v>
      </c>
      <c r="G89" s="132"/>
      <c r="H89" s="158">
        <v>3166</v>
      </c>
      <c r="I89" s="11">
        <v>972</v>
      </c>
      <c r="J89" s="131">
        <v>0.30701200252684774</v>
      </c>
      <c r="K89" s="134">
        <v>345</v>
      </c>
      <c r="L89" s="132">
        <v>0.10897030953885029</v>
      </c>
      <c r="M89" s="11"/>
      <c r="N89" s="133">
        <v>0.008212255211623498</v>
      </c>
      <c r="O89" s="133">
        <v>-0.03508217796544422</v>
      </c>
      <c r="P89" s="133">
        <v>-0.004960284476193649</v>
      </c>
    </row>
    <row r="90" spans="1:16" s="95" customFormat="1" ht="12.75">
      <c r="A90" s="138" t="s">
        <v>171</v>
      </c>
      <c r="B90" s="208">
        <v>1743</v>
      </c>
      <c r="C90" s="134">
        <v>502</v>
      </c>
      <c r="D90" s="131">
        <v>0.28800917957544464</v>
      </c>
      <c r="E90" s="134">
        <v>168</v>
      </c>
      <c r="F90" s="132">
        <v>0.0963855421686747</v>
      </c>
      <c r="G90" s="132"/>
      <c r="H90" s="158">
        <v>2030</v>
      </c>
      <c r="I90" s="11">
        <v>579</v>
      </c>
      <c r="J90" s="131">
        <v>0.2852216748768473</v>
      </c>
      <c r="K90" s="134">
        <v>220</v>
      </c>
      <c r="L90" s="132">
        <v>0.10837438423645321</v>
      </c>
      <c r="M90" s="11"/>
      <c r="N90" s="133">
        <v>-0.14137931034482754</v>
      </c>
      <c r="O90" s="133">
        <v>0.002787504698597343</v>
      </c>
      <c r="P90" s="133">
        <v>-0.011988842067778505</v>
      </c>
    </row>
    <row r="91" spans="1:16" s="95" customFormat="1" ht="12.75">
      <c r="A91" s="138" t="s">
        <v>172</v>
      </c>
      <c r="B91" s="208">
        <v>1314</v>
      </c>
      <c r="C91" s="134">
        <v>501</v>
      </c>
      <c r="D91" s="131">
        <v>0.3812785388127854</v>
      </c>
      <c r="E91" s="134">
        <v>210</v>
      </c>
      <c r="F91" s="132">
        <v>0.1598173515981735</v>
      </c>
      <c r="G91" s="132"/>
      <c r="H91" s="158">
        <v>1172</v>
      </c>
      <c r="I91" s="11">
        <v>436</v>
      </c>
      <c r="J91" s="131">
        <v>0.3720136518771331</v>
      </c>
      <c r="K91" s="134">
        <v>205</v>
      </c>
      <c r="L91" s="132">
        <v>0.17491467576791808</v>
      </c>
      <c r="M91" s="11"/>
      <c r="N91" s="133">
        <v>0.12116040955631391</v>
      </c>
      <c r="O91" s="133">
        <v>0.009264886935652306</v>
      </c>
      <c r="P91" s="133">
        <v>-0.015097324169744575</v>
      </c>
    </row>
    <row r="92" spans="1:16" s="95" customFormat="1" ht="12.75">
      <c r="A92" s="1" t="s">
        <v>63</v>
      </c>
      <c r="B92" s="208">
        <v>2497</v>
      </c>
      <c r="C92" s="134">
        <v>1049</v>
      </c>
      <c r="D92" s="131">
        <v>0.4201041249499399</v>
      </c>
      <c r="E92" s="134">
        <v>335</v>
      </c>
      <c r="F92" s="132">
        <v>0.1341609931918302</v>
      </c>
      <c r="G92" s="132"/>
      <c r="H92" s="158">
        <v>2487</v>
      </c>
      <c r="I92" s="11">
        <v>1120</v>
      </c>
      <c r="J92" s="131">
        <v>0.45034177724165664</v>
      </c>
      <c r="K92" s="134">
        <v>366</v>
      </c>
      <c r="L92" s="132">
        <v>0.1471652593486128</v>
      </c>
      <c r="M92" s="11"/>
      <c r="N92" s="133">
        <v>0.004020908725371974</v>
      </c>
      <c r="O92" s="133">
        <v>-0.03023765229171671</v>
      </c>
      <c r="P92" s="133">
        <v>-0.013004266156782601</v>
      </c>
    </row>
    <row r="93" spans="1:16" s="95" customFormat="1" ht="12.75">
      <c r="A93" s="101"/>
      <c r="B93" s="115"/>
      <c r="C93" s="116"/>
      <c r="D93" s="117"/>
      <c r="E93" s="116"/>
      <c r="F93" s="118"/>
      <c r="G93" s="118"/>
      <c r="H93" s="119"/>
      <c r="I93" s="119"/>
      <c r="J93" s="119"/>
      <c r="K93" s="119"/>
      <c r="L93" s="119"/>
      <c r="M93" s="119"/>
      <c r="N93" s="120"/>
      <c r="O93" s="120"/>
      <c r="P93" s="120"/>
    </row>
    <row r="94" spans="1:16" s="96" customFormat="1" ht="12.75">
      <c r="A94" s="1"/>
      <c r="B94" s="130"/>
      <c r="D94" s="131"/>
      <c r="F94" s="132"/>
      <c r="G94" s="132"/>
      <c r="H94" s="11"/>
      <c r="I94" s="11"/>
      <c r="J94" s="11"/>
      <c r="K94" s="11"/>
      <c r="L94" s="11"/>
      <c r="M94" s="11"/>
      <c r="N94" s="133"/>
      <c r="O94" s="133"/>
      <c r="P94" s="133"/>
    </row>
    <row r="95" spans="1:16" s="95" customFormat="1" ht="15">
      <c r="A95" s="93" t="s">
        <v>274</v>
      </c>
      <c r="B95" s="93"/>
      <c r="C95" s="93"/>
      <c r="D95" s="93"/>
      <c r="E95" s="93"/>
      <c r="F95" s="93"/>
      <c r="G95" s="93"/>
      <c r="H95" s="93"/>
      <c r="I95" s="93"/>
      <c r="J95" s="93"/>
      <c r="K95" s="93"/>
      <c r="L95" s="93"/>
      <c r="M95" s="93"/>
      <c r="N95" s="93"/>
      <c r="O95" s="93"/>
      <c r="P95" s="93"/>
    </row>
    <row r="96" spans="1:16" s="96" customFormat="1" ht="13.5" thickBot="1">
      <c r="A96" s="1"/>
      <c r="B96" s="130"/>
      <c r="D96" s="131"/>
      <c r="F96" s="132"/>
      <c r="G96" s="132"/>
      <c r="H96" s="11"/>
      <c r="I96" s="11"/>
      <c r="J96" s="11"/>
      <c r="K96" s="11"/>
      <c r="L96" s="11"/>
      <c r="M96" s="11"/>
      <c r="N96" s="133"/>
      <c r="O96" s="133"/>
      <c r="P96" s="133"/>
    </row>
    <row r="97" spans="1:16" s="40" customFormat="1" ht="27" customHeight="1">
      <c r="A97" s="234" t="s">
        <v>125</v>
      </c>
      <c r="B97" s="19" t="s">
        <v>266</v>
      </c>
      <c r="C97" s="153"/>
      <c r="D97" s="153"/>
      <c r="E97" s="153"/>
      <c r="F97" s="154"/>
      <c r="G97" s="152"/>
      <c r="H97" s="19" t="s">
        <v>256</v>
      </c>
      <c r="I97" s="153"/>
      <c r="J97" s="153"/>
      <c r="K97" s="153"/>
      <c r="L97" s="154"/>
      <c r="M97" s="152"/>
      <c r="N97" s="155" t="s">
        <v>272</v>
      </c>
      <c r="O97" s="156"/>
      <c r="P97" s="156"/>
    </row>
    <row r="98" spans="1:16" s="40" customFormat="1" ht="68.25" customHeight="1">
      <c r="A98" s="235"/>
      <c r="B98" s="157" t="s">
        <v>267</v>
      </c>
      <c r="C98" s="125" t="s">
        <v>268</v>
      </c>
      <c r="D98" s="125" t="s">
        <v>269</v>
      </c>
      <c r="E98" s="125" t="s">
        <v>270</v>
      </c>
      <c r="F98" s="125" t="s">
        <v>271</v>
      </c>
      <c r="G98" s="125"/>
      <c r="H98" s="157" t="s">
        <v>252</v>
      </c>
      <c r="I98" s="125" t="s">
        <v>253</v>
      </c>
      <c r="J98" s="125" t="s">
        <v>254</v>
      </c>
      <c r="K98" s="125" t="s">
        <v>251</v>
      </c>
      <c r="L98" s="125" t="s">
        <v>255</v>
      </c>
      <c r="M98" s="126"/>
      <c r="N98" s="127" t="s">
        <v>129</v>
      </c>
      <c r="O98" s="127" t="s">
        <v>214</v>
      </c>
      <c r="P98" s="127" t="s">
        <v>215</v>
      </c>
    </row>
    <row r="99" spans="1:16" s="95" customFormat="1" ht="12.75">
      <c r="A99" s="149"/>
      <c r="B99" s="159"/>
      <c r="C99" s="160"/>
      <c r="D99" s="161"/>
      <c r="E99" s="160"/>
      <c r="F99" s="162"/>
      <c r="G99" s="162"/>
      <c r="H99" s="159"/>
      <c r="I99" s="160"/>
      <c r="J99" s="163"/>
      <c r="K99" s="160"/>
      <c r="L99" s="163"/>
      <c r="M99" s="163"/>
      <c r="N99" s="164"/>
      <c r="O99" s="164"/>
      <c r="P99" s="164"/>
    </row>
    <row r="100" spans="1:16" s="95" customFormat="1" ht="12.75">
      <c r="A100" s="100" t="s">
        <v>105</v>
      </c>
      <c r="B100" s="130"/>
      <c r="C100" s="96"/>
      <c r="D100" s="131"/>
      <c r="E100" s="96"/>
      <c r="F100" s="132"/>
      <c r="G100" s="132"/>
      <c r="H100" s="130"/>
      <c r="I100" s="96"/>
      <c r="J100" s="11"/>
      <c r="K100" s="96"/>
      <c r="L100" s="11"/>
      <c r="M100" s="11"/>
      <c r="N100" s="121"/>
      <c r="O100" s="121"/>
      <c r="P100" s="121"/>
    </row>
    <row r="101" spans="1:16" s="95" customFormat="1" ht="12.75">
      <c r="A101" s="1" t="s">
        <v>87</v>
      </c>
      <c r="B101" s="208">
        <v>1969</v>
      </c>
      <c r="C101" s="134">
        <v>774</v>
      </c>
      <c r="D101" s="131">
        <v>0.3930929405789741</v>
      </c>
      <c r="E101" s="134">
        <v>211</v>
      </c>
      <c r="F101" s="132">
        <v>0.10716099542915185</v>
      </c>
      <c r="G101" s="132"/>
      <c r="H101" s="208">
        <v>2025</v>
      </c>
      <c r="I101" s="134">
        <v>812</v>
      </c>
      <c r="J101" s="131">
        <v>0.40098765432098765</v>
      </c>
      <c r="K101" s="134">
        <v>212</v>
      </c>
      <c r="L101" s="132">
        <v>0.10469135802469136</v>
      </c>
      <c r="M101" s="11"/>
      <c r="N101" s="133">
        <v>-0.0276543209876543</v>
      </c>
      <c r="O101" s="133">
        <v>-0.00789471374201356</v>
      </c>
      <c r="P101" s="133">
        <v>0.0024696374044604896</v>
      </c>
    </row>
    <row r="102" spans="1:16" s="95" customFormat="1" ht="12.75">
      <c r="A102" s="1" t="s">
        <v>28</v>
      </c>
      <c r="B102" s="208"/>
      <c r="C102" s="134"/>
      <c r="D102" s="131"/>
      <c r="E102" s="134"/>
      <c r="F102" s="132"/>
      <c r="G102" s="134"/>
      <c r="H102" s="208"/>
      <c r="I102" s="134"/>
      <c r="J102" s="11"/>
      <c r="K102" s="134"/>
      <c r="L102" s="134"/>
      <c r="M102" s="11"/>
      <c r="N102" s="121"/>
      <c r="O102" s="121"/>
      <c r="P102" s="121"/>
    </row>
    <row r="103" spans="1:16" s="95" customFormat="1" ht="12.75">
      <c r="A103" s="138" t="s">
        <v>173</v>
      </c>
      <c r="B103" s="208">
        <v>395</v>
      </c>
      <c r="C103" s="134">
        <v>228</v>
      </c>
      <c r="D103" s="131">
        <v>0.5772151898734177</v>
      </c>
      <c r="E103" s="134">
        <v>54</v>
      </c>
      <c r="F103" s="132">
        <v>0.13670886075949368</v>
      </c>
      <c r="G103" s="132"/>
      <c r="H103" s="208">
        <v>382</v>
      </c>
      <c r="I103" s="134">
        <v>221</v>
      </c>
      <c r="J103" s="131">
        <v>0.5785340314136126</v>
      </c>
      <c r="K103" s="134">
        <v>57</v>
      </c>
      <c r="L103" s="132">
        <v>0.14921465968586387</v>
      </c>
      <c r="M103" s="11"/>
      <c r="N103" s="133">
        <v>0.03403141361256545</v>
      </c>
      <c r="O103" s="133">
        <v>-0.0013188415401949038</v>
      </c>
      <c r="P103" s="133">
        <v>-0.012505798926370187</v>
      </c>
    </row>
    <row r="104" spans="1:16" s="95" customFormat="1" ht="12.75">
      <c r="A104" s="138" t="s">
        <v>174</v>
      </c>
      <c r="B104" s="208">
        <v>1903</v>
      </c>
      <c r="C104" s="134">
        <v>606</v>
      </c>
      <c r="D104" s="131">
        <v>0.3184445612191277</v>
      </c>
      <c r="E104" s="134">
        <v>203</v>
      </c>
      <c r="F104" s="132">
        <v>0.10667367314766159</v>
      </c>
      <c r="G104" s="132"/>
      <c r="H104" s="208">
        <v>2022</v>
      </c>
      <c r="I104" s="134">
        <v>709</v>
      </c>
      <c r="J104" s="131">
        <v>0.3506429277942631</v>
      </c>
      <c r="K104" s="134">
        <v>195</v>
      </c>
      <c r="L104" s="132">
        <v>0.09643916913946587</v>
      </c>
      <c r="M104" s="11"/>
      <c r="N104" s="133">
        <v>-0.05885262116716128</v>
      </c>
      <c r="O104" s="133">
        <v>-0.03219836657513542</v>
      </c>
      <c r="P104" s="133">
        <v>0.010234504008195713</v>
      </c>
    </row>
    <row r="105" spans="1:16" s="95" customFormat="1" ht="12.75">
      <c r="A105" s="1" t="s">
        <v>78</v>
      </c>
      <c r="B105" s="208">
        <v>4992</v>
      </c>
      <c r="C105" s="134">
        <v>2892</v>
      </c>
      <c r="D105" s="131">
        <v>0.5793269230769231</v>
      </c>
      <c r="E105" s="134">
        <v>520</v>
      </c>
      <c r="F105" s="132">
        <v>0.10416666666666667</v>
      </c>
      <c r="G105" s="132"/>
      <c r="H105" s="208">
        <v>4599</v>
      </c>
      <c r="I105" s="134">
        <v>2629</v>
      </c>
      <c r="J105" s="131">
        <v>0.5716460100021744</v>
      </c>
      <c r="K105" s="134">
        <v>492</v>
      </c>
      <c r="L105" s="132">
        <v>0.10697977821265492</v>
      </c>
      <c r="M105" s="11"/>
      <c r="N105" s="133">
        <v>0.0854533594259621</v>
      </c>
      <c r="O105" s="133">
        <v>0.007680913074748719</v>
      </c>
      <c r="P105" s="133">
        <v>-0.0028131115459882478</v>
      </c>
    </row>
    <row r="106" spans="1:16" s="95" customFormat="1" ht="12.75">
      <c r="A106" s="1" t="s">
        <v>85</v>
      </c>
      <c r="B106" s="208">
        <v>3134</v>
      </c>
      <c r="C106" s="134">
        <v>1712</v>
      </c>
      <c r="D106" s="131">
        <v>0.5462667517549458</v>
      </c>
      <c r="E106" s="134">
        <v>359</v>
      </c>
      <c r="F106" s="132">
        <v>0.11455009572431397</v>
      </c>
      <c r="G106" s="132"/>
      <c r="H106" s="208">
        <v>3055</v>
      </c>
      <c r="I106" s="134">
        <v>1611</v>
      </c>
      <c r="J106" s="131">
        <v>0.5273322422258593</v>
      </c>
      <c r="K106" s="134">
        <v>386</v>
      </c>
      <c r="L106" s="132">
        <v>0.12635024549918167</v>
      </c>
      <c r="M106" s="11"/>
      <c r="N106" s="133">
        <v>0.025859247135842978</v>
      </c>
      <c r="O106" s="133">
        <v>0.018934509529086485</v>
      </c>
      <c r="P106" s="133">
        <v>-0.011800149774867694</v>
      </c>
    </row>
    <row r="107" spans="1:16" s="95" customFormat="1" ht="12.75">
      <c r="A107" s="1" t="s">
        <v>291</v>
      </c>
      <c r="B107" s="208">
        <v>3903</v>
      </c>
      <c r="C107" s="134">
        <v>1838</v>
      </c>
      <c r="D107" s="131">
        <v>0.47091980527799127</v>
      </c>
      <c r="E107" s="134">
        <v>508</v>
      </c>
      <c r="F107" s="132">
        <v>0.13015629003330773</v>
      </c>
      <c r="G107" s="132"/>
      <c r="H107" s="208">
        <v>4101</v>
      </c>
      <c r="I107" s="134">
        <v>1889</v>
      </c>
      <c r="J107" s="131">
        <v>0.46061936113143137</v>
      </c>
      <c r="K107" s="134">
        <v>500</v>
      </c>
      <c r="L107" s="132">
        <v>0.12192148256522799</v>
      </c>
      <c r="M107" s="11"/>
      <c r="N107" s="133">
        <v>-0.04828090709583033</v>
      </c>
      <c r="O107" s="133">
        <v>0.010300444146559895</v>
      </c>
      <c r="P107" s="133">
        <v>0.008234807468079738</v>
      </c>
    </row>
    <row r="108" spans="1:16" s="95" customFormat="1" ht="12.75">
      <c r="A108" s="1" t="s">
        <v>52</v>
      </c>
      <c r="B108" s="208">
        <v>1103</v>
      </c>
      <c r="C108" s="134">
        <v>384</v>
      </c>
      <c r="D108" s="131">
        <v>0.34814143245693563</v>
      </c>
      <c r="E108" s="134">
        <v>90</v>
      </c>
      <c r="F108" s="132">
        <v>0.0815956482320943</v>
      </c>
      <c r="G108" s="132"/>
      <c r="H108" s="208">
        <v>1005</v>
      </c>
      <c r="I108" s="134">
        <v>381</v>
      </c>
      <c r="J108" s="131">
        <v>0.37910447761194027</v>
      </c>
      <c r="K108" s="134">
        <v>92</v>
      </c>
      <c r="L108" s="132">
        <v>0.09154228855721393</v>
      </c>
      <c r="M108" s="11"/>
      <c r="N108" s="133">
        <v>0.09751243781094532</v>
      </c>
      <c r="O108" s="133">
        <v>-0.030963045155004643</v>
      </c>
      <c r="P108" s="133">
        <v>-0.009946640325119632</v>
      </c>
    </row>
    <row r="109" spans="1:16" s="95" customFormat="1" ht="12.75">
      <c r="A109" s="1" t="s">
        <v>81</v>
      </c>
      <c r="B109" s="208">
        <v>1607</v>
      </c>
      <c r="C109" s="134">
        <v>772</v>
      </c>
      <c r="D109" s="131">
        <v>0.48039825762289984</v>
      </c>
      <c r="E109" s="134">
        <v>173</v>
      </c>
      <c r="F109" s="132">
        <v>0.10765401369010578</v>
      </c>
      <c r="G109" s="132"/>
      <c r="H109" s="208">
        <v>1515</v>
      </c>
      <c r="I109" s="134">
        <v>674</v>
      </c>
      <c r="J109" s="131">
        <v>0.4448844884488449</v>
      </c>
      <c r="K109" s="134">
        <v>146</v>
      </c>
      <c r="L109" s="132">
        <v>0.09636963696369637</v>
      </c>
      <c r="M109" s="11"/>
      <c r="N109" s="133">
        <v>0.060726072607260706</v>
      </c>
      <c r="O109" s="133">
        <v>0.035513769174054965</v>
      </c>
      <c r="P109" s="133">
        <v>0.011284376726409417</v>
      </c>
    </row>
    <row r="110" spans="1:16" s="95" customFormat="1" ht="12.75">
      <c r="A110" s="1" t="s">
        <v>56</v>
      </c>
      <c r="B110" s="208">
        <v>2694</v>
      </c>
      <c r="C110" s="134">
        <v>1290</v>
      </c>
      <c r="D110" s="131">
        <v>0.47884187082405344</v>
      </c>
      <c r="E110" s="134">
        <v>289</v>
      </c>
      <c r="F110" s="132">
        <v>0.107275426874536</v>
      </c>
      <c r="G110" s="132"/>
      <c r="H110" s="208">
        <v>2647</v>
      </c>
      <c r="I110" s="134">
        <v>1313</v>
      </c>
      <c r="J110" s="131">
        <v>0.4960332451832263</v>
      </c>
      <c r="K110" s="134">
        <v>286</v>
      </c>
      <c r="L110" s="132">
        <v>0.10804684548545523</v>
      </c>
      <c r="M110" s="11"/>
      <c r="N110" s="133">
        <v>0.017755950132225085</v>
      </c>
      <c r="O110" s="133">
        <v>-0.01719137435917284</v>
      </c>
      <c r="P110" s="133">
        <v>-0.0007714186109192278</v>
      </c>
    </row>
    <row r="111" spans="1:16" s="95" customFormat="1" ht="12.75">
      <c r="A111" s="1"/>
      <c r="B111" s="208"/>
      <c r="C111" s="134"/>
      <c r="D111" s="131"/>
      <c r="E111" s="134"/>
      <c r="F111" s="132"/>
      <c r="G111" s="132"/>
      <c r="H111" s="208"/>
      <c r="I111" s="134"/>
      <c r="J111" s="131"/>
      <c r="K111" s="134"/>
      <c r="L111" s="132"/>
      <c r="M111" s="11"/>
      <c r="N111" s="133"/>
      <c r="O111" s="133"/>
      <c r="P111" s="133"/>
    </row>
    <row r="112" spans="1:16" s="95" customFormat="1" ht="12.75">
      <c r="A112" s="100" t="s">
        <v>45</v>
      </c>
      <c r="B112" s="208"/>
      <c r="C112" s="134"/>
      <c r="D112" s="131"/>
      <c r="E112" s="134"/>
      <c r="F112" s="132"/>
      <c r="G112" s="132"/>
      <c r="H112" s="208"/>
      <c r="I112" s="134"/>
      <c r="J112" s="131"/>
      <c r="K112" s="134"/>
      <c r="L112" s="132"/>
      <c r="M112" s="11"/>
      <c r="N112" s="121"/>
      <c r="O112" s="121"/>
      <c r="P112" s="121"/>
    </row>
    <row r="113" spans="1:16" s="95" customFormat="1" ht="12.75">
      <c r="A113" s="138" t="s">
        <v>175</v>
      </c>
      <c r="B113" s="208">
        <v>137</v>
      </c>
      <c r="C113" s="134">
        <v>37</v>
      </c>
      <c r="D113" s="131">
        <v>0.27007299270072993</v>
      </c>
      <c r="E113" s="134">
        <v>15</v>
      </c>
      <c r="F113" s="132">
        <v>0.10948905109489052</v>
      </c>
      <c r="G113" s="132"/>
      <c r="H113" s="208">
        <v>134</v>
      </c>
      <c r="I113" s="134">
        <v>43</v>
      </c>
      <c r="J113" s="131">
        <v>0.3208955223880597</v>
      </c>
      <c r="K113" s="134">
        <v>19</v>
      </c>
      <c r="L113" s="132">
        <v>0.1417910447761194</v>
      </c>
      <c r="M113" s="11"/>
      <c r="N113" s="133">
        <v>0.02238805970149249</v>
      </c>
      <c r="O113" s="133">
        <v>-0.050822529687329754</v>
      </c>
      <c r="P113" s="133">
        <v>-0.03230199368122888</v>
      </c>
    </row>
    <row r="114" spans="1:16" s="95" customFormat="1" ht="12.75">
      <c r="A114" s="138" t="s">
        <v>176</v>
      </c>
      <c r="B114" s="208">
        <v>3612</v>
      </c>
      <c r="C114" s="134">
        <v>1695</v>
      </c>
      <c r="D114" s="131">
        <v>0.4692691029900332</v>
      </c>
      <c r="E114" s="134">
        <v>371</v>
      </c>
      <c r="F114" s="132">
        <v>0.10271317829457365</v>
      </c>
      <c r="G114" s="132"/>
      <c r="H114" s="208">
        <v>3770</v>
      </c>
      <c r="I114" s="134">
        <v>1814</v>
      </c>
      <c r="J114" s="131">
        <v>0.48116710875331564</v>
      </c>
      <c r="K114" s="134">
        <v>416</v>
      </c>
      <c r="L114" s="132">
        <v>0.1103448275862069</v>
      </c>
      <c r="M114" s="11"/>
      <c r="N114" s="133">
        <v>-0.04190981432360741</v>
      </c>
      <c r="O114" s="133">
        <v>-0.011898005763282427</v>
      </c>
      <c r="P114" s="133">
        <v>-0.0076316492916332496</v>
      </c>
    </row>
    <row r="115" spans="1:16" s="95" customFormat="1" ht="12.75">
      <c r="A115" s="138" t="s">
        <v>177</v>
      </c>
      <c r="B115" s="208">
        <v>2964</v>
      </c>
      <c r="C115" s="134">
        <v>1336</v>
      </c>
      <c r="D115" s="131">
        <v>0.4507422402159244</v>
      </c>
      <c r="E115" s="134">
        <v>536</v>
      </c>
      <c r="F115" s="132">
        <v>0.18083670715249664</v>
      </c>
      <c r="G115" s="132"/>
      <c r="H115" s="208">
        <v>3538</v>
      </c>
      <c r="I115" s="134">
        <v>1630</v>
      </c>
      <c r="J115" s="131">
        <v>0.46071226681741095</v>
      </c>
      <c r="K115" s="134">
        <v>597</v>
      </c>
      <c r="L115" s="132">
        <v>0.16873940079140756</v>
      </c>
      <c r="M115" s="11"/>
      <c r="N115" s="133">
        <v>-0.16223855285472022</v>
      </c>
      <c r="O115" s="133">
        <v>-0.009970026601486548</v>
      </c>
      <c r="P115" s="133">
        <v>0.012097306361089077</v>
      </c>
    </row>
    <row r="116" spans="1:16" s="95" customFormat="1" ht="12.75">
      <c r="A116" s="138" t="s">
        <v>178</v>
      </c>
      <c r="B116" s="208">
        <v>3399</v>
      </c>
      <c r="C116" s="134">
        <v>1883</v>
      </c>
      <c r="D116" s="131">
        <v>0.5539864666078258</v>
      </c>
      <c r="E116" s="134">
        <v>496</v>
      </c>
      <c r="F116" s="132">
        <v>0.14592527213886436</v>
      </c>
      <c r="G116" s="132"/>
      <c r="H116" s="208">
        <v>3253</v>
      </c>
      <c r="I116" s="134">
        <v>1906</v>
      </c>
      <c r="J116" s="131">
        <v>0.5859206885951429</v>
      </c>
      <c r="K116" s="134">
        <v>513</v>
      </c>
      <c r="L116" s="132">
        <v>0.15770058407623733</v>
      </c>
      <c r="M116" s="11"/>
      <c r="N116" s="133">
        <v>0.044881647709806405</v>
      </c>
      <c r="O116" s="133">
        <v>-0.0319342219873171</v>
      </c>
      <c r="P116" s="133">
        <v>-0.011775311937372968</v>
      </c>
    </row>
    <row r="117" spans="1:16" s="95" customFormat="1" ht="12.75">
      <c r="A117" s="138" t="s">
        <v>179</v>
      </c>
      <c r="B117" s="208">
        <v>2475</v>
      </c>
      <c r="C117" s="134">
        <v>1094</v>
      </c>
      <c r="D117" s="131">
        <v>0.44202020202020204</v>
      </c>
      <c r="E117" s="134">
        <v>408</v>
      </c>
      <c r="F117" s="132">
        <v>0.16484848484848486</v>
      </c>
      <c r="G117" s="132"/>
      <c r="H117" s="208">
        <v>2500</v>
      </c>
      <c r="I117" s="134">
        <v>1182</v>
      </c>
      <c r="J117" s="131">
        <v>0.4728</v>
      </c>
      <c r="K117" s="134">
        <v>381</v>
      </c>
      <c r="L117" s="132">
        <v>0.1524</v>
      </c>
      <c r="M117" s="11"/>
      <c r="N117" s="133">
        <v>-0.01</v>
      </c>
      <c r="O117" s="133">
        <v>-0.030779797979797963</v>
      </c>
      <c r="P117" s="133">
        <v>0.012448484848484848</v>
      </c>
    </row>
    <row r="118" spans="1:16" s="95" customFormat="1" ht="12.75">
      <c r="A118" s="138" t="s">
        <v>180</v>
      </c>
      <c r="B118" s="208">
        <v>4302</v>
      </c>
      <c r="C118" s="134">
        <v>1703</v>
      </c>
      <c r="D118" s="131">
        <v>0.395862389586239</v>
      </c>
      <c r="E118" s="134">
        <v>459</v>
      </c>
      <c r="F118" s="132">
        <v>0.10669456066945607</v>
      </c>
      <c r="G118" s="132"/>
      <c r="H118" s="208">
        <v>3840</v>
      </c>
      <c r="I118" s="134">
        <v>1843</v>
      </c>
      <c r="J118" s="131">
        <v>0.47994791666666664</v>
      </c>
      <c r="K118" s="134">
        <v>490</v>
      </c>
      <c r="L118" s="132">
        <v>0.12760416666666666</v>
      </c>
      <c r="M118" s="11"/>
      <c r="N118" s="133">
        <v>0.1203125</v>
      </c>
      <c r="O118" s="133">
        <v>-0.08408552708042766</v>
      </c>
      <c r="P118" s="133">
        <v>-0.02090960599721059</v>
      </c>
    </row>
    <row r="119" spans="1:16" s="95" customFormat="1" ht="12.75">
      <c r="A119" s="138" t="s">
        <v>181</v>
      </c>
      <c r="B119" s="208">
        <v>3186</v>
      </c>
      <c r="C119" s="134">
        <v>1602</v>
      </c>
      <c r="D119" s="131">
        <v>0.5028248587570622</v>
      </c>
      <c r="E119" s="134">
        <v>329</v>
      </c>
      <c r="F119" s="132">
        <v>0.10326428123038292</v>
      </c>
      <c r="G119" s="132"/>
      <c r="H119" s="208">
        <v>3217</v>
      </c>
      <c r="I119" s="134">
        <v>1731</v>
      </c>
      <c r="J119" s="131">
        <v>0.5380789555486478</v>
      </c>
      <c r="K119" s="134">
        <v>309</v>
      </c>
      <c r="L119" s="132">
        <v>0.09605222256760958</v>
      </c>
      <c r="M119" s="11"/>
      <c r="N119" s="133">
        <v>-0.00963630711843333</v>
      </c>
      <c r="O119" s="133">
        <v>-0.03525409679158564</v>
      </c>
      <c r="P119" s="133">
        <v>0.0072120586627733435</v>
      </c>
    </row>
    <row r="120" spans="1:16" s="95" customFormat="1" ht="12.75">
      <c r="A120" s="138" t="s">
        <v>182</v>
      </c>
      <c r="B120" s="208">
        <v>4003</v>
      </c>
      <c r="C120" s="134">
        <v>1510</v>
      </c>
      <c r="D120" s="131">
        <v>0.37721708718461155</v>
      </c>
      <c r="E120" s="134">
        <v>529</v>
      </c>
      <c r="F120" s="132">
        <v>0.13215088683487383</v>
      </c>
      <c r="G120" s="132"/>
      <c r="H120" s="208">
        <v>3771</v>
      </c>
      <c r="I120" s="134">
        <v>1553</v>
      </c>
      <c r="J120" s="131">
        <v>0.41182710156457175</v>
      </c>
      <c r="K120" s="134">
        <v>498</v>
      </c>
      <c r="L120" s="132">
        <v>0.13206046141607</v>
      </c>
      <c r="M120" s="11"/>
      <c r="N120" s="133">
        <v>0.061522142667727486</v>
      </c>
      <c r="O120" s="133">
        <v>-0.0346100143799602</v>
      </c>
      <c r="P120" s="133">
        <v>9.042541880383004E-05</v>
      </c>
    </row>
    <row r="121" spans="1:16" s="95" customFormat="1" ht="12.75">
      <c r="A121" s="1"/>
      <c r="B121" s="208"/>
      <c r="C121" s="134"/>
      <c r="D121" s="131"/>
      <c r="E121" s="134"/>
      <c r="F121" s="132"/>
      <c r="G121" s="132"/>
      <c r="H121" s="208"/>
      <c r="I121" s="134"/>
      <c r="J121" s="131"/>
      <c r="K121" s="134"/>
      <c r="L121" s="132"/>
      <c r="M121" s="11"/>
      <c r="N121" s="133"/>
      <c r="O121" s="133"/>
      <c r="P121" s="133"/>
    </row>
    <row r="122" spans="1:16" s="95" customFormat="1" ht="12.75">
      <c r="A122" s="100" t="s">
        <v>106</v>
      </c>
      <c r="B122" s="208"/>
      <c r="C122" s="134"/>
      <c r="D122" s="131"/>
      <c r="E122" s="134"/>
      <c r="F122" s="132"/>
      <c r="G122" s="132"/>
      <c r="H122" s="208"/>
      <c r="I122" s="134"/>
      <c r="J122" s="131"/>
      <c r="K122" s="134"/>
      <c r="L122" s="132"/>
      <c r="M122" s="11"/>
      <c r="N122" s="121"/>
      <c r="O122" s="121"/>
      <c r="P122" s="121"/>
    </row>
    <row r="123" spans="1:16" s="95" customFormat="1" ht="12.75">
      <c r="A123" s="1" t="s">
        <v>236</v>
      </c>
      <c r="B123" s="208">
        <v>2527</v>
      </c>
      <c r="C123" s="134">
        <v>1078</v>
      </c>
      <c r="D123" s="131">
        <v>0.4265927977839335</v>
      </c>
      <c r="E123" s="134">
        <v>288</v>
      </c>
      <c r="F123" s="132">
        <v>0.11396913335971508</v>
      </c>
      <c r="G123" s="132"/>
      <c r="H123" s="208">
        <v>2529</v>
      </c>
      <c r="I123" s="134">
        <v>1136</v>
      </c>
      <c r="J123" s="131">
        <v>0.44918940292605775</v>
      </c>
      <c r="K123" s="134">
        <v>301</v>
      </c>
      <c r="L123" s="132">
        <v>0.11901937524713326</v>
      </c>
      <c r="M123" s="11"/>
      <c r="N123" s="133">
        <v>-0.0007908264136021748</v>
      </c>
      <c r="O123" s="133">
        <v>-0.02259660514212425</v>
      </c>
      <c r="P123" s="133">
        <v>-0.005050241887418178</v>
      </c>
    </row>
    <row r="124" spans="1:16" s="95" customFormat="1" ht="12.75">
      <c r="A124" s="1" t="s">
        <v>88</v>
      </c>
      <c r="B124" s="208">
        <v>1281</v>
      </c>
      <c r="C124" s="134">
        <v>617</v>
      </c>
      <c r="D124" s="131">
        <v>0.4816549570647931</v>
      </c>
      <c r="E124" s="134">
        <v>240</v>
      </c>
      <c r="F124" s="132">
        <v>0.1873536299765808</v>
      </c>
      <c r="G124" s="132"/>
      <c r="H124" s="208">
        <v>1439</v>
      </c>
      <c r="I124" s="134">
        <v>717</v>
      </c>
      <c r="J124" s="131">
        <v>0.4982626824183461</v>
      </c>
      <c r="K124" s="134">
        <v>234</v>
      </c>
      <c r="L124" s="132">
        <v>0.1626129256428075</v>
      </c>
      <c r="M124" s="11"/>
      <c r="N124" s="133">
        <v>-0.1097984711605281</v>
      </c>
      <c r="O124" s="133">
        <v>-0.016607725353552982</v>
      </c>
      <c r="P124" s="133">
        <v>0.024740704333773317</v>
      </c>
    </row>
    <row r="125" spans="1:16" s="95" customFormat="1" ht="12.75">
      <c r="A125" s="1" t="s">
        <v>27</v>
      </c>
      <c r="B125" s="208">
        <v>1458</v>
      </c>
      <c r="C125" s="134">
        <v>737</v>
      </c>
      <c r="D125" s="131">
        <v>0.5054869684499315</v>
      </c>
      <c r="E125" s="134">
        <v>179</v>
      </c>
      <c r="F125" s="132">
        <v>0.12277091906721536</v>
      </c>
      <c r="G125" s="132"/>
      <c r="H125" s="208">
        <v>1417</v>
      </c>
      <c r="I125" s="134">
        <v>703</v>
      </c>
      <c r="J125" s="131">
        <v>0.49611856033874385</v>
      </c>
      <c r="K125" s="134">
        <v>150</v>
      </c>
      <c r="L125" s="132">
        <v>0.1058574453069866</v>
      </c>
      <c r="M125" s="11"/>
      <c r="N125" s="133">
        <v>0.028934368383909614</v>
      </c>
      <c r="O125" s="133">
        <v>0.00936840811118761</v>
      </c>
      <c r="P125" s="133">
        <v>0.016913473760228767</v>
      </c>
    </row>
    <row r="126" spans="1:16" s="95" customFormat="1" ht="12.75">
      <c r="A126" s="1" t="s">
        <v>199</v>
      </c>
      <c r="B126" s="208">
        <v>2479</v>
      </c>
      <c r="C126" s="134">
        <v>1408</v>
      </c>
      <c r="D126" s="131">
        <v>0.5679709560306575</v>
      </c>
      <c r="E126" s="134">
        <v>315</v>
      </c>
      <c r="F126" s="132">
        <v>0.12706736587333603</v>
      </c>
      <c r="G126" s="131"/>
      <c r="H126" s="208">
        <v>2318</v>
      </c>
      <c r="I126" s="134">
        <v>1431</v>
      </c>
      <c r="J126" s="131">
        <v>0.6173425366695428</v>
      </c>
      <c r="K126" s="134">
        <v>322</v>
      </c>
      <c r="L126" s="132">
        <v>0.13891285591026747</v>
      </c>
      <c r="M126" s="11"/>
      <c r="N126" s="133">
        <v>0.06945642795513374</v>
      </c>
      <c r="O126" s="133">
        <v>-0.04937158063888525</v>
      </c>
      <c r="P126" s="133">
        <v>-0.011845490036931444</v>
      </c>
    </row>
    <row r="127" spans="1:16" s="95" customFormat="1" ht="12.75">
      <c r="A127" s="1" t="s">
        <v>37</v>
      </c>
      <c r="B127" s="208"/>
      <c r="C127" s="134"/>
      <c r="D127" s="131"/>
      <c r="E127" s="134"/>
      <c r="F127" s="132"/>
      <c r="G127" s="132"/>
      <c r="H127" s="208"/>
      <c r="I127" s="134"/>
      <c r="J127" s="131"/>
      <c r="K127" s="134"/>
      <c r="L127" s="132"/>
      <c r="M127" s="11"/>
      <c r="N127" s="121"/>
      <c r="O127" s="121"/>
      <c r="P127" s="121"/>
    </row>
    <row r="128" spans="1:16" s="95" customFormat="1" ht="12.75">
      <c r="A128" s="138" t="s">
        <v>183</v>
      </c>
      <c r="B128" s="208">
        <v>1180</v>
      </c>
      <c r="C128" s="134">
        <v>482</v>
      </c>
      <c r="D128" s="131">
        <v>0.40847457627118644</v>
      </c>
      <c r="E128" s="134">
        <v>161</v>
      </c>
      <c r="F128" s="132">
        <v>0.13644067796610168</v>
      </c>
      <c r="G128" s="132"/>
      <c r="H128" s="208">
        <v>1204</v>
      </c>
      <c r="I128" s="134">
        <v>580</v>
      </c>
      <c r="J128" s="131">
        <v>0.48172757475083056</v>
      </c>
      <c r="K128" s="134">
        <v>191</v>
      </c>
      <c r="L128" s="132">
        <v>0.15863787375415284</v>
      </c>
      <c r="M128" s="11"/>
      <c r="N128" s="133">
        <v>-0.019933554817275767</v>
      </c>
      <c r="O128" s="133">
        <v>-0.07325299847964412</v>
      </c>
      <c r="P128" s="133">
        <v>-0.022197195788051155</v>
      </c>
    </row>
    <row r="129" spans="1:16" s="95" customFormat="1" ht="12.75">
      <c r="A129" s="138" t="s">
        <v>184</v>
      </c>
      <c r="B129" s="208">
        <v>1209</v>
      </c>
      <c r="C129" s="134">
        <v>641</v>
      </c>
      <c r="D129" s="131">
        <v>0.5301902398676592</v>
      </c>
      <c r="E129" s="134">
        <v>141</v>
      </c>
      <c r="F129" s="132">
        <v>0.11662531017369727</v>
      </c>
      <c r="G129" s="132"/>
      <c r="H129" s="208">
        <v>1117</v>
      </c>
      <c r="I129" s="134">
        <v>608</v>
      </c>
      <c r="J129" s="131">
        <v>0.5443151298119964</v>
      </c>
      <c r="K129" s="134">
        <v>119</v>
      </c>
      <c r="L129" s="132">
        <v>0.10653536257833482</v>
      </c>
      <c r="M129" s="11"/>
      <c r="N129" s="133">
        <v>0.0823634735899732</v>
      </c>
      <c r="O129" s="133">
        <v>-0.014124889944337138</v>
      </c>
      <c r="P129" s="133">
        <v>0.010089947595362456</v>
      </c>
    </row>
    <row r="130" spans="1:16" s="95" customFormat="1" ht="12.75">
      <c r="A130" s="138" t="s">
        <v>185</v>
      </c>
      <c r="B130" s="208">
        <v>2720</v>
      </c>
      <c r="C130" s="134">
        <v>1258</v>
      </c>
      <c r="D130" s="131">
        <v>0.4625</v>
      </c>
      <c r="E130" s="134">
        <v>413</v>
      </c>
      <c r="F130" s="132">
        <v>0.15183823529411763</v>
      </c>
      <c r="G130" s="132"/>
      <c r="H130" s="208">
        <v>2593</v>
      </c>
      <c r="I130" s="134">
        <v>1229</v>
      </c>
      <c r="J130" s="131">
        <v>0.4739683763979946</v>
      </c>
      <c r="K130" s="134">
        <v>371</v>
      </c>
      <c r="L130" s="132">
        <v>0.14307751639028152</v>
      </c>
      <c r="M130" s="11"/>
      <c r="N130" s="133">
        <v>0.04897801774006938</v>
      </c>
      <c r="O130" s="133">
        <v>-0.011468376397994584</v>
      </c>
      <c r="P130" s="133">
        <v>0.008760718903836118</v>
      </c>
    </row>
    <row r="131" spans="1:16" s="95" customFormat="1" ht="12.75">
      <c r="A131" s="138" t="s">
        <v>186</v>
      </c>
      <c r="B131" s="208">
        <v>2166</v>
      </c>
      <c r="C131" s="134">
        <v>802</v>
      </c>
      <c r="D131" s="131">
        <v>0.3702677746999077</v>
      </c>
      <c r="E131" s="134">
        <v>243</v>
      </c>
      <c r="F131" s="132">
        <v>0.11218836565096953</v>
      </c>
      <c r="G131" s="132"/>
      <c r="H131" s="208">
        <v>2082</v>
      </c>
      <c r="I131" s="134">
        <v>772</v>
      </c>
      <c r="J131" s="131">
        <v>0.37079731027857826</v>
      </c>
      <c r="K131" s="134">
        <v>203</v>
      </c>
      <c r="L131" s="132">
        <v>0.09750240153698367</v>
      </c>
      <c r="M131" s="11"/>
      <c r="N131" s="133">
        <v>0.04034582132564846</v>
      </c>
      <c r="O131" s="133">
        <v>-0.0005295355786705813</v>
      </c>
      <c r="P131" s="133">
        <v>0.014685964113985858</v>
      </c>
    </row>
    <row r="132" spans="1:16" s="95" customFormat="1" ht="12.75">
      <c r="A132" s="1" t="s">
        <v>40</v>
      </c>
      <c r="B132" s="208">
        <v>754</v>
      </c>
      <c r="C132" s="134">
        <v>444</v>
      </c>
      <c r="D132" s="131">
        <v>0.5888594164456233</v>
      </c>
      <c r="E132" s="134">
        <v>75</v>
      </c>
      <c r="F132" s="132">
        <v>0.09946949602122016</v>
      </c>
      <c r="G132" s="132"/>
      <c r="H132" s="208">
        <v>670</v>
      </c>
      <c r="I132" s="134">
        <v>417</v>
      </c>
      <c r="J132" s="131">
        <v>0.6223880597014926</v>
      </c>
      <c r="K132" s="134">
        <v>75</v>
      </c>
      <c r="L132" s="132">
        <v>0.11194029850746269</v>
      </c>
      <c r="M132" s="11"/>
      <c r="N132" s="133">
        <v>0.12537313432835817</v>
      </c>
      <c r="O132" s="133">
        <v>-0.03352864325586924</v>
      </c>
      <c r="P132" s="133">
        <v>-0.012470802486242535</v>
      </c>
    </row>
    <row r="133" spans="1:16" s="95" customFormat="1" ht="12.75">
      <c r="A133" s="1" t="s">
        <v>41</v>
      </c>
      <c r="B133" s="208"/>
      <c r="C133" s="134"/>
      <c r="D133" s="131"/>
      <c r="E133" s="134"/>
      <c r="F133" s="132"/>
      <c r="G133" s="132"/>
      <c r="H133" s="208"/>
      <c r="I133" s="134"/>
      <c r="J133" s="131"/>
      <c r="K133" s="134"/>
      <c r="L133" s="132"/>
      <c r="M133" s="11"/>
      <c r="N133" s="121"/>
      <c r="O133" s="121"/>
      <c r="P133" s="121"/>
    </row>
    <row r="134" spans="1:16" s="95" customFormat="1" ht="12.75">
      <c r="A134" s="138" t="s">
        <v>196</v>
      </c>
      <c r="B134" s="208">
        <v>1362</v>
      </c>
      <c r="C134" s="134">
        <v>796</v>
      </c>
      <c r="D134" s="131">
        <v>0.5844346549192364</v>
      </c>
      <c r="E134" s="134">
        <v>163</v>
      </c>
      <c r="F134" s="132">
        <v>0.1196769456681351</v>
      </c>
      <c r="G134" s="132"/>
      <c r="H134" s="208">
        <v>1498</v>
      </c>
      <c r="I134" s="134">
        <v>1003</v>
      </c>
      <c r="J134" s="131">
        <v>0.6695594125500668</v>
      </c>
      <c r="K134" s="134">
        <v>201</v>
      </c>
      <c r="L134" s="132">
        <v>0.1341789052069426</v>
      </c>
      <c r="M134" s="11"/>
      <c r="N134" s="133">
        <v>-0.09078771695594123</v>
      </c>
      <c r="O134" s="133">
        <v>-0.08512475763083038</v>
      </c>
      <c r="P134" s="133">
        <v>-0.014501959538807493</v>
      </c>
    </row>
    <row r="135" spans="1:16" s="95" customFormat="1" ht="12.75">
      <c r="A135" s="138" t="s">
        <v>187</v>
      </c>
      <c r="B135" s="208">
        <v>2421</v>
      </c>
      <c r="C135" s="134">
        <v>1130</v>
      </c>
      <c r="D135" s="131">
        <v>0.4667492771581991</v>
      </c>
      <c r="E135" s="134">
        <v>221</v>
      </c>
      <c r="F135" s="132">
        <v>0.0912845931433292</v>
      </c>
      <c r="G135" s="132"/>
      <c r="H135" s="208">
        <v>2429</v>
      </c>
      <c r="I135" s="134">
        <v>1292</v>
      </c>
      <c r="J135" s="131">
        <v>0.5319061342116097</v>
      </c>
      <c r="K135" s="134">
        <v>248</v>
      </c>
      <c r="L135" s="132">
        <v>0.1020996294771511</v>
      </c>
      <c r="M135" s="11"/>
      <c r="N135" s="133">
        <v>-0.0032935364347468354</v>
      </c>
      <c r="O135" s="133">
        <v>-0.06515685705341062</v>
      </c>
      <c r="P135" s="133">
        <v>-0.010815036333821887</v>
      </c>
    </row>
    <row r="136" spans="1:16" s="95" customFormat="1" ht="12.75">
      <c r="A136" s="138" t="s">
        <v>197</v>
      </c>
      <c r="B136" s="208">
        <v>1828</v>
      </c>
      <c r="C136" s="134">
        <v>1160</v>
      </c>
      <c r="D136" s="131">
        <v>0.6345733041575492</v>
      </c>
      <c r="E136" s="134">
        <v>226</v>
      </c>
      <c r="F136" s="132">
        <v>0.12363238512035012</v>
      </c>
      <c r="G136" s="132"/>
      <c r="H136" s="208">
        <v>1938</v>
      </c>
      <c r="I136" s="134">
        <v>1232</v>
      </c>
      <c r="J136" s="131">
        <v>0.6357069143446853</v>
      </c>
      <c r="K136" s="134">
        <v>221</v>
      </c>
      <c r="L136" s="132">
        <v>0.11403508771929824</v>
      </c>
      <c r="M136" s="11"/>
      <c r="N136" s="133">
        <v>-0.05675954592363264</v>
      </c>
      <c r="O136" s="133">
        <v>-0.0011336101871360915</v>
      </c>
      <c r="P136" s="133">
        <v>0.009597297401051877</v>
      </c>
    </row>
    <row r="137" spans="1:16" s="95" customFormat="1" ht="12.75">
      <c r="A137" s="138" t="s">
        <v>188</v>
      </c>
      <c r="B137" s="208">
        <v>1710</v>
      </c>
      <c r="C137" s="134">
        <v>919</v>
      </c>
      <c r="D137" s="131">
        <v>0.5374269005847954</v>
      </c>
      <c r="E137" s="134">
        <v>175</v>
      </c>
      <c r="F137" s="132">
        <v>0.1023391812865497</v>
      </c>
      <c r="G137" s="132"/>
      <c r="H137" s="208">
        <v>1578</v>
      </c>
      <c r="I137" s="134">
        <v>869</v>
      </c>
      <c r="J137" s="131">
        <v>0.5506970849176173</v>
      </c>
      <c r="K137" s="134">
        <v>231</v>
      </c>
      <c r="L137" s="132">
        <v>0.14638783269961977</v>
      </c>
      <c r="M137" s="11"/>
      <c r="N137" s="133">
        <v>0.08365019011406849</v>
      </c>
      <c r="O137" s="133">
        <v>-0.0132701843328219</v>
      </c>
      <c r="P137" s="133">
        <v>-0.04404865141307007</v>
      </c>
    </row>
    <row r="138" spans="1:16" s="95" customFormat="1" ht="12.75">
      <c r="A138" s="1" t="s">
        <v>89</v>
      </c>
      <c r="B138" s="208">
        <v>791</v>
      </c>
      <c r="C138" s="134">
        <v>441</v>
      </c>
      <c r="D138" s="131">
        <v>0.5575221238938053</v>
      </c>
      <c r="E138" s="134">
        <v>126</v>
      </c>
      <c r="F138" s="132">
        <v>0.1592920353982301</v>
      </c>
      <c r="G138" s="132"/>
      <c r="H138" s="208">
        <v>781</v>
      </c>
      <c r="I138" s="134">
        <v>513</v>
      </c>
      <c r="J138" s="131">
        <v>0.6568501920614597</v>
      </c>
      <c r="K138" s="134">
        <v>130</v>
      </c>
      <c r="L138" s="132">
        <v>0.16645326504481434</v>
      </c>
      <c r="M138" s="11"/>
      <c r="N138" s="133">
        <v>0.012804097311139628</v>
      </c>
      <c r="O138" s="133">
        <v>-0.09932806816765438</v>
      </c>
      <c r="P138" s="133">
        <v>-0.0071612296465842495</v>
      </c>
    </row>
    <row r="139" spans="1:16" s="95" customFormat="1" ht="12.75">
      <c r="A139" s="101"/>
      <c r="B139" s="119"/>
      <c r="C139" s="119"/>
      <c r="D139" s="117"/>
      <c r="E139" s="119"/>
      <c r="F139" s="118"/>
      <c r="G139" s="118"/>
      <c r="H139" s="119"/>
      <c r="I139" s="119"/>
      <c r="J139" s="119"/>
      <c r="K139" s="119"/>
      <c r="L139" s="119"/>
      <c r="M139" s="119"/>
      <c r="N139" s="120"/>
      <c r="O139" s="120"/>
      <c r="P139" s="120"/>
    </row>
    <row r="140" spans="1:16" s="96" customFormat="1" ht="12.75">
      <c r="A140" s="1"/>
      <c r="B140" s="11"/>
      <c r="C140" s="11"/>
      <c r="D140" s="131"/>
      <c r="E140" s="11"/>
      <c r="F140" s="132"/>
      <c r="G140" s="132"/>
      <c r="H140" s="11"/>
      <c r="I140" s="11"/>
      <c r="J140" s="11"/>
      <c r="K140" s="11"/>
      <c r="L140" s="11"/>
      <c r="M140" s="11"/>
      <c r="N140" s="133"/>
      <c r="O140" s="133"/>
      <c r="P140" s="133"/>
    </row>
    <row r="141" spans="1:16" s="95" customFormat="1" ht="15">
      <c r="A141" s="93" t="s">
        <v>274</v>
      </c>
      <c r="B141" s="93"/>
      <c r="C141" s="93"/>
      <c r="D141" s="93"/>
      <c r="E141" s="93"/>
      <c r="F141" s="93"/>
      <c r="G141" s="93"/>
      <c r="H141" s="93"/>
      <c r="I141" s="93"/>
      <c r="J141" s="93"/>
      <c r="K141" s="93"/>
      <c r="L141" s="93"/>
      <c r="M141" s="93"/>
      <c r="N141" s="93"/>
      <c r="O141" s="93"/>
      <c r="P141" s="93"/>
    </row>
    <row r="142" spans="1:16" s="96" customFormat="1" ht="13.5" thickBot="1">
      <c r="A142" s="1"/>
      <c r="B142" s="130"/>
      <c r="D142" s="131"/>
      <c r="F142" s="132"/>
      <c r="G142" s="132"/>
      <c r="H142" s="11"/>
      <c r="I142" s="11"/>
      <c r="J142" s="11"/>
      <c r="K142" s="11"/>
      <c r="L142" s="11"/>
      <c r="M142" s="11"/>
      <c r="N142" s="133"/>
      <c r="O142" s="133"/>
      <c r="P142" s="133"/>
    </row>
    <row r="143" spans="1:16" s="40" customFormat="1" ht="27" customHeight="1">
      <c r="A143" s="234" t="s">
        <v>125</v>
      </c>
      <c r="B143" s="19" t="s">
        <v>266</v>
      </c>
      <c r="C143" s="153"/>
      <c r="D143" s="153"/>
      <c r="E143" s="153"/>
      <c r="F143" s="154"/>
      <c r="G143" s="152"/>
      <c r="H143" s="19" t="s">
        <v>256</v>
      </c>
      <c r="I143" s="153"/>
      <c r="J143" s="153"/>
      <c r="K143" s="153"/>
      <c r="L143" s="154"/>
      <c r="M143" s="152"/>
      <c r="N143" s="155" t="s">
        <v>272</v>
      </c>
      <c r="O143" s="156"/>
      <c r="P143" s="156"/>
    </row>
    <row r="144" spans="1:16" s="40" customFormat="1" ht="68.25" customHeight="1">
      <c r="A144" s="235"/>
      <c r="B144" s="157" t="s">
        <v>267</v>
      </c>
      <c r="C144" s="125" t="s">
        <v>268</v>
      </c>
      <c r="D144" s="125" t="s">
        <v>269</v>
      </c>
      <c r="E144" s="125" t="s">
        <v>270</v>
      </c>
      <c r="F144" s="125" t="s">
        <v>271</v>
      </c>
      <c r="G144" s="125"/>
      <c r="H144" s="157" t="s">
        <v>252</v>
      </c>
      <c r="I144" s="125" t="s">
        <v>253</v>
      </c>
      <c r="J144" s="125" t="s">
        <v>254</v>
      </c>
      <c r="K144" s="125" t="s">
        <v>251</v>
      </c>
      <c r="L144" s="125" t="s">
        <v>255</v>
      </c>
      <c r="M144" s="126"/>
      <c r="N144" s="127" t="s">
        <v>129</v>
      </c>
      <c r="O144" s="127" t="s">
        <v>214</v>
      </c>
      <c r="P144" s="127" t="s">
        <v>215</v>
      </c>
    </row>
    <row r="145" spans="1:16" s="95" customFormat="1" ht="12.75">
      <c r="A145" s="149"/>
      <c r="B145" s="163"/>
      <c r="C145" s="163"/>
      <c r="D145" s="161"/>
      <c r="E145" s="163"/>
      <c r="F145" s="162"/>
      <c r="G145" s="162"/>
      <c r="H145" s="163"/>
      <c r="I145" s="163"/>
      <c r="J145" s="163"/>
      <c r="K145" s="163"/>
      <c r="L145" s="163"/>
      <c r="M145" s="163"/>
      <c r="N145" s="164"/>
      <c r="O145" s="164"/>
      <c r="P145" s="164"/>
    </row>
    <row r="146" spans="1:16" s="95" customFormat="1" ht="12.75">
      <c r="A146" s="1" t="s">
        <v>51</v>
      </c>
      <c r="B146" s="208">
        <v>2139</v>
      </c>
      <c r="C146" s="134">
        <v>945</v>
      </c>
      <c r="D146" s="131">
        <v>0.4417952314165498</v>
      </c>
      <c r="E146" s="134">
        <v>292</v>
      </c>
      <c r="F146" s="132">
        <v>0.13651238896680692</v>
      </c>
      <c r="G146" s="132"/>
      <c r="H146" s="158">
        <v>2000</v>
      </c>
      <c r="I146" s="11">
        <v>846</v>
      </c>
      <c r="J146" s="131">
        <v>0.423</v>
      </c>
      <c r="K146" s="134">
        <v>290</v>
      </c>
      <c r="L146" s="132">
        <v>0.145</v>
      </c>
      <c r="M146" s="11"/>
      <c r="N146" s="133">
        <v>0.0694999999999999</v>
      </c>
      <c r="O146" s="133">
        <v>0.018795231416549818</v>
      </c>
      <c r="P146" s="133">
        <v>-0.008487611033193065</v>
      </c>
    </row>
    <row r="147" spans="1:16" s="95" customFormat="1" ht="12.75">
      <c r="A147" s="1" t="s">
        <v>57</v>
      </c>
      <c r="B147" s="208">
        <v>4331</v>
      </c>
      <c r="C147" s="134">
        <v>2066</v>
      </c>
      <c r="D147" s="131">
        <v>0.4770260909720619</v>
      </c>
      <c r="E147" s="134">
        <v>370</v>
      </c>
      <c r="F147" s="132">
        <v>0.08543061648580004</v>
      </c>
      <c r="G147" s="132"/>
      <c r="H147" s="158">
        <v>4095</v>
      </c>
      <c r="I147" s="11">
        <v>2051</v>
      </c>
      <c r="J147" s="131">
        <v>0.5008547008547009</v>
      </c>
      <c r="K147" s="134">
        <v>372</v>
      </c>
      <c r="L147" s="132">
        <v>0.09084249084249084</v>
      </c>
      <c r="M147" s="11"/>
      <c r="N147" s="133">
        <v>0.05763125763125765</v>
      </c>
      <c r="O147" s="133">
        <v>-0.023828609882638963</v>
      </c>
      <c r="P147" s="133">
        <v>-0.005411874356690799</v>
      </c>
    </row>
    <row r="148" spans="1:16" s="95" customFormat="1" ht="12.75">
      <c r="A148" s="1" t="s">
        <v>62</v>
      </c>
      <c r="B148" s="208">
        <v>3154</v>
      </c>
      <c r="C148" s="134">
        <v>1457</v>
      </c>
      <c r="D148" s="131">
        <v>0.4619530754597337</v>
      </c>
      <c r="E148" s="134">
        <v>274</v>
      </c>
      <c r="F148" s="132">
        <v>0.08687381103360811</v>
      </c>
      <c r="G148" s="132"/>
      <c r="H148" s="158">
        <v>3149</v>
      </c>
      <c r="I148" s="11">
        <v>1533</v>
      </c>
      <c r="J148" s="131">
        <v>0.48682121308351856</v>
      </c>
      <c r="K148" s="134">
        <v>293</v>
      </c>
      <c r="L148" s="132">
        <v>0.09304541124166402</v>
      </c>
      <c r="M148" s="11"/>
      <c r="N148" s="133">
        <v>0.0015878056525882034</v>
      </c>
      <c r="O148" s="133">
        <v>-0.02486813762378487</v>
      </c>
      <c r="P148" s="133">
        <v>-0.006171600208055905</v>
      </c>
    </row>
    <row r="149" spans="1:16" s="95" customFormat="1" ht="12.75">
      <c r="A149" s="1"/>
      <c r="B149" s="208"/>
      <c r="C149" s="134"/>
      <c r="D149" s="131"/>
      <c r="E149" s="134"/>
      <c r="F149" s="132"/>
      <c r="G149" s="132"/>
      <c r="H149" s="158"/>
      <c r="I149" s="11"/>
      <c r="J149" s="131"/>
      <c r="K149" s="134"/>
      <c r="L149" s="132"/>
      <c r="M149" s="11"/>
      <c r="N149" s="133"/>
      <c r="O149" s="133"/>
      <c r="P149" s="133"/>
    </row>
    <row r="150" spans="1:16" s="95" customFormat="1" ht="12.75">
      <c r="A150" s="100" t="s">
        <v>107</v>
      </c>
      <c r="B150" s="208"/>
      <c r="C150" s="134"/>
      <c r="D150" s="131"/>
      <c r="E150" s="134"/>
      <c r="F150" s="132"/>
      <c r="G150" s="132"/>
      <c r="H150" s="158"/>
      <c r="I150" s="11"/>
      <c r="J150" s="131"/>
      <c r="K150" s="134"/>
      <c r="L150" s="132"/>
      <c r="M150" s="11"/>
      <c r="N150" s="121"/>
      <c r="O150" s="121"/>
      <c r="P150" s="121"/>
    </row>
    <row r="151" spans="1:16" s="95" customFormat="1" ht="12.75">
      <c r="A151" s="1" t="s">
        <v>237</v>
      </c>
      <c r="B151" s="208">
        <v>4727</v>
      </c>
      <c r="C151" s="134">
        <v>2103</v>
      </c>
      <c r="D151" s="131">
        <v>0.44489105140681195</v>
      </c>
      <c r="E151" s="134">
        <v>790</v>
      </c>
      <c r="F151" s="132">
        <v>0.16712502644383329</v>
      </c>
      <c r="G151" s="132"/>
      <c r="H151" s="158">
        <v>4623</v>
      </c>
      <c r="I151" s="11">
        <v>2257</v>
      </c>
      <c r="J151" s="131">
        <v>0.4882111183214363</v>
      </c>
      <c r="K151" s="134">
        <v>703</v>
      </c>
      <c r="L151" s="132">
        <v>0.15206575816569326</v>
      </c>
      <c r="M151" s="11"/>
      <c r="N151" s="133">
        <v>0.02249621457927753</v>
      </c>
      <c r="O151" s="133">
        <v>-0.04332006691462437</v>
      </c>
      <c r="P151" s="133">
        <v>0.015059268278140026</v>
      </c>
    </row>
    <row r="152" spans="1:16" s="95" customFormat="1" ht="12.75">
      <c r="A152" s="1" t="s">
        <v>29</v>
      </c>
      <c r="B152" s="208">
        <v>2525</v>
      </c>
      <c r="C152" s="134">
        <v>1627</v>
      </c>
      <c r="D152" s="131">
        <v>0.6443564356435644</v>
      </c>
      <c r="E152" s="134">
        <v>413</v>
      </c>
      <c r="F152" s="132">
        <v>0.16356435643564357</v>
      </c>
      <c r="G152" s="132"/>
      <c r="H152" s="158">
        <v>2637</v>
      </c>
      <c r="I152" s="11">
        <v>1674</v>
      </c>
      <c r="J152" s="131">
        <v>0.6348122866894198</v>
      </c>
      <c r="K152" s="134">
        <v>350</v>
      </c>
      <c r="L152" s="132">
        <v>0.13272658323852862</v>
      </c>
      <c r="M152" s="11"/>
      <c r="N152" s="133">
        <v>-0.04247250663632918</v>
      </c>
      <c r="O152" s="133">
        <v>0.009544148954144571</v>
      </c>
      <c r="P152" s="133">
        <v>0.030837773197114948</v>
      </c>
    </row>
    <row r="153" spans="1:16" s="95" customFormat="1" ht="12.75">
      <c r="A153" s="1" t="s">
        <v>32</v>
      </c>
      <c r="B153" s="208"/>
      <c r="C153" s="134"/>
      <c r="D153" s="131"/>
      <c r="E153" s="134"/>
      <c r="F153" s="132"/>
      <c r="G153" s="132"/>
      <c r="H153" s="158"/>
      <c r="I153" s="11"/>
      <c r="J153" s="131"/>
      <c r="K153" s="134"/>
      <c r="L153" s="132"/>
      <c r="M153" s="11"/>
      <c r="N153" s="121"/>
      <c r="O153" s="121"/>
      <c r="P153" s="121"/>
    </row>
    <row r="154" spans="1:16" s="95" customFormat="1" ht="12.75">
      <c r="A154" s="138" t="s">
        <v>189</v>
      </c>
      <c r="B154" s="208">
        <v>2715</v>
      </c>
      <c r="C154" s="134">
        <v>862</v>
      </c>
      <c r="D154" s="131">
        <v>0.3174953959484346</v>
      </c>
      <c r="E154" s="134">
        <v>303</v>
      </c>
      <c r="F154" s="132">
        <v>0.11160220994475138</v>
      </c>
      <c r="G154" s="132"/>
      <c r="H154" s="158">
        <v>2893</v>
      </c>
      <c r="I154" s="11">
        <v>931</v>
      </c>
      <c r="J154" s="131">
        <v>0.3218112685793294</v>
      </c>
      <c r="K154" s="134">
        <v>326</v>
      </c>
      <c r="L154" s="132">
        <v>0.11268579329415832</v>
      </c>
      <c r="M154" s="11"/>
      <c r="N154" s="133">
        <v>-0.06152782578638094</v>
      </c>
      <c r="O154" s="133">
        <v>-0.004315872630894779</v>
      </c>
      <c r="P154" s="133">
        <v>-0.001083583349406933</v>
      </c>
    </row>
    <row r="155" spans="1:16" s="95" customFormat="1" ht="12.75">
      <c r="A155" s="138" t="s">
        <v>200</v>
      </c>
      <c r="B155" s="208">
        <v>2125</v>
      </c>
      <c r="C155" s="134">
        <v>963</v>
      </c>
      <c r="D155" s="131">
        <v>0.4531764705882353</v>
      </c>
      <c r="E155" s="134">
        <v>364</v>
      </c>
      <c r="F155" s="132">
        <v>0.17129411764705882</v>
      </c>
      <c r="G155" s="131"/>
      <c r="H155" s="158">
        <v>2178</v>
      </c>
      <c r="I155" s="11">
        <v>1078</v>
      </c>
      <c r="J155" s="131">
        <v>0.494949494949495</v>
      </c>
      <c r="K155" s="134">
        <v>390</v>
      </c>
      <c r="L155" s="132">
        <v>0.1790633608815427</v>
      </c>
      <c r="M155" s="11"/>
      <c r="N155" s="133">
        <v>-0.024334251606978885</v>
      </c>
      <c r="O155" s="133">
        <v>-0.04177302436125968</v>
      </c>
      <c r="P155" s="133">
        <v>-0.007769243234483886</v>
      </c>
    </row>
    <row r="156" spans="1:16" s="95" customFormat="1" ht="12.75">
      <c r="A156" s="138" t="s">
        <v>190</v>
      </c>
      <c r="B156" s="208">
        <v>1963</v>
      </c>
      <c r="C156" s="134">
        <v>750</v>
      </c>
      <c r="D156" s="131">
        <v>0.38206826286296486</v>
      </c>
      <c r="E156" s="134">
        <v>161</v>
      </c>
      <c r="F156" s="132">
        <v>0.08201732042791646</v>
      </c>
      <c r="G156" s="132"/>
      <c r="H156" s="158">
        <v>2071</v>
      </c>
      <c r="I156" s="11">
        <v>762</v>
      </c>
      <c r="J156" s="131">
        <v>0.36793819410912604</v>
      </c>
      <c r="K156" s="134">
        <v>171</v>
      </c>
      <c r="L156" s="132">
        <v>0.08256880733944955</v>
      </c>
      <c r="M156" s="11"/>
      <c r="N156" s="133">
        <v>-0.05214872042491547</v>
      </c>
      <c r="O156" s="133">
        <v>0.01413006875383882</v>
      </c>
      <c r="P156" s="133">
        <v>-0.0005514869115330889</v>
      </c>
    </row>
    <row r="157" spans="1:16" s="95" customFormat="1" ht="12.75">
      <c r="A157" s="1" t="s">
        <v>33</v>
      </c>
      <c r="B157" s="208"/>
      <c r="C157" s="134"/>
      <c r="D157" s="131"/>
      <c r="E157" s="134"/>
      <c r="F157" s="132"/>
      <c r="G157" s="132"/>
      <c r="H157" s="158"/>
      <c r="I157" s="11"/>
      <c r="J157" s="131"/>
      <c r="K157" s="134"/>
      <c r="L157" s="132"/>
      <c r="M157" s="11"/>
      <c r="N157" s="121"/>
      <c r="O157" s="121"/>
      <c r="P157" s="121"/>
    </row>
    <row r="158" spans="1:16" s="95" customFormat="1" ht="12.75">
      <c r="A158" s="138" t="s">
        <v>191</v>
      </c>
      <c r="B158" s="208">
        <v>2291</v>
      </c>
      <c r="C158" s="134">
        <v>849</v>
      </c>
      <c r="D158" s="131">
        <v>0.37058053251855083</v>
      </c>
      <c r="E158" s="134">
        <v>178</v>
      </c>
      <c r="F158" s="132">
        <v>0.07769532955041467</v>
      </c>
      <c r="G158" s="132"/>
      <c r="H158" s="158">
        <v>2269</v>
      </c>
      <c r="I158" s="11">
        <v>788</v>
      </c>
      <c r="J158" s="131">
        <v>0.3472895548699868</v>
      </c>
      <c r="K158" s="134">
        <v>171</v>
      </c>
      <c r="L158" s="132">
        <v>0.0753635962979286</v>
      </c>
      <c r="M158" s="11"/>
      <c r="N158" s="133">
        <v>0.009695901278096164</v>
      </c>
      <c r="O158" s="133">
        <v>0.023290977648564026</v>
      </c>
      <c r="P158" s="133">
        <v>0.0023317332524860623</v>
      </c>
    </row>
    <row r="159" spans="1:16" s="95" customFormat="1" ht="12.75">
      <c r="A159" s="138" t="s">
        <v>192</v>
      </c>
      <c r="B159" s="208">
        <v>1002</v>
      </c>
      <c r="C159" s="134">
        <v>426</v>
      </c>
      <c r="D159" s="131">
        <v>0.4251497005988024</v>
      </c>
      <c r="E159" s="134">
        <v>69</v>
      </c>
      <c r="F159" s="132">
        <v>0.0688622754491018</v>
      </c>
      <c r="G159" s="132"/>
      <c r="H159" s="158">
        <v>1005</v>
      </c>
      <c r="I159" s="11">
        <v>452</v>
      </c>
      <c r="J159" s="131">
        <v>0.44975124378109455</v>
      </c>
      <c r="K159" s="134">
        <v>95</v>
      </c>
      <c r="L159" s="132">
        <v>0.0945273631840796</v>
      </c>
      <c r="M159" s="11"/>
      <c r="N159" s="133">
        <v>-0.0029850746268657025</v>
      </c>
      <c r="O159" s="133">
        <v>-0.02460154318229213</v>
      </c>
      <c r="P159" s="133">
        <v>-0.025665087734977804</v>
      </c>
    </row>
    <row r="160" spans="1:16" s="95" customFormat="1" ht="12.75">
      <c r="A160" s="1" t="s">
        <v>35</v>
      </c>
      <c r="B160" s="208">
        <v>1941</v>
      </c>
      <c r="C160" s="134">
        <v>1142</v>
      </c>
      <c r="D160" s="131">
        <v>0.5883565172591447</v>
      </c>
      <c r="E160" s="134">
        <v>401</v>
      </c>
      <c r="F160" s="132">
        <v>0.20659453889747553</v>
      </c>
      <c r="G160" s="132"/>
      <c r="H160" s="158">
        <v>1986</v>
      </c>
      <c r="I160" s="11">
        <v>1256</v>
      </c>
      <c r="J160" s="131">
        <v>0.6324269889224572</v>
      </c>
      <c r="K160" s="134">
        <v>390</v>
      </c>
      <c r="L160" s="132">
        <v>0.19637462235649547</v>
      </c>
      <c r="M160" s="11"/>
      <c r="N160" s="133">
        <v>-0.0226586102719033</v>
      </c>
      <c r="O160" s="133">
        <v>-0.04407047166331246</v>
      </c>
      <c r="P160" s="133">
        <v>0.010219916540980062</v>
      </c>
    </row>
    <row r="161" spans="1:16" s="95" customFormat="1" ht="12.75" customHeight="1">
      <c r="A161" s="1" t="s">
        <v>292</v>
      </c>
      <c r="B161" s="208">
        <v>10</v>
      </c>
      <c r="C161" s="134">
        <v>4</v>
      </c>
      <c r="D161" s="211" t="s">
        <v>290</v>
      </c>
      <c r="E161" s="134">
        <v>1</v>
      </c>
      <c r="F161" s="211" t="s">
        <v>290</v>
      </c>
      <c r="G161" s="165"/>
      <c r="H161" s="158">
        <v>4</v>
      </c>
      <c r="I161" s="11">
        <v>1</v>
      </c>
      <c r="J161" s="211" t="s">
        <v>290</v>
      </c>
      <c r="K161" s="11">
        <v>1</v>
      </c>
      <c r="L161" s="211" t="s">
        <v>290</v>
      </c>
      <c r="M161" s="211"/>
      <c r="N161" s="211" t="s">
        <v>290</v>
      </c>
      <c r="O161" s="211" t="s">
        <v>290</v>
      </c>
      <c r="P161" s="211" t="s">
        <v>290</v>
      </c>
    </row>
    <row r="162" spans="1:16" s="95" customFormat="1" ht="12.75">
      <c r="A162" s="1" t="s">
        <v>54</v>
      </c>
      <c r="B162" s="208"/>
      <c r="C162" s="134"/>
      <c r="D162" s="131"/>
      <c r="E162" s="134"/>
      <c r="F162" s="132"/>
      <c r="G162" s="132"/>
      <c r="H162" s="158"/>
      <c r="I162" s="11"/>
      <c r="J162" s="131"/>
      <c r="K162" s="11"/>
      <c r="L162" s="132"/>
      <c r="M162" s="11"/>
      <c r="N162" s="121"/>
      <c r="O162" s="121"/>
      <c r="P162" s="121"/>
    </row>
    <row r="163" spans="1:16" s="95" customFormat="1" ht="12.75">
      <c r="A163" s="138" t="s">
        <v>193</v>
      </c>
      <c r="B163" s="208">
        <v>941</v>
      </c>
      <c r="C163" s="134">
        <v>481</v>
      </c>
      <c r="D163" s="131">
        <v>0.5111583421891605</v>
      </c>
      <c r="E163" s="134">
        <v>128</v>
      </c>
      <c r="F163" s="132">
        <v>0.13602550478214664</v>
      </c>
      <c r="G163" s="132"/>
      <c r="H163" s="158">
        <v>1037</v>
      </c>
      <c r="I163" s="11">
        <v>568</v>
      </c>
      <c r="J163" s="131">
        <v>0.5477338476374156</v>
      </c>
      <c r="K163" s="134">
        <v>145</v>
      </c>
      <c r="L163" s="132">
        <v>0.1398264223722276</v>
      </c>
      <c r="M163" s="11"/>
      <c r="N163" s="133">
        <v>-0.09257473481195755</v>
      </c>
      <c r="O163" s="133">
        <v>-0.03657550544825516</v>
      </c>
      <c r="P163" s="133">
        <v>-0.0038009175900809433</v>
      </c>
    </row>
    <row r="164" spans="1:16" s="95" customFormat="1" ht="12.75">
      <c r="A164" s="138" t="s">
        <v>194</v>
      </c>
      <c r="B164" s="208">
        <v>1344</v>
      </c>
      <c r="C164" s="134">
        <v>491</v>
      </c>
      <c r="D164" s="131">
        <v>0.36532738095238093</v>
      </c>
      <c r="E164" s="134">
        <v>123</v>
      </c>
      <c r="F164" s="132">
        <v>0.09151785714285714</v>
      </c>
      <c r="G164" s="132"/>
      <c r="H164" s="158">
        <v>1333</v>
      </c>
      <c r="I164" s="11">
        <v>569</v>
      </c>
      <c r="J164" s="131">
        <v>0.42685671417854465</v>
      </c>
      <c r="K164" s="134">
        <v>145</v>
      </c>
      <c r="L164" s="132">
        <v>0.10877719429857464</v>
      </c>
      <c r="M164" s="11"/>
      <c r="N164" s="133">
        <v>0.008252063015753874</v>
      </c>
      <c r="O164" s="133">
        <v>-0.06152933322616372</v>
      </c>
      <c r="P164" s="133">
        <v>-0.017259337155717508</v>
      </c>
    </row>
    <row r="165" spans="1:16" s="95" customFormat="1" ht="12.75">
      <c r="A165" s="1" t="s">
        <v>83</v>
      </c>
      <c r="B165" s="208">
        <v>2255</v>
      </c>
      <c r="C165" s="134">
        <v>1010</v>
      </c>
      <c r="D165" s="131">
        <v>0.44789356984478934</v>
      </c>
      <c r="E165" s="134">
        <v>370</v>
      </c>
      <c r="F165" s="132">
        <v>0.164079822616408</v>
      </c>
      <c r="G165" s="132"/>
      <c r="H165" s="158">
        <v>2306</v>
      </c>
      <c r="I165" s="11">
        <v>1136</v>
      </c>
      <c r="J165" s="131">
        <v>0.49262792714657416</v>
      </c>
      <c r="K165" s="134">
        <v>402</v>
      </c>
      <c r="L165" s="132">
        <v>0.17432784041630528</v>
      </c>
      <c r="M165" s="11"/>
      <c r="N165" s="133">
        <v>-0.022116218560277567</v>
      </c>
      <c r="O165" s="133">
        <v>-0.04473435730178482</v>
      </c>
      <c r="P165" s="133">
        <v>-0.010248017799897285</v>
      </c>
    </row>
    <row r="166" spans="1:16" s="95" customFormat="1" ht="12.75">
      <c r="A166" s="1"/>
      <c r="B166" s="208"/>
      <c r="C166" s="134"/>
      <c r="D166" s="131"/>
      <c r="E166" s="134"/>
      <c r="F166" s="132"/>
      <c r="G166" s="132"/>
      <c r="H166" s="158"/>
      <c r="I166" s="11"/>
      <c r="J166" s="131"/>
      <c r="K166" s="134"/>
      <c r="L166" s="132"/>
      <c r="M166" s="11"/>
      <c r="N166" s="133"/>
      <c r="O166" s="133"/>
      <c r="P166" s="133"/>
    </row>
    <row r="167" spans="1:16" s="95" customFormat="1" ht="12.75">
      <c r="A167" s="8" t="s">
        <v>65</v>
      </c>
      <c r="B167" s="208"/>
      <c r="C167" s="134"/>
      <c r="D167" s="131"/>
      <c r="E167" s="134"/>
      <c r="F167" s="132"/>
      <c r="G167" s="132"/>
      <c r="H167" s="158"/>
      <c r="I167" s="11"/>
      <c r="J167" s="131"/>
      <c r="K167" s="134"/>
      <c r="L167" s="132"/>
      <c r="M167" s="11"/>
      <c r="N167" s="121"/>
      <c r="O167" s="121"/>
      <c r="P167" s="121"/>
    </row>
    <row r="168" spans="1:16" s="95" customFormat="1" ht="12.75">
      <c r="A168" s="1" t="s">
        <v>75</v>
      </c>
      <c r="B168" s="208">
        <v>2542</v>
      </c>
      <c r="C168" s="134">
        <v>1145</v>
      </c>
      <c r="D168" s="131">
        <v>0.45043273013375296</v>
      </c>
      <c r="E168" s="134">
        <v>295</v>
      </c>
      <c r="F168" s="132">
        <v>0.11605035405192761</v>
      </c>
      <c r="G168" s="132"/>
      <c r="H168" s="158">
        <v>2646</v>
      </c>
      <c r="I168" s="11">
        <v>1163</v>
      </c>
      <c r="J168" s="131">
        <v>0.4395313681027967</v>
      </c>
      <c r="K168" s="134">
        <v>285</v>
      </c>
      <c r="L168" s="132">
        <v>0.10770975056689343</v>
      </c>
      <c r="M168" s="11"/>
      <c r="N168" s="133">
        <v>-0.039304610733182144</v>
      </c>
      <c r="O168" s="133">
        <v>0.010901362030956263</v>
      </c>
      <c r="P168" s="133">
        <v>0.008340603485034181</v>
      </c>
    </row>
    <row r="169" spans="1:16" s="95" customFormat="1" ht="12.75">
      <c r="A169" s="1" t="s">
        <v>91</v>
      </c>
      <c r="B169" s="208">
        <v>1707</v>
      </c>
      <c r="C169" s="134">
        <v>828</v>
      </c>
      <c r="D169" s="131">
        <v>0.4850615114235501</v>
      </c>
      <c r="E169" s="134">
        <v>400</v>
      </c>
      <c r="F169" s="132">
        <v>0.23432923257176333</v>
      </c>
      <c r="G169" s="132"/>
      <c r="H169" s="158">
        <v>1665</v>
      </c>
      <c r="I169" s="11">
        <v>840</v>
      </c>
      <c r="J169" s="131">
        <v>0.5045045045045045</v>
      </c>
      <c r="K169" s="134">
        <v>390</v>
      </c>
      <c r="L169" s="132">
        <v>0.23423423423423423</v>
      </c>
      <c r="M169" s="11"/>
      <c r="N169" s="133">
        <v>0.02522522522522519</v>
      </c>
      <c r="O169" s="133">
        <v>-0.019442993080954374</v>
      </c>
      <c r="P169" s="133">
        <v>9.499833752910081E-05</v>
      </c>
    </row>
    <row r="170" spans="1:16" s="95" customFormat="1" ht="12.75">
      <c r="A170" s="1" t="s">
        <v>66</v>
      </c>
      <c r="B170" s="208">
        <v>772</v>
      </c>
      <c r="C170" s="134">
        <v>359</v>
      </c>
      <c r="D170" s="131">
        <v>0.4650259067357513</v>
      </c>
      <c r="E170" s="134">
        <v>79</v>
      </c>
      <c r="F170" s="132">
        <v>0.10233160621761658</v>
      </c>
      <c r="G170" s="132"/>
      <c r="H170" s="158">
        <v>768</v>
      </c>
      <c r="I170" s="11">
        <v>353</v>
      </c>
      <c r="J170" s="131">
        <v>0.4596354166666667</v>
      </c>
      <c r="K170" s="134">
        <v>91</v>
      </c>
      <c r="L170" s="132">
        <v>0.11848958333333333</v>
      </c>
      <c r="M170" s="11"/>
      <c r="N170" s="133">
        <v>0.005208333333333259</v>
      </c>
      <c r="O170" s="133">
        <v>0.005390490069084597</v>
      </c>
      <c r="P170" s="133">
        <v>-0.016157977115716746</v>
      </c>
    </row>
    <row r="171" spans="1:16" s="95" customFormat="1" ht="12.75">
      <c r="A171" s="1" t="s">
        <v>67</v>
      </c>
      <c r="B171" s="208">
        <v>1230</v>
      </c>
      <c r="C171" s="134">
        <v>691</v>
      </c>
      <c r="D171" s="131">
        <v>0.5617886178861788</v>
      </c>
      <c r="E171" s="134">
        <v>179</v>
      </c>
      <c r="F171" s="132">
        <v>0.14552845528455285</v>
      </c>
      <c r="G171" s="132"/>
      <c r="H171" s="158">
        <v>1287</v>
      </c>
      <c r="I171" s="11">
        <v>768</v>
      </c>
      <c r="J171" s="131">
        <v>0.5967365967365967</v>
      </c>
      <c r="K171" s="134">
        <v>226</v>
      </c>
      <c r="L171" s="132">
        <v>0.17560217560217561</v>
      </c>
      <c r="M171" s="11"/>
      <c r="N171" s="133">
        <v>-0.044289044289044344</v>
      </c>
      <c r="O171" s="133">
        <v>-0.03494797885041789</v>
      </c>
      <c r="P171" s="133">
        <v>-0.03007372031762276</v>
      </c>
    </row>
    <row r="172" spans="1:16" s="95" customFormat="1" ht="12.75">
      <c r="A172" s="1" t="s">
        <v>68</v>
      </c>
      <c r="B172" s="208">
        <v>266</v>
      </c>
      <c r="C172" s="134">
        <v>157</v>
      </c>
      <c r="D172" s="131">
        <v>0.5902255639097744</v>
      </c>
      <c r="E172" s="134">
        <v>34</v>
      </c>
      <c r="F172" s="132">
        <v>0.12781954887218044</v>
      </c>
      <c r="G172" s="132"/>
      <c r="H172" s="158">
        <v>284</v>
      </c>
      <c r="I172" s="11">
        <v>196</v>
      </c>
      <c r="J172" s="131">
        <v>0.6901408450704225</v>
      </c>
      <c r="K172" s="134">
        <v>34</v>
      </c>
      <c r="L172" s="132">
        <v>0.11971830985915492</v>
      </c>
      <c r="M172" s="11"/>
      <c r="N172" s="133">
        <v>-0.06338028169014087</v>
      </c>
      <c r="O172" s="133">
        <v>-0.09991528116064807</v>
      </c>
      <c r="P172" s="133">
        <v>0.008101239013025521</v>
      </c>
    </row>
    <row r="173" spans="1:16" s="95" customFormat="1" ht="12.75">
      <c r="A173" s="1" t="s">
        <v>69</v>
      </c>
      <c r="B173" s="208">
        <v>2596</v>
      </c>
      <c r="C173" s="134">
        <v>1012</v>
      </c>
      <c r="D173" s="131">
        <v>0.3898305084745763</v>
      </c>
      <c r="E173" s="134">
        <v>127</v>
      </c>
      <c r="F173" s="132">
        <v>0.04892141756548536</v>
      </c>
      <c r="G173" s="132"/>
      <c r="H173" s="158">
        <v>2510</v>
      </c>
      <c r="I173" s="11">
        <v>947</v>
      </c>
      <c r="J173" s="131">
        <v>0.3772908366533865</v>
      </c>
      <c r="K173" s="134">
        <v>133</v>
      </c>
      <c r="L173" s="132">
        <v>0.05298804780876494</v>
      </c>
      <c r="M173" s="11"/>
      <c r="N173" s="133">
        <v>0.03426294820717124</v>
      </c>
      <c r="O173" s="133">
        <v>0.012539671821189813</v>
      </c>
      <c r="P173" s="133">
        <v>-0.004066630243279579</v>
      </c>
    </row>
    <row r="174" spans="1:16" s="95" customFormat="1" ht="12.75">
      <c r="A174" s="1" t="s">
        <v>76</v>
      </c>
      <c r="B174" s="208">
        <v>451</v>
      </c>
      <c r="C174" s="134">
        <v>230</v>
      </c>
      <c r="D174" s="131">
        <v>0.5099778270509978</v>
      </c>
      <c r="E174" s="134">
        <v>89</v>
      </c>
      <c r="F174" s="132">
        <v>0.1973392461197339</v>
      </c>
      <c r="G174" s="132"/>
      <c r="H174" s="158">
        <v>466</v>
      </c>
      <c r="I174" s="11">
        <v>262</v>
      </c>
      <c r="J174" s="131">
        <v>0.5622317596566524</v>
      </c>
      <c r="K174" s="134">
        <v>79</v>
      </c>
      <c r="L174" s="132">
        <v>0.16952789699570817</v>
      </c>
      <c r="M174" s="11"/>
      <c r="N174" s="133">
        <v>-0.03218884120171672</v>
      </c>
      <c r="O174" s="133">
        <v>-0.052253932605654585</v>
      </c>
      <c r="P174" s="133">
        <v>0.027811349124025747</v>
      </c>
    </row>
    <row r="175" spans="1:16" s="95" customFormat="1" ht="12.75">
      <c r="A175" s="1" t="s">
        <v>70</v>
      </c>
      <c r="B175" s="208">
        <v>1168</v>
      </c>
      <c r="C175" s="134">
        <v>679</v>
      </c>
      <c r="D175" s="131">
        <v>0.5813356164383562</v>
      </c>
      <c r="E175" s="134">
        <v>205</v>
      </c>
      <c r="F175" s="132">
        <v>0.175513698630137</v>
      </c>
      <c r="G175" s="132"/>
      <c r="H175" s="158">
        <v>1165</v>
      </c>
      <c r="I175" s="11">
        <v>656</v>
      </c>
      <c r="J175" s="131">
        <v>0.5630901287553648</v>
      </c>
      <c r="K175" s="134">
        <v>233</v>
      </c>
      <c r="L175" s="132">
        <v>0.2</v>
      </c>
      <c r="M175" s="11"/>
      <c r="N175" s="133">
        <v>0.0025751072961373023</v>
      </c>
      <c r="O175" s="133">
        <v>0.01824548768299139</v>
      </c>
      <c r="P175" s="133">
        <v>-0.024486301369863017</v>
      </c>
    </row>
    <row r="176" spans="1:16" s="95" customFormat="1" ht="12.75">
      <c r="A176" s="1" t="s">
        <v>71</v>
      </c>
      <c r="B176" s="208">
        <v>1058</v>
      </c>
      <c r="C176" s="134">
        <v>463</v>
      </c>
      <c r="D176" s="131">
        <v>0.43761814744801514</v>
      </c>
      <c r="E176" s="134">
        <v>141</v>
      </c>
      <c r="F176" s="132">
        <v>0.1332703213610586</v>
      </c>
      <c r="G176" s="132"/>
      <c r="H176" s="158">
        <v>1162</v>
      </c>
      <c r="I176" s="11">
        <v>511</v>
      </c>
      <c r="J176" s="131">
        <v>0.4397590361445783</v>
      </c>
      <c r="K176" s="134">
        <v>151</v>
      </c>
      <c r="L176" s="132">
        <v>0.12994836488812392</v>
      </c>
      <c r="M176" s="11"/>
      <c r="N176" s="133">
        <v>-0.0895008605851979</v>
      </c>
      <c r="O176" s="133">
        <v>-0.002140888696563148</v>
      </c>
      <c r="P176" s="133">
        <v>0.0033219564729346784</v>
      </c>
    </row>
    <row r="177" spans="1:16" s="95" customFormat="1" ht="12.75">
      <c r="A177" s="1" t="s">
        <v>72</v>
      </c>
      <c r="B177" s="208">
        <v>606</v>
      </c>
      <c r="C177" s="134">
        <v>255</v>
      </c>
      <c r="D177" s="131">
        <v>0.4207920792079208</v>
      </c>
      <c r="E177" s="134">
        <v>76</v>
      </c>
      <c r="F177" s="132">
        <v>0.1254125412541254</v>
      </c>
      <c r="G177" s="132"/>
      <c r="H177" s="158">
        <v>606</v>
      </c>
      <c r="I177" s="11">
        <v>259</v>
      </c>
      <c r="J177" s="131">
        <v>0.4273927392739274</v>
      </c>
      <c r="K177" s="134">
        <v>68</v>
      </c>
      <c r="L177" s="132">
        <v>0.11221122112211221</v>
      </c>
      <c r="M177" s="11"/>
      <c r="N177" s="133">
        <v>0</v>
      </c>
      <c r="O177" s="133">
        <v>-0.006600660066006625</v>
      </c>
      <c r="P177" s="133">
        <v>0.013201320132013195</v>
      </c>
    </row>
    <row r="178" spans="1:16" s="95" customFormat="1" ht="12.75">
      <c r="A178" s="1" t="s">
        <v>73</v>
      </c>
      <c r="B178" s="208">
        <v>350</v>
      </c>
      <c r="C178" s="134">
        <v>224</v>
      </c>
      <c r="D178" s="131">
        <v>0.64</v>
      </c>
      <c r="E178" s="134">
        <v>73</v>
      </c>
      <c r="F178" s="132">
        <v>0.20857142857142857</v>
      </c>
      <c r="G178" s="132"/>
      <c r="H178" s="158">
        <v>301</v>
      </c>
      <c r="I178" s="11">
        <v>221</v>
      </c>
      <c r="J178" s="131">
        <v>0.7342192691029901</v>
      </c>
      <c r="K178" s="134">
        <v>70</v>
      </c>
      <c r="L178" s="132">
        <v>0.23255813953488372</v>
      </c>
      <c r="M178" s="11"/>
      <c r="N178" s="133">
        <v>0.16279069767441867</v>
      </c>
      <c r="O178" s="133">
        <v>-0.09421926910299006</v>
      </c>
      <c r="P178" s="133">
        <v>-0.023986710963455143</v>
      </c>
    </row>
    <row r="179" spans="1:16" s="95" customFormat="1" ht="12.75">
      <c r="A179" s="1" t="s">
        <v>84</v>
      </c>
      <c r="B179" s="208">
        <v>1606</v>
      </c>
      <c r="C179" s="134">
        <v>498</v>
      </c>
      <c r="D179" s="131">
        <v>0.31008717310087175</v>
      </c>
      <c r="E179" s="134">
        <v>173</v>
      </c>
      <c r="F179" s="132">
        <v>0.10772104607721046</v>
      </c>
      <c r="G179" s="132"/>
      <c r="H179" s="158">
        <v>1638</v>
      </c>
      <c r="I179" s="11">
        <v>591</v>
      </c>
      <c r="J179" s="131">
        <v>0.3608058608058608</v>
      </c>
      <c r="K179" s="134">
        <v>201</v>
      </c>
      <c r="L179" s="132">
        <v>0.1227106227106227</v>
      </c>
      <c r="M179" s="11"/>
      <c r="N179" s="133">
        <v>-0.019536019536019578</v>
      </c>
      <c r="O179" s="133">
        <v>-0.05071868770498905</v>
      </c>
      <c r="P179" s="133">
        <v>-0.014989576633412244</v>
      </c>
    </row>
    <row r="180" spans="1:16" s="95" customFormat="1" ht="12.75">
      <c r="A180" s="1"/>
      <c r="B180" s="208"/>
      <c r="C180" s="134"/>
      <c r="D180" s="131"/>
      <c r="E180" s="134"/>
      <c r="F180" s="132"/>
      <c r="G180" s="132"/>
      <c r="H180" s="158"/>
      <c r="I180" s="11"/>
      <c r="J180" s="131"/>
      <c r="K180" s="134"/>
      <c r="L180" s="132"/>
      <c r="M180" s="11"/>
      <c r="N180" s="133"/>
      <c r="O180" s="133"/>
      <c r="P180" s="133"/>
    </row>
    <row r="181" spans="1:16" s="95" customFormat="1" ht="12.75">
      <c r="A181" s="1"/>
      <c r="B181" s="208"/>
      <c r="C181" s="134"/>
      <c r="D181" s="131"/>
      <c r="E181" s="134"/>
      <c r="F181" s="132"/>
      <c r="G181" s="132"/>
      <c r="J181" s="131"/>
      <c r="L181" s="132"/>
      <c r="M181" s="11"/>
      <c r="N181" s="121"/>
      <c r="O181" s="121"/>
      <c r="P181" s="121"/>
    </row>
    <row r="182" spans="1:16" ht="12.75">
      <c r="A182" s="107" t="s">
        <v>86</v>
      </c>
      <c r="B182" s="158">
        <v>230595</v>
      </c>
      <c r="C182" s="158">
        <v>101943</v>
      </c>
      <c r="D182" s="193">
        <v>0.44208677551551423</v>
      </c>
      <c r="E182" s="158">
        <v>30788</v>
      </c>
      <c r="F182" s="194">
        <v>0.13351547084715626</v>
      </c>
      <c r="G182" s="110"/>
      <c r="H182" s="158">
        <v>229883</v>
      </c>
      <c r="I182" s="158">
        <v>105354</v>
      </c>
      <c r="J182" s="193">
        <v>0.4582940017313155</v>
      </c>
      <c r="K182" s="158">
        <v>30977</v>
      </c>
      <c r="L182" s="148">
        <v>0.13154168337186192</v>
      </c>
      <c r="M182" s="109"/>
      <c r="N182" s="195">
        <v>0.003097227720188167</v>
      </c>
      <c r="O182" s="195">
        <v>-0.016207226215801285</v>
      </c>
      <c r="P182" s="195">
        <v>0.0019737874752943363</v>
      </c>
    </row>
    <row r="183" spans="1:16" ht="13.5" thickBot="1">
      <c r="A183" s="106"/>
      <c r="B183" s="122"/>
      <c r="C183" s="122"/>
      <c r="D183" s="123"/>
      <c r="E183" s="122"/>
      <c r="F183" s="123"/>
      <c r="G183" s="123"/>
      <c r="H183" s="122"/>
      <c r="I183" s="122"/>
      <c r="J183" s="122"/>
      <c r="K183" s="122"/>
      <c r="L183" s="122"/>
      <c r="M183" s="122"/>
      <c r="N183" s="124"/>
      <c r="O183" s="124"/>
      <c r="P183" s="124"/>
    </row>
    <row r="184" spans="1:16" ht="12.75">
      <c r="A184" s="107"/>
      <c r="B184" s="108"/>
      <c r="C184" s="108"/>
      <c r="D184" s="109"/>
      <c r="E184" s="108"/>
      <c r="F184" s="110"/>
      <c r="G184" s="110"/>
      <c r="H184" s="108"/>
      <c r="I184" s="108"/>
      <c r="J184" s="108"/>
      <c r="K184" s="108"/>
      <c r="L184" s="108"/>
      <c r="M184" s="108"/>
      <c r="N184" s="105"/>
      <c r="O184" s="105"/>
      <c r="P184" s="105"/>
    </row>
    <row r="185" spans="1:16" ht="14.25" customHeight="1">
      <c r="A185" s="236" t="s">
        <v>113</v>
      </c>
      <c r="B185" s="236"/>
      <c r="C185" s="236"/>
      <c r="D185" s="236"/>
      <c r="E185" s="236"/>
      <c r="F185" s="236"/>
      <c r="G185" s="236"/>
      <c r="H185" s="236"/>
      <c r="I185" s="236"/>
      <c r="J185" s="236"/>
      <c r="K185" s="236"/>
      <c r="L185" s="236"/>
      <c r="M185" s="236"/>
      <c r="N185" s="236"/>
      <c r="O185" s="236"/>
      <c r="P185" s="236"/>
    </row>
    <row r="186" spans="1:16" ht="14.25" customHeight="1">
      <c r="A186" s="212" t="s">
        <v>294</v>
      </c>
      <c r="B186" s="212"/>
      <c r="C186" s="212"/>
      <c r="D186" s="212"/>
      <c r="E186" s="212"/>
      <c r="F186" s="212"/>
      <c r="G186" s="212"/>
      <c r="H186" s="212"/>
      <c r="I186" s="212"/>
      <c r="J186" s="212"/>
      <c r="K186" s="212"/>
      <c r="L186" s="212"/>
      <c r="M186" s="212"/>
      <c r="N186" s="212"/>
      <c r="O186" s="212"/>
      <c r="P186" s="212"/>
    </row>
    <row r="187" spans="1:16" ht="12.75">
      <c r="A187" s="212" t="s">
        <v>295</v>
      </c>
      <c r="B187" s="212"/>
      <c r="C187" s="212"/>
      <c r="D187" s="212"/>
      <c r="E187" s="212"/>
      <c r="F187" s="212"/>
      <c r="G187" s="212"/>
      <c r="H187" s="212"/>
      <c r="I187" s="212"/>
      <c r="J187" s="212"/>
      <c r="K187" s="212"/>
      <c r="L187" s="212"/>
      <c r="M187" s="212"/>
      <c r="N187" s="212"/>
      <c r="O187" s="212"/>
      <c r="P187" s="212"/>
    </row>
    <row r="188" spans="1:16" ht="12.75">
      <c r="A188" s="237" t="s">
        <v>293</v>
      </c>
      <c r="B188" s="237"/>
      <c r="C188" s="237"/>
      <c r="D188" s="237"/>
      <c r="E188" s="237"/>
      <c r="F188" s="237"/>
      <c r="G188" s="237"/>
      <c r="H188" s="237"/>
      <c r="I188" s="237"/>
      <c r="J188" s="237"/>
      <c r="K188" s="237"/>
      <c r="L188" s="237"/>
      <c r="M188" s="237"/>
      <c r="N188" s="237"/>
      <c r="O188" s="237"/>
      <c r="P188" s="237"/>
    </row>
    <row r="189" ht="12.75">
      <c r="B189" s="186"/>
    </row>
  </sheetData>
  <mergeCells count="6">
    <mergeCell ref="A3:A4"/>
    <mergeCell ref="A185:P185"/>
    <mergeCell ref="A188:P188"/>
    <mergeCell ref="A48:A49"/>
    <mergeCell ref="A97:A98"/>
    <mergeCell ref="A143:A144"/>
  </mergeCells>
  <printOptions/>
  <pageMargins left="0.75" right="0.75" top="1" bottom="1" header="0.5" footer="0.5"/>
  <pageSetup horizontalDpi="600" verticalDpi="600" orientation="landscape" paperSize="9" scale="65" r:id="rId1"/>
  <rowBreaks count="3" manualBreakCount="3">
    <brk id="45" max="255" man="1"/>
    <brk id="94" max="255" man="1"/>
    <brk id="140" max="255" man="1"/>
  </rowBreaks>
</worksheet>
</file>

<file path=xl/worksheets/sheet8.xml><?xml version="1.0" encoding="utf-8"?>
<worksheet xmlns="http://schemas.openxmlformats.org/spreadsheetml/2006/main" xmlns:r="http://schemas.openxmlformats.org/officeDocument/2006/relationships">
  <dimension ref="A1:M185"/>
  <sheetViews>
    <sheetView showGridLines="0" zoomScale="75" zoomScaleNormal="75" workbookViewId="0" topLeftCell="A1">
      <selection activeCell="M6" sqref="M6"/>
    </sheetView>
  </sheetViews>
  <sheetFormatPr defaultColWidth="9.140625" defaultRowHeight="12.75"/>
  <cols>
    <col min="1" max="1" width="40.7109375" style="95" customWidth="1"/>
    <col min="2" max="11" width="10.8515625" style="95" customWidth="1"/>
    <col min="12" max="12" width="12.7109375" style="95" customWidth="1"/>
    <col min="13" max="13" width="9.140625" style="180" customWidth="1"/>
    <col min="14" max="16384" width="9.140625" style="95" customWidth="1"/>
  </cols>
  <sheetData>
    <row r="1" spans="1:12" ht="15">
      <c r="A1" s="93" t="s">
        <v>276</v>
      </c>
      <c r="B1" s="93"/>
      <c r="C1" s="93"/>
      <c r="D1" s="93"/>
      <c r="E1" s="93"/>
      <c r="F1" s="93"/>
      <c r="G1" s="93"/>
      <c r="H1" s="93"/>
      <c r="I1" s="93"/>
      <c r="J1" s="93"/>
      <c r="K1" s="93"/>
      <c r="L1" s="93"/>
    </row>
    <row r="2" ht="13.5" thickBot="1"/>
    <row r="3" spans="1:13" s="94" customFormat="1" ht="24.75" customHeight="1">
      <c r="A3" s="234" t="s">
        <v>125</v>
      </c>
      <c r="B3" s="166" t="s">
        <v>216</v>
      </c>
      <c r="C3" s="166"/>
      <c r="D3" s="166"/>
      <c r="E3" s="166"/>
      <c r="F3" s="166"/>
      <c r="G3" s="166"/>
      <c r="H3" s="166"/>
      <c r="I3" s="166"/>
      <c r="J3" s="166"/>
      <c r="K3" s="166"/>
      <c r="L3" s="215" t="s">
        <v>127</v>
      </c>
      <c r="M3" s="181"/>
    </row>
    <row r="4" spans="1:13" s="94" customFormat="1" ht="73.5" customHeight="1">
      <c r="A4" s="235"/>
      <c r="B4" s="151" t="s">
        <v>128</v>
      </c>
      <c r="C4" s="151" t="s">
        <v>6</v>
      </c>
      <c r="D4" s="151" t="s">
        <v>126</v>
      </c>
      <c r="E4" s="151" t="s">
        <v>8</v>
      </c>
      <c r="F4" s="151" t="s">
        <v>9</v>
      </c>
      <c r="G4" s="151" t="s">
        <v>11</v>
      </c>
      <c r="H4" s="151" t="s">
        <v>217</v>
      </c>
      <c r="I4" s="151" t="s">
        <v>14</v>
      </c>
      <c r="J4" s="151" t="s">
        <v>15</v>
      </c>
      <c r="K4" s="151" t="s">
        <v>201</v>
      </c>
      <c r="L4" s="238"/>
      <c r="M4" s="181"/>
    </row>
    <row r="5" spans="1:12" ht="12.75" customHeight="1">
      <c r="A5" s="93"/>
      <c r="B5" s="99"/>
      <c r="C5" s="99"/>
      <c r="D5" s="99"/>
      <c r="E5" s="99"/>
      <c r="F5" s="99"/>
      <c r="G5" s="99"/>
      <c r="H5" s="99"/>
      <c r="I5" s="99"/>
      <c r="J5" s="99"/>
      <c r="K5" s="99"/>
      <c r="L5" s="99"/>
    </row>
    <row r="6" spans="1:12" ht="12.75" customHeight="1">
      <c r="A6" s="1" t="s">
        <v>99</v>
      </c>
      <c r="B6" s="11">
        <v>0</v>
      </c>
      <c r="C6" s="11">
        <v>0</v>
      </c>
      <c r="D6" s="11">
        <v>0</v>
      </c>
      <c r="E6" s="11">
        <v>0</v>
      </c>
      <c r="F6" s="11">
        <v>0</v>
      </c>
      <c r="G6" s="11">
        <v>0</v>
      </c>
      <c r="H6" s="11">
        <v>0</v>
      </c>
      <c r="I6" s="11">
        <v>0</v>
      </c>
      <c r="J6" s="11">
        <v>0</v>
      </c>
      <c r="K6" s="11">
        <v>0</v>
      </c>
      <c r="L6" s="158">
        <v>0</v>
      </c>
    </row>
    <row r="7" spans="1:12" ht="12.75" customHeight="1">
      <c r="A7" s="1"/>
      <c r="B7" s="11"/>
      <c r="C7" s="11"/>
      <c r="D7" s="11"/>
      <c r="E7" s="11"/>
      <c r="F7" s="11"/>
      <c r="G7" s="11"/>
      <c r="H7" s="11"/>
      <c r="I7" s="11"/>
      <c r="J7" s="11"/>
      <c r="K7" s="11"/>
      <c r="L7" s="11"/>
    </row>
    <row r="8" spans="1:12" ht="12.75" customHeight="1">
      <c r="A8" s="8" t="s">
        <v>26</v>
      </c>
      <c r="B8" s="11"/>
      <c r="C8" s="11"/>
      <c r="D8" s="11"/>
      <c r="E8" s="11"/>
      <c r="F8" s="11"/>
      <c r="G8" s="11"/>
      <c r="H8" s="11"/>
      <c r="I8" s="11"/>
      <c r="J8" s="11"/>
      <c r="K8" s="11"/>
      <c r="L8" s="11"/>
    </row>
    <row r="9" spans="1:12" ht="12.75" customHeight="1">
      <c r="A9" s="8"/>
      <c r="B9" s="11"/>
      <c r="C9" s="11"/>
      <c r="D9" s="11"/>
      <c r="E9" s="11"/>
      <c r="F9" s="11"/>
      <c r="G9" s="11"/>
      <c r="H9" s="11"/>
      <c r="I9" s="11"/>
      <c r="J9" s="11"/>
      <c r="K9" s="11"/>
      <c r="L9" s="11"/>
    </row>
    <row r="10" spans="1:12" ht="12.75" customHeight="1">
      <c r="A10" s="100" t="s">
        <v>102</v>
      </c>
      <c r="B10" s="11"/>
      <c r="C10" s="11"/>
      <c r="D10" s="11"/>
      <c r="E10" s="11"/>
      <c r="F10" s="11"/>
      <c r="G10" s="11"/>
      <c r="H10" s="11"/>
      <c r="I10" s="11"/>
      <c r="J10" s="11"/>
      <c r="K10" s="11"/>
      <c r="L10" s="11"/>
    </row>
    <row r="11" spans="1:12" ht="12.75" customHeight="1">
      <c r="A11" s="1" t="s">
        <v>34</v>
      </c>
      <c r="B11" s="11"/>
      <c r="C11" s="11"/>
      <c r="D11" s="11"/>
      <c r="E11" s="11"/>
      <c r="F11" s="11"/>
      <c r="G11" s="11"/>
      <c r="H11" s="11"/>
      <c r="I11" s="11"/>
      <c r="J11" s="11"/>
      <c r="K11" s="11"/>
      <c r="L11" s="11"/>
    </row>
    <row r="12" spans="1:13" ht="12.75" customHeight="1">
      <c r="A12" s="138" t="s">
        <v>133</v>
      </c>
      <c r="B12" s="11">
        <v>1</v>
      </c>
      <c r="C12" s="11">
        <v>16</v>
      </c>
      <c r="D12" s="11">
        <v>0</v>
      </c>
      <c r="E12" s="11">
        <v>0</v>
      </c>
      <c r="F12" s="11">
        <v>4</v>
      </c>
      <c r="G12" s="11">
        <v>15</v>
      </c>
      <c r="H12" s="11">
        <v>29</v>
      </c>
      <c r="I12" s="11">
        <v>54</v>
      </c>
      <c r="J12" s="11">
        <v>14</v>
      </c>
      <c r="K12" s="11">
        <v>6</v>
      </c>
      <c r="L12" s="158">
        <v>139</v>
      </c>
      <c r="M12" s="182"/>
    </row>
    <row r="13" spans="1:13" ht="12.75" customHeight="1">
      <c r="A13" s="138" t="s">
        <v>134</v>
      </c>
      <c r="B13" s="11">
        <v>2</v>
      </c>
      <c r="C13" s="11">
        <v>27</v>
      </c>
      <c r="D13" s="11">
        <v>0</v>
      </c>
      <c r="E13" s="11">
        <v>5</v>
      </c>
      <c r="F13" s="11">
        <v>4</v>
      </c>
      <c r="G13" s="11">
        <v>22</v>
      </c>
      <c r="H13" s="11">
        <v>32</v>
      </c>
      <c r="I13" s="11">
        <v>133</v>
      </c>
      <c r="J13" s="11">
        <v>17</v>
      </c>
      <c r="K13" s="11">
        <v>20</v>
      </c>
      <c r="L13" s="158">
        <v>262</v>
      </c>
      <c r="M13" s="182"/>
    </row>
    <row r="14" spans="1:13" ht="12.75" customHeight="1">
      <c r="A14" s="1" t="s">
        <v>38</v>
      </c>
      <c r="B14" s="11">
        <v>0</v>
      </c>
      <c r="C14" s="11">
        <v>6</v>
      </c>
      <c r="D14" s="11">
        <v>0</v>
      </c>
      <c r="E14" s="11">
        <v>0</v>
      </c>
      <c r="F14" s="11">
        <v>3</v>
      </c>
      <c r="G14" s="11">
        <v>26</v>
      </c>
      <c r="H14" s="11">
        <v>3</v>
      </c>
      <c r="I14" s="11">
        <v>13</v>
      </c>
      <c r="J14" s="11">
        <v>4</v>
      </c>
      <c r="K14" s="11">
        <v>2</v>
      </c>
      <c r="L14" s="158">
        <v>57</v>
      </c>
      <c r="M14" s="182"/>
    </row>
    <row r="15" spans="1:13" ht="12.75" customHeight="1">
      <c r="A15" s="1" t="s">
        <v>49</v>
      </c>
      <c r="B15" s="11"/>
      <c r="C15" s="11"/>
      <c r="D15" s="11"/>
      <c r="E15" s="11"/>
      <c r="F15" s="11"/>
      <c r="G15" s="11"/>
      <c r="H15" s="11"/>
      <c r="I15" s="11"/>
      <c r="J15" s="11"/>
      <c r="K15" s="11"/>
      <c r="L15" s="158"/>
      <c r="M15" s="182"/>
    </row>
    <row r="16" spans="1:13" ht="12.75" customHeight="1">
      <c r="A16" s="138" t="s">
        <v>135</v>
      </c>
      <c r="B16" s="11">
        <v>0</v>
      </c>
      <c r="C16" s="11">
        <v>5</v>
      </c>
      <c r="D16" s="11">
        <v>0</v>
      </c>
      <c r="E16" s="11">
        <v>1</v>
      </c>
      <c r="F16" s="11">
        <v>0</v>
      </c>
      <c r="G16" s="11">
        <v>25</v>
      </c>
      <c r="H16" s="11">
        <v>22</v>
      </c>
      <c r="I16" s="11">
        <v>60</v>
      </c>
      <c r="J16" s="11">
        <v>5</v>
      </c>
      <c r="K16" s="11">
        <v>32</v>
      </c>
      <c r="L16" s="158">
        <v>150</v>
      </c>
      <c r="M16" s="182"/>
    </row>
    <row r="17" spans="1:13" ht="12.75" customHeight="1">
      <c r="A17" s="138" t="s">
        <v>136</v>
      </c>
      <c r="B17" s="11">
        <v>0</v>
      </c>
      <c r="C17" s="11">
        <v>11</v>
      </c>
      <c r="D17" s="11">
        <v>0</v>
      </c>
      <c r="E17" s="11">
        <v>0</v>
      </c>
      <c r="F17" s="11">
        <v>0</v>
      </c>
      <c r="G17" s="11">
        <v>10</v>
      </c>
      <c r="H17" s="11">
        <v>29</v>
      </c>
      <c r="I17" s="11">
        <v>35</v>
      </c>
      <c r="J17" s="11">
        <v>9</v>
      </c>
      <c r="K17" s="11">
        <v>6</v>
      </c>
      <c r="L17" s="158">
        <v>100</v>
      </c>
      <c r="M17" s="182"/>
    </row>
    <row r="18" spans="1:13" ht="12.75" customHeight="1">
      <c r="A18" s="1" t="s">
        <v>58</v>
      </c>
      <c r="B18" s="11">
        <v>2</v>
      </c>
      <c r="C18" s="11">
        <v>27</v>
      </c>
      <c r="D18" s="11">
        <v>0</v>
      </c>
      <c r="E18" s="11">
        <v>0</v>
      </c>
      <c r="F18" s="11">
        <v>0</v>
      </c>
      <c r="G18" s="11">
        <v>46</v>
      </c>
      <c r="H18" s="11">
        <v>122</v>
      </c>
      <c r="I18" s="11">
        <v>70</v>
      </c>
      <c r="J18" s="11">
        <v>19</v>
      </c>
      <c r="K18" s="11">
        <v>0</v>
      </c>
      <c r="L18" s="158">
        <v>286</v>
      </c>
      <c r="M18" s="182"/>
    </row>
    <row r="19" spans="1:13" ht="12.75" customHeight="1">
      <c r="A19" s="1" t="s">
        <v>59</v>
      </c>
      <c r="B19" s="11"/>
      <c r="C19" s="11"/>
      <c r="D19" s="11"/>
      <c r="E19" s="11"/>
      <c r="F19" s="11"/>
      <c r="G19" s="11"/>
      <c r="H19" s="11"/>
      <c r="I19" s="11"/>
      <c r="J19" s="11"/>
      <c r="K19" s="11"/>
      <c r="L19" s="158"/>
      <c r="M19" s="182"/>
    </row>
    <row r="20" spans="1:13" ht="12.75" customHeight="1">
      <c r="A20" s="138" t="s">
        <v>137</v>
      </c>
      <c r="B20" s="11">
        <v>0</v>
      </c>
      <c r="C20" s="11">
        <v>16</v>
      </c>
      <c r="D20" s="11">
        <v>0</v>
      </c>
      <c r="E20" s="11">
        <v>0</v>
      </c>
      <c r="F20" s="11">
        <v>0</v>
      </c>
      <c r="G20" s="11">
        <v>40</v>
      </c>
      <c r="H20" s="11">
        <v>100</v>
      </c>
      <c r="I20" s="11">
        <v>45</v>
      </c>
      <c r="J20" s="11">
        <v>11</v>
      </c>
      <c r="K20" s="11">
        <v>13</v>
      </c>
      <c r="L20" s="158">
        <v>225</v>
      </c>
      <c r="M20" s="182"/>
    </row>
    <row r="21" spans="1:13" ht="12.75" customHeight="1">
      <c r="A21" s="138" t="s">
        <v>138</v>
      </c>
      <c r="B21" s="11">
        <v>0</v>
      </c>
      <c r="C21" s="11">
        <v>12</v>
      </c>
      <c r="D21" s="11">
        <v>0</v>
      </c>
      <c r="E21" s="11">
        <v>0</v>
      </c>
      <c r="F21" s="11">
        <v>2</v>
      </c>
      <c r="G21" s="11">
        <v>35</v>
      </c>
      <c r="H21" s="11">
        <v>78</v>
      </c>
      <c r="I21" s="11">
        <v>102</v>
      </c>
      <c r="J21" s="11">
        <v>12</v>
      </c>
      <c r="K21" s="11">
        <v>74</v>
      </c>
      <c r="L21" s="158">
        <v>315</v>
      </c>
      <c r="M21" s="182"/>
    </row>
    <row r="22" spans="1:13" ht="12.75" customHeight="1">
      <c r="A22" s="138" t="s">
        <v>139</v>
      </c>
      <c r="B22" s="11">
        <v>2</v>
      </c>
      <c r="C22" s="11">
        <v>10</v>
      </c>
      <c r="D22" s="11">
        <v>0</v>
      </c>
      <c r="E22" s="11">
        <v>0</v>
      </c>
      <c r="F22" s="11">
        <v>0</v>
      </c>
      <c r="G22" s="11">
        <v>23</v>
      </c>
      <c r="H22" s="11">
        <v>80</v>
      </c>
      <c r="I22" s="11">
        <v>93</v>
      </c>
      <c r="J22" s="11">
        <v>9</v>
      </c>
      <c r="K22" s="11">
        <v>9</v>
      </c>
      <c r="L22" s="158">
        <v>226</v>
      </c>
      <c r="M22" s="182"/>
    </row>
    <row r="23" spans="1:13" ht="12.75" customHeight="1">
      <c r="A23" s="138" t="s">
        <v>140</v>
      </c>
      <c r="B23" s="11">
        <v>1</v>
      </c>
      <c r="C23" s="11">
        <v>0</v>
      </c>
      <c r="D23" s="11">
        <v>0</v>
      </c>
      <c r="E23" s="11">
        <v>0</v>
      </c>
      <c r="F23" s="11">
        <v>1</v>
      </c>
      <c r="G23" s="11">
        <v>61</v>
      </c>
      <c r="H23" s="11">
        <v>53</v>
      </c>
      <c r="I23" s="11">
        <v>251</v>
      </c>
      <c r="J23" s="11">
        <v>8</v>
      </c>
      <c r="K23" s="11">
        <v>81</v>
      </c>
      <c r="L23" s="158">
        <v>456</v>
      </c>
      <c r="M23" s="182"/>
    </row>
    <row r="24" spans="1:13" ht="12.75" customHeight="1">
      <c r="A24" s="1"/>
      <c r="B24" s="11"/>
      <c r="C24" s="11"/>
      <c r="D24" s="11"/>
      <c r="E24" s="11"/>
      <c r="F24" s="11"/>
      <c r="G24" s="11"/>
      <c r="H24" s="11"/>
      <c r="I24" s="11"/>
      <c r="J24" s="11"/>
      <c r="K24" s="11"/>
      <c r="L24" s="158"/>
      <c r="M24" s="182"/>
    </row>
    <row r="25" spans="1:13" ht="12.75" customHeight="1">
      <c r="A25" s="100" t="s">
        <v>101</v>
      </c>
      <c r="B25" s="11"/>
      <c r="C25" s="11"/>
      <c r="D25" s="11"/>
      <c r="E25" s="11"/>
      <c r="F25" s="11"/>
      <c r="G25" s="11"/>
      <c r="H25" s="11"/>
      <c r="I25" s="11"/>
      <c r="J25" s="11"/>
      <c r="K25" s="11"/>
      <c r="L25" s="158"/>
      <c r="M25" s="182"/>
    </row>
    <row r="26" spans="1:13" ht="12.75" customHeight="1">
      <c r="A26" s="1" t="s">
        <v>74</v>
      </c>
      <c r="B26" s="11">
        <v>1</v>
      </c>
      <c r="C26" s="11">
        <v>66</v>
      </c>
      <c r="D26" s="11">
        <v>0</v>
      </c>
      <c r="E26" s="11">
        <v>0</v>
      </c>
      <c r="F26" s="11">
        <v>0</v>
      </c>
      <c r="G26" s="11">
        <v>73</v>
      </c>
      <c r="H26" s="11">
        <v>146</v>
      </c>
      <c r="I26" s="11">
        <v>276</v>
      </c>
      <c r="J26" s="11">
        <v>32</v>
      </c>
      <c r="K26" s="11">
        <v>70</v>
      </c>
      <c r="L26" s="158">
        <v>664</v>
      </c>
      <c r="M26" s="182"/>
    </row>
    <row r="27" spans="1:13" ht="12.75" customHeight="1">
      <c r="A27" s="1" t="s">
        <v>30</v>
      </c>
      <c r="B27" s="11"/>
      <c r="C27" s="11"/>
      <c r="D27" s="11"/>
      <c r="E27" s="11"/>
      <c r="F27" s="11"/>
      <c r="G27" s="11"/>
      <c r="H27" s="11"/>
      <c r="I27" s="11"/>
      <c r="J27" s="11"/>
      <c r="K27" s="11"/>
      <c r="L27" s="158"/>
      <c r="M27" s="182"/>
    </row>
    <row r="28" spans="1:13" ht="12.75" customHeight="1">
      <c r="A28" s="138" t="s">
        <v>141</v>
      </c>
      <c r="B28" s="11">
        <v>0</v>
      </c>
      <c r="C28" s="11">
        <v>15</v>
      </c>
      <c r="D28" s="11">
        <v>0</v>
      </c>
      <c r="E28" s="11">
        <v>0</v>
      </c>
      <c r="F28" s="11">
        <v>0</v>
      </c>
      <c r="G28" s="11">
        <v>25</v>
      </c>
      <c r="H28" s="11">
        <v>37</v>
      </c>
      <c r="I28" s="11">
        <v>38</v>
      </c>
      <c r="J28" s="11">
        <v>15</v>
      </c>
      <c r="K28" s="11">
        <v>44</v>
      </c>
      <c r="L28" s="158">
        <v>174</v>
      </c>
      <c r="M28" s="182"/>
    </row>
    <row r="29" spans="1:13" ht="12.75" customHeight="1">
      <c r="A29" s="138" t="s">
        <v>142</v>
      </c>
      <c r="B29" s="11">
        <v>1</v>
      </c>
      <c r="C29" s="11">
        <v>19</v>
      </c>
      <c r="D29" s="11">
        <v>0</v>
      </c>
      <c r="E29" s="11">
        <v>4</v>
      </c>
      <c r="F29" s="11">
        <v>2</v>
      </c>
      <c r="G29" s="11">
        <v>9</v>
      </c>
      <c r="H29" s="11">
        <v>41</v>
      </c>
      <c r="I29" s="11">
        <v>41</v>
      </c>
      <c r="J29" s="11">
        <v>5</v>
      </c>
      <c r="K29" s="11">
        <v>13</v>
      </c>
      <c r="L29" s="158">
        <v>135</v>
      </c>
      <c r="M29" s="182"/>
    </row>
    <row r="30" spans="1:13" ht="12.75" customHeight="1">
      <c r="A30" s="1" t="s">
        <v>36</v>
      </c>
      <c r="B30" s="11"/>
      <c r="C30" s="11"/>
      <c r="D30" s="11"/>
      <c r="E30" s="11"/>
      <c r="F30" s="11"/>
      <c r="G30" s="11"/>
      <c r="H30" s="11"/>
      <c r="I30" s="11"/>
      <c r="J30" s="11"/>
      <c r="K30" s="11"/>
      <c r="L30" s="158"/>
      <c r="M30" s="182"/>
    </row>
    <row r="31" spans="1:13" ht="12.75" customHeight="1">
      <c r="A31" s="138" t="s">
        <v>143</v>
      </c>
      <c r="B31" s="11">
        <v>2</v>
      </c>
      <c r="C31" s="11">
        <v>46</v>
      </c>
      <c r="D31" s="11">
        <v>2</v>
      </c>
      <c r="E31" s="11">
        <v>3</v>
      </c>
      <c r="F31" s="11">
        <v>2</v>
      </c>
      <c r="G31" s="11">
        <v>20</v>
      </c>
      <c r="H31" s="11">
        <v>160</v>
      </c>
      <c r="I31" s="11">
        <v>246</v>
      </c>
      <c r="J31" s="11">
        <v>38</v>
      </c>
      <c r="K31" s="11">
        <v>195</v>
      </c>
      <c r="L31" s="158">
        <v>714</v>
      </c>
      <c r="M31" s="182"/>
    </row>
    <row r="32" spans="1:13" ht="12.75" customHeight="1">
      <c r="A32" s="138" t="s">
        <v>144</v>
      </c>
      <c r="B32" s="11">
        <v>0</v>
      </c>
      <c r="C32" s="11">
        <v>31</v>
      </c>
      <c r="D32" s="11">
        <v>0</v>
      </c>
      <c r="E32" s="11">
        <v>1</v>
      </c>
      <c r="F32" s="11">
        <v>2</v>
      </c>
      <c r="G32" s="11">
        <v>13</v>
      </c>
      <c r="H32" s="11">
        <v>52</v>
      </c>
      <c r="I32" s="11">
        <v>196</v>
      </c>
      <c r="J32" s="11">
        <v>14</v>
      </c>
      <c r="K32" s="11">
        <v>91</v>
      </c>
      <c r="L32" s="158">
        <v>400</v>
      </c>
      <c r="M32" s="182"/>
    </row>
    <row r="33" spans="1:13" ht="12.75" customHeight="1">
      <c r="A33" s="138" t="s">
        <v>145</v>
      </c>
      <c r="B33" s="11">
        <v>2</v>
      </c>
      <c r="C33" s="11">
        <v>38</v>
      </c>
      <c r="D33" s="11">
        <v>2</v>
      </c>
      <c r="E33" s="11">
        <v>0</v>
      </c>
      <c r="F33" s="11">
        <v>0</v>
      </c>
      <c r="G33" s="11">
        <v>23</v>
      </c>
      <c r="H33" s="11">
        <v>173</v>
      </c>
      <c r="I33" s="11">
        <v>169</v>
      </c>
      <c r="J33" s="11">
        <v>34</v>
      </c>
      <c r="K33" s="11">
        <v>15</v>
      </c>
      <c r="L33" s="158">
        <v>456</v>
      </c>
      <c r="M33" s="182"/>
    </row>
    <row r="34" spans="1:13" ht="12.75" customHeight="1">
      <c r="A34" s="138" t="s">
        <v>146</v>
      </c>
      <c r="B34" s="11">
        <v>6</v>
      </c>
      <c r="C34" s="11">
        <v>48</v>
      </c>
      <c r="D34" s="11">
        <v>0</v>
      </c>
      <c r="E34" s="11">
        <v>9</v>
      </c>
      <c r="F34" s="11">
        <v>13</v>
      </c>
      <c r="G34" s="11">
        <v>57</v>
      </c>
      <c r="H34" s="11">
        <v>198</v>
      </c>
      <c r="I34" s="11">
        <v>84</v>
      </c>
      <c r="J34" s="11">
        <v>90</v>
      </c>
      <c r="K34" s="11">
        <v>106</v>
      </c>
      <c r="L34" s="158">
        <v>611</v>
      </c>
      <c r="M34" s="182"/>
    </row>
    <row r="35" spans="1:13" ht="12.75" customHeight="1">
      <c r="A35" s="1" t="s">
        <v>42</v>
      </c>
      <c r="B35" s="11"/>
      <c r="C35" s="11"/>
      <c r="D35" s="11"/>
      <c r="E35" s="11"/>
      <c r="F35" s="11"/>
      <c r="G35" s="11"/>
      <c r="H35" s="11"/>
      <c r="I35" s="11"/>
      <c r="J35" s="11"/>
      <c r="K35" s="11"/>
      <c r="L35" s="158"/>
      <c r="M35" s="182"/>
    </row>
    <row r="36" spans="1:13" ht="12.75" customHeight="1">
      <c r="A36" s="138" t="s">
        <v>147</v>
      </c>
      <c r="B36" s="11">
        <v>1</v>
      </c>
      <c r="C36" s="11">
        <v>32</v>
      </c>
      <c r="D36" s="11">
        <v>1</v>
      </c>
      <c r="E36" s="11">
        <v>1</v>
      </c>
      <c r="F36" s="11">
        <v>0</v>
      </c>
      <c r="G36" s="11">
        <v>14</v>
      </c>
      <c r="H36" s="11">
        <v>58</v>
      </c>
      <c r="I36" s="11">
        <v>137</v>
      </c>
      <c r="J36" s="11">
        <v>6</v>
      </c>
      <c r="K36" s="11">
        <v>70</v>
      </c>
      <c r="L36" s="158">
        <v>320</v>
      </c>
      <c r="M36" s="182"/>
    </row>
    <row r="37" spans="1:13" ht="12.75" customHeight="1">
      <c r="A37" s="138" t="s">
        <v>235</v>
      </c>
      <c r="B37" s="11">
        <v>1</v>
      </c>
      <c r="C37" s="11">
        <v>25</v>
      </c>
      <c r="D37" s="11">
        <v>1</v>
      </c>
      <c r="E37" s="11">
        <v>5</v>
      </c>
      <c r="F37" s="11">
        <v>2</v>
      </c>
      <c r="G37" s="11">
        <v>22</v>
      </c>
      <c r="H37" s="11">
        <v>46</v>
      </c>
      <c r="I37" s="11">
        <v>19</v>
      </c>
      <c r="J37" s="11">
        <v>9</v>
      </c>
      <c r="K37" s="11">
        <v>1</v>
      </c>
      <c r="L37" s="158">
        <v>131</v>
      </c>
      <c r="M37" s="182"/>
    </row>
    <row r="38" spans="1:13" ht="12.75" customHeight="1">
      <c r="A38" s="138" t="s">
        <v>148</v>
      </c>
      <c r="B38" s="11">
        <v>0</v>
      </c>
      <c r="C38" s="11">
        <v>14</v>
      </c>
      <c r="D38" s="11">
        <v>0</v>
      </c>
      <c r="E38" s="11">
        <v>0</v>
      </c>
      <c r="F38" s="11">
        <v>0</v>
      </c>
      <c r="G38" s="11">
        <v>6</v>
      </c>
      <c r="H38" s="11">
        <v>45</v>
      </c>
      <c r="I38" s="11">
        <v>42</v>
      </c>
      <c r="J38" s="11">
        <v>6</v>
      </c>
      <c r="K38" s="11">
        <v>14</v>
      </c>
      <c r="L38" s="158">
        <v>127</v>
      </c>
      <c r="M38" s="182"/>
    </row>
    <row r="39" spans="1:13" ht="12.75" customHeight="1">
      <c r="A39" s="138" t="s">
        <v>149</v>
      </c>
      <c r="B39" s="11">
        <v>3</v>
      </c>
      <c r="C39" s="11">
        <v>54</v>
      </c>
      <c r="D39" s="11">
        <v>0</v>
      </c>
      <c r="E39" s="11">
        <v>1</v>
      </c>
      <c r="F39" s="11">
        <v>0</v>
      </c>
      <c r="G39" s="11">
        <v>20</v>
      </c>
      <c r="H39" s="11">
        <v>102</v>
      </c>
      <c r="I39" s="11">
        <v>110</v>
      </c>
      <c r="J39" s="11">
        <v>18</v>
      </c>
      <c r="K39" s="11">
        <v>97</v>
      </c>
      <c r="L39" s="158">
        <v>405</v>
      </c>
      <c r="M39" s="182"/>
    </row>
    <row r="40" spans="1:13" ht="12.75" customHeight="1">
      <c r="A40" s="1" t="s">
        <v>46</v>
      </c>
      <c r="B40" s="11"/>
      <c r="C40" s="11"/>
      <c r="D40" s="11"/>
      <c r="E40" s="11"/>
      <c r="F40" s="11"/>
      <c r="G40" s="11"/>
      <c r="H40" s="11"/>
      <c r="I40" s="11"/>
      <c r="J40" s="11"/>
      <c r="K40" s="11"/>
      <c r="L40" s="158"/>
      <c r="M40" s="182"/>
    </row>
    <row r="41" spans="1:13" ht="12.75" customHeight="1">
      <c r="A41" s="138" t="s">
        <v>198</v>
      </c>
      <c r="B41" s="11">
        <v>0</v>
      </c>
      <c r="C41" s="11">
        <v>35</v>
      </c>
      <c r="D41" s="11">
        <v>4</v>
      </c>
      <c r="E41" s="11">
        <v>1</v>
      </c>
      <c r="F41" s="11">
        <v>1</v>
      </c>
      <c r="G41" s="11">
        <v>19</v>
      </c>
      <c r="H41" s="11">
        <v>97</v>
      </c>
      <c r="I41" s="11">
        <v>107</v>
      </c>
      <c r="J41" s="11">
        <v>15</v>
      </c>
      <c r="K41" s="11">
        <v>6</v>
      </c>
      <c r="L41" s="158">
        <v>285</v>
      </c>
      <c r="M41" s="182"/>
    </row>
    <row r="42" spans="1:13" ht="12.75" customHeight="1">
      <c r="A42" s="138" t="s">
        <v>150</v>
      </c>
      <c r="B42" s="11">
        <v>5</v>
      </c>
      <c r="C42" s="11">
        <v>24</v>
      </c>
      <c r="D42" s="11">
        <v>0</v>
      </c>
      <c r="E42" s="11">
        <v>8</v>
      </c>
      <c r="F42" s="11">
        <v>3</v>
      </c>
      <c r="G42" s="11">
        <v>33</v>
      </c>
      <c r="H42" s="11">
        <v>133</v>
      </c>
      <c r="I42" s="11">
        <v>209</v>
      </c>
      <c r="J42" s="11">
        <v>1</v>
      </c>
      <c r="K42" s="11">
        <v>101</v>
      </c>
      <c r="L42" s="158">
        <v>517</v>
      </c>
      <c r="M42" s="182"/>
    </row>
    <row r="43" spans="1:13" ht="12.75" customHeight="1">
      <c r="A43" s="138" t="s">
        <v>151</v>
      </c>
      <c r="B43" s="11">
        <v>0</v>
      </c>
      <c r="C43" s="11">
        <v>11</v>
      </c>
      <c r="D43" s="11">
        <v>0</v>
      </c>
      <c r="E43" s="11">
        <v>0</v>
      </c>
      <c r="F43" s="11">
        <v>3</v>
      </c>
      <c r="G43" s="11">
        <v>29</v>
      </c>
      <c r="H43" s="11">
        <v>33</v>
      </c>
      <c r="I43" s="11">
        <v>121</v>
      </c>
      <c r="J43" s="11">
        <v>13</v>
      </c>
      <c r="K43" s="11">
        <v>43</v>
      </c>
      <c r="L43" s="158">
        <v>253</v>
      </c>
      <c r="M43" s="182"/>
    </row>
    <row r="44" spans="1:12" ht="12.75" customHeight="1">
      <c r="A44" s="170"/>
      <c r="B44" s="171"/>
      <c r="C44" s="171"/>
      <c r="D44" s="171"/>
      <c r="E44" s="171"/>
      <c r="F44" s="171"/>
      <c r="G44" s="171"/>
      <c r="H44" s="171"/>
      <c r="I44" s="171"/>
      <c r="J44" s="171"/>
      <c r="K44" s="171"/>
      <c r="L44" s="172"/>
    </row>
    <row r="45" spans="1:12" ht="12.75" customHeight="1">
      <c r="A45" s="138"/>
      <c r="B45" s="12"/>
      <c r="C45" s="12"/>
      <c r="D45" s="12"/>
      <c r="E45" s="12"/>
      <c r="F45" s="12"/>
      <c r="G45" s="12"/>
      <c r="H45" s="12"/>
      <c r="I45" s="12"/>
      <c r="J45" s="12"/>
      <c r="K45" s="12"/>
      <c r="L45" s="167"/>
    </row>
    <row r="46" spans="1:12" ht="15">
      <c r="A46" s="93" t="s">
        <v>277</v>
      </c>
      <c r="B46" s="93"/>
      <c r="C46" s="93"/>
      <c r="D46" s="93"/>
      <c r="E46" s="93"/>
      <c r="F46" s="93"/>
      <c r="G46" s="93"/>
      <c r="H46" s="93"/>
      <c r="I46" s="93"/>
      <c r="J46" s="93"/>
      <c r="K46" s="93"/>
      <c r="L46" s="93"/>
    </row>
    <row r="47" spans="1:12" ht="13.5" thickBot="1">
      <c r="A47" s="138"/>
      <c r="B47" s="12"/>
      <c r="C47" s="12"/>
      <c r="D47" s="12"/>
      <c r="E47" s="12"/>
      <c r="F47" s="12"/>
      <c r="G47" s="12"/>
      <c r="H47" s="12"/>
      <c r="I47" s="12"/>
      <c r="J47" s="12"/>
      <c r="K47" s="12"/>
      <c r="L47" s="167"/>
    </row>
    <row r="48" spans="1:13" s="94" customFormat="1" ht="24.75" customHeight="1">
      <c r="A48" s="234" t="s">
        <v>125</v>
      </c>
      <c r="B48" s="166" t="s">
        <v>216</v>
      </c>
      <c r="C48" s="166"/>
      <c r="D48" s="166"/>
      <c r="E48" s="166"/>
      <c r="F48" s="166"/>
      <c r="G48" s="166"/>
      <c r="H48" s="166"/>
      <c r="I48" s="166"/>
      <c r="J48" s="166"/>
      <c r="K48" s="166"/>
      <c r="L48" s="215" t="s">
        <v>127</v>
      </c>
      <c r="M48" s="181"/>
    </row>
    <row r="49" spans="1:13" s="94" customFormat="1" ht="73.5" customHeight="1">
      <c r="A49" s="235"/>
      <c r="B49" s="151" t="s">
        <v>128</v>
      </c>
      <c r="C49" s="151" t="s">
        <v>6</v>
      </c>
      <c r="D49" s="151" t="s">
        <v>126</v>
      </c>
      <c r="E49" s="151" t="s">
        <v>8</v>
      </c>
      <c r="F49" s="151" t="s">
        <v>9</v>
      </c>
      <c r="G49" s="151" t="s">
        <v>11</v>
      </c>
      <c r="H49" s="151" t="s">
        <v>217</v>
      </c>
      <c r="I49" s="151" t="s">
        <v>14</v>
      </c>
      <c r="J49" s="151" t="s">
        <v>15</v>
      </c>
      <c r="K49" s="151" t="s">
        <v>201</v>
      </c>
      <c r="L49" s="238"/>
      <c r="M49" s="181"/>
    </row>
    <row r="50" spans="1:12" ht="12.75" customHeight="1">
      <c r="A50" s="138"/>
      <c r="B50" s="12"/>
      <c r="C50" s="12"/>
      <c r="D50" s="12"/>
      <c r="E50" s="12"/>
      <c r="F50" s="12"/>
      <c r="G50" s="12"/>
      <c r="H50" s="12"/>
      <c r="I50" s="12"/>
      <c r="J50" s="12"/>
      <c r="K50" s="12"/>
      <c r="L50" s="167"/>
    </row>
    <row r="51" spans="1:12" ht="12.75" customHeight="1">
      <c r="A51" s="100" t="s">
        <v>103</v>
      </c>
      <c r="B51" s="12"/>
      <c r="C51" s="12"/>
      <c r="D51" s="12"/>
      <c r="E51" s="12"/>
      <c r="F51" s="12"/>
      <c r="G51" s="12"/>
      <c r="H51" s="12"/>
      <c r="I51" s="12"/>
      <c r="J51" s="12"/>
      <c r="K51" s="12"/>
      <c r="L51" s="167"/>
    </row>
    <row r="52" spans="1:13" ht="12.75" customHeight="1">
      <c r="A52" s="1" t="s">
        <v>77</v>
      </c>
      <c r="B52" s="11">
        <v>0</v>
      </c>
      <c r="C52" s="11">
        <v>26</v>
      </c>
      <c r="D52" s="11">
        <v>0</v>
      </c>
      <c r="E52" s="11">
        <v>0</v>
      </c>
      <c r="F52" s="11">
        <v>1</v>
      </c>
      <c r="G52" s="11">
        <v>21</v>
      </c>
      <c r="H52" s="11">
        <v>87</v>
      </c>
      <c r="I52" s="11">
        <v>38</v>
      </c>
      <c r="J52" s="11">
        <v>29</v>
      </c>
      <c r="K52" s="11">
        <v>72</v>
      </c>
      <c r="L52" s="158">
        <v>274</v>
      </c>
      <c r="M52" s="182"/>
    </row>
    <row r="53" spans="1:13" ht="12.75" customHeight="1">
      <c r="A53" s="1" t="s">
        <v>80</v>
      </c>
      <c r="B53" s="11">
        <v>1</v>
      </c>
      <c r="C53" s="11">
        <v>23</v>
      </c>
      <c r="D53" s="11">
        <v>0</v>
      </c>
      <c r="E53" s="11">
        <v>2</v>
      </c>
      <c r="F53" s="11">
        <v>3</v>
      </c>
      <c r="G53" s="11">
        <v>19</v>
      </c>
      <c r="H53" s="11">
        <v>26</v>
      </c>
      <c r="I53" s="11">
        <v>23</v>
      </c>
      <c r="J53" s="11">
        <v>1</v>
      </c>
      <c r="K53" s="11">
        <v>22</v>
      </c>
      <c r="L53" s="158">
        <v>120</v>
      </c>
      <c r="M53" s="182"/>
    </row>
    <row r="54" spans="1:13" ht="12.75" customHeight="1">
      <c r="A54" s="1" t="s">
        <v>64</v>
      </c>
      <c r="B54" s="11">
        <v>0</v>
      </c>
      <c r="C54" s="11">
        <v>13</v>
      </c>
      <c r="D54" s="11">
        <v>0</v>
      </c>
      <c r="E54" s="11">
        <v>7</v>
      </c>
      <c r="F54" s="11">
        <v>2</v>
      </c>
      <c r="G54" s="11">
        <v>12</v>
      </c>
      <c r="H54" s="11">
        <v>24</v>
      </c>
      <c r="I54" s="11">
        <v>17</v>
      </c>
      <c r="J54" s="11">
        <v>5</v>
      </c>
      <c r="K54" s="11">
        <v>3</v>
      </c>
      <c r="L54" s="158">
        <v>83</v>
      </c>
      <c r="M54" s="182"/>
    </row>
    <row r="55" spans="1:13" ht="12.75" customHeight="1">
      <c r="A55" s="138" t="s">
        <v>152</v>
      </c>
      <c r="B55" s="11">
        <v>0</v>
      </c>
      <c r="C55" s="11">
        <v>27</v>
      </c>
      <c r="D55" s="11">
        <v>1</v>
      </c>
      <c r="E55" s="11">
        <v>0</v>
      </c>
      <c r="F55" s="11">
        <v>0</v>
      </c>
      <c r="G55" s="11">
        <v>11</v>
      </c>
      <c r="H55" s="11">
        <v>54</v>
      </c>
      <c r="I55" s="11">
        <v>20</v>
      </c>
      <c r="J55" s="11">
        <v>12</v>
      </c>
      <c r="K55" s="11">
        <v>4</v>
      </c>
      <c r="L55" s="158">
        <v>129</v>
      </c>
      <c r="M55" s="182"/>
    </row>
    <row r="56" spans="1:13" ht="12.75" customHeight="1">
      <c r="A56" s="138" t="s">
        <v>153</v>
      </c>
      <c r="B56" s="11">
        <v>2</v>
      </c>
      <c r="C56" s="11">
        <v>27</v>
      </c>
      <c r="D56" s="11">
        <v>0</v>
      </c>
      <c r="E56" s="11">
        <v>5</v>
      </c>
      <c r="F56" s="11">
        <v>2</v>
      </c>
      <c r="G56" s="11">
        <v>8</v>
      </c>
      <c r="H56" s="11">
        <v>33</v>
      </c>
      <c r="I56" s="11">
        <v>34</v>
      </c>
      <c r="J56" s="11">
        <v>0</v>
      </c>
      <c r="K56" s="11">
        <v>15</v>
      </c>
      <c r="L56" s="158">
        <v>126</v>
      </c>
      <c r="M56" s="182"/>
    </row>
    <row r="57" spans="1:13" ht="12.75" customHeight="1">
      <c r="A57" s="138" t="s">
        <v>154</v>
      </c>
      <c r="B57" s="11">
        <v>2</v>
      </c>
      <c r="C57" s="11">
        <v>26</v>
      </c>
      <c r="D57" s="11">
        <v>0</v>
      </c>
      <c r="E57" s="11">
        <v>1</v>
      </c>
      <c r="F57" s="11">
        <v>1</v>
      </c>
      <c r="G57" s="11">
        <v>60</v>
      </c>
      <c r="H57" s="11">
        <v>69</v>
      </c>
      <c r="I57" s="11">
        <v>64</v>
      </c>
      <c r="J57" s="11">
        <v>15</v>
      </c>
      <c r="K57" s="11">
        <v>51</v>
      </c>
      <c r="L57" s="158">
        <v>289</v>
      </c>
      <c r="M57" s="182"/>
    </row>
    <row r="58" spans="1:13" ht="12.75" customHeight="1">
      <c r="A58" s="138" t="s">
        <v>155</v>
      </c>
      <c r="B58" s="11">
        <v>1</v>
      </c>
      <c r="C58" s="11">
        <v>28</v>
      </c>
      <c r="D58" s="11">
        <v>0</v>
      </c>
      <c r="E58" s="11">
        <v>0</v>
      </c>
      <c r="F58" s="11">
        <v>2</v>
      </c>
      <c r="G58" s="11">
        <v>81</v>
      </c>
      <c r="H58" s="11">
        <v>75</v>
      </c>
      <c r="I58" s="11">
        <v>130</v>
      </c>
      <c r="J58" s="11">
        <v>6</v>
      </c>
      <c r="K58" s="11">
        <v>57</v>
      </c>
      <c r="L58" s="158">
        <v>380</v>
      </c>
      <c r="M58" s="182"/>
    </row>
    <row r="59" spans="1:13" ht="12.75" customHeight="1">
      <c r="A59" s="138" t="s">
        <v>156</v>
      </c>
      <c r="B59" s="11">
        <v>6</v>
      </c>
      <c r="C59" s="11">
        <v>56</v>
      </c>
      <c r="D59" s="11">
        <v>0</v>
      </c>
      <c r="E59" s="11">
        <v>19</v>
      </c>
      <c r="F59" s="11">
        <v>14</v>
      </c>
      <c r="G59" s="11">
        <v>73</v>
      </c>
      <c r="H59" s="11">
        <v>151</v>
      </c>
      <c r="I59" s="11">
        <v>148</v>
      </c>
      <c r="J59" s="11">
        <v>35</v>
      </c>
      <c r="K59" s="11">
        <v>37</v>
      </c>
      <c r="L59" s="158">
        <v>539</v>
      </c>
      <c r="M59" s="182"/>
    </row>
    <row r="60" spans="1:13" ht="12.75" customHeight="1">
      <c r="A60" s="138" t="s">
        <v>157</v>
      </c>
      <c r="B60" s="11">
        <v>4</v>
      </c>
      <c r="C60" s="11">
        <v>85</v>
      </c>
      <c r="D60" s="11">
        <v>0</v>
      </c>
      <c r="E60" s="11">
        <v>8</v>
      </c>
      <c r="F60" s="11">
        <v>19</v>
      </c>
      <c r="G60" s="11">
        <v>47</v>
      </c>
      <c r="H60" s="11">
        <v>144</v>
      </c>
      <c r="I60" s="11">
        <v>115</v>
      </c>
      <c r="J60" s="11">
        <v>21</v>
      </c>
      <c r="K60" s="11">
        <v>16</v>
      </c>
      <c r="L60" s="158">
        <v>459</v>
      </c>
      <c r="M60" s="182"/>
    </row>
    <row r="61" spans="1:13" ht="12.75" customHeight="1">
      <c r="A61" s="1"/>
      <c r="B61" s="11"/>
      <c r="C61" s="11"/>
      <c r="D61" s="11"/>
      <c r="E61" s="11"/>
      <c r="F61" s="11"/>
      <c r="G61" s="11"/>
      <c r="H61" s="11"/>
      <c r="I61" s="11"/>
      <c r="J61" s="11"/>
      <c r="K61" s="11"/>
      <c r="L61" s="158"/>
      <c r="M61" s="182"/>
    </row>
    <row r="62" spans="1:13" ht="12.75" customHeight="1">
      <c r="A62" s="100" t="s">
        <v>104</v>
      </c>
      <c r="B62" s="11"/>
      <c r="C62" s="11"/>
      <c r="D62" s="11"/>
      <c r="E62" s="11"/>
      <c r="F62" s="11"/>
      <c r="G62" s="11"/>
      <c r="H62" s="11"/>
      <c r="I62" s="11"/>
      <c r="J62" s="11"/>
      <c r="K62" s="11"/>
      <c r="L62" s="158"/>
      <c r="M62" s="182"/>
    </row>
    <row r="63" spans="1:13" s="2" customFormat="1" ht="12.75" customHeight="1">
      <c r="A63" s="1" t="s">
        <v>31</v>
      </c>
      <c r="B63" s="11"/>
      <c r="C63" s="11"/>
      <c r="D63" s="11"/>
      <c r="E63" s="11"/>
      <c r="F63" s="11"/>
      <c r="G63" s="11"/>
      <c r="H63" s="11"/>
      <c r="I63" s="11"/>
      <c r="J63" s="11"/>
      <c r="K63" s="11"/>
      <c r="L63" s="158"/>
      <c r="M63" s="182"/>
    </row>
    <row r="64" spans="1:13" s="2" customFormat="1" ht="12.75" customHeight="1">
      <c r="A64" s="138" t="s">
        <v>158</v>
      </c>
      <c r="B64" s="11">
        <v>0</v>
      </c>
      <c r="C64" s="11">
        <v>30</v>
      </c>
      <c r="D64" s="11">
        <v>1</v>
      </c>
      <c r="E64" s="11">
        <v>0</v>
      </c>
      <c r="F64" s="11">
        <v>1</v>
      </c>
      <c r="G64" s="11">
        <v>49</v>
      </c>
      <c r="H64" s="11">
        <v>82</v>
      </c>
      <c r="I64" s="11">
        <v>52</v>
      </c>
      <c r="J64" s="11">
        <v>19</v>
      </c>
      <c r="K64" s="11">
        <v>54</v>
      </c>
      <c r="L64" s="158">
        <v>288</v>
      </c>
      <c r="M64" s="182"/>
    </row>
    <row r="65" spans="1:13" s="2" customFormat="1" ht="12.75" customHeight="1">
      <c r="A65" s="138" t="s">
        <v>159</v>
      </c>
      <c r="B65" s="11">
        <v>1</v>
      </c>
      <c r="C65" s="11">
        <v>7</v>
      </c>
      <c r="D65" s="11">
        <v>1</v>
      </c>
      <c r="E65" s="11">
        <v>1</v>
      </c>
      <c r="F65" s="11">
        <v>4</v>
      </c>
      <c r="G65" s="11">
        <v>46</v>
      </c>
      <c r="H65" s="11">
        <v>71</v>
      </c>
      <c r="I65" s="11">
        <v>124</v>
      </c>
      <c r="J65" s="11">
        <v>28</v>
      </c>
      <c r="K65" s="11">
        <v>16</v>
      </c>
      <c r="L65" s="158">
        <v>299</v>
      </c>
      <c r="M65" s="182"/>
    </row>
    <row r="66" spans="1:13" s="2" customFormat="1" ht="12.75" customHeight="1">
      <c r="A66" s="1" t="s">
        <v>43</v>
      </c>
      <c r="B66" s="11"/>
      <c r="C66" s="11"/>
      <c r="D66" s="11"/>
      <c r="E66" s="11"/>
      <c r="F66" s="11"/>
      <c r="G66" s="11"/>
      <c r="H66" s="11"/>
      <c r="I66" s="11"/>
      <c r="J66" s="11"/>
      <c r="K66" s="11"/>
      <c r="L66" s="158"/>
      <c r="M66" s="182"/>
    </row>
    <row r="67" spans="1:13" s="2" customFormat="1" ht="12.75" customHeight="1">
      <c r="A67" s="138" t="s">
        <v>160</v>
      </c>
      <c r="B67" s="11">
        <v>2</v>
      </c>
      <c r="C67" s="11">
        <v>46</v>
      </c>
      <c r="D67" s="11">
        <v>1</v>
      </c>
      <c r="E67" s="11">
        <v>0</v>
      </c>
      <c r="F67" s="11">
        <v>0</v>
      </c>
      <c r="G67" s="11">
        <v>24</v>
      </c>
      <c r="H67" s="11">
        <v>128</v>
      </c>
      <c r="I67" s="11">
        <v>122</v>
      </c>
      <c r="J67" s="11">
        <v>29</v>
      </c>
      <c r="K67" s="11">
        <v>65</v>
      </c>
      <c r="L67" s="158">
        <v>417</v>
      </c>
      <c r="M67" s="182"/>
    </row>
    <row r="68" spans="1:13" s="2" customFormat="1" ht="12.75" customHeight="1">
      <c r="A68" s="138" t="s">
        <v>161</v>
      </c>
      <c r="B68" s="11">
        <v>0</v>
      </c>
      <c r="C68" s="11">
        <v>23</v>
      </c>
      <c r="D68" s="11">
        <v>0</v>
      </c>
      <c r="E68" s="11">
        <v>0</v>
      </c>
      <c r="F68" s="11">
        <v>0</v>
      </c>
      <c r="G68" s="11">
        <v>8</v>
      </c>
      <c r="H68" s="11">
        <v>39</v>
      </c>
      <c r="I68" s="11">
        <v>46</v>
      </c>
      <c r="J68" s="11">
        <v>8</v>
      </c>
      <c r="K68" s="11">
        <v>8</v>
      </c>
      <c r="L68" s="158">
        <v>132</v>
      </c>
      <c r="M68" s="182"/>
    </row>
    <row r="69" spans="1:13" ht="12.75" customHeight="1">
      <c r="A69" s="1" t="s">
        <v>44</v>
      </c>
      <c r="B69" s="11"/>
      <c r="C69" s="11"/>
      <c r="D69" s="11"/>
      <c r="E69" s="11"/>
      <c r="F69" s="11"/>
      <c r="G69" s="11"/>
      <c r="H69" s="11"/>
      <c r="I69" s="11"/>
      <c r="J69" s="11"/>
      <c r="K69" s="11"/>
      <c r="L69" s="158"/>
      <c r="M69" s="182"/>
    </row>
    <row r="70" spans="1:13" ht="12.75" customHeight="1">
      <c r="A70" s="138" t="s">
        <v>162</v>
      </c>
      <c r="B70" s="11">
        <v>0</v>
      </c>
      <c r="C70" s="11">
        <v>6</v>
      </c>
      <c r="D70" s="11">
        <v>0</v>
      </c>
      <c r="E70" s="11">
        <v>0</v>
      </c>
      <c r="F70" s="11">
        <v>1</v>
      </c>
      <c r="G70" s="11">
        <v>5</v>
      </c>
      <c r="H70" s="11">
        <v>23</v>
      </c>
      <c r="I70" s="11">
        <v>8</v>
      </c>
      <c r="J70" s="11">
        <v>2</v>
      </c>
      <c r="K70" s="11">
        <v>5</v>
      </c>
      <c r="L70" s="158">
        <v>50</v>
      </c>
      <c r="M70" s="182"/>
    </row>
    <row r="71" spans="1:13" ht="12.75" customHeight="1">
      <c r="A71" s="138" t="s">
        <v>195</v>
      </c>
      <c r="B71" s="11">
        <v>1</v>
      </c>
      <c r="C71" s="11">
        <v>18</v>
      </c>
      <c r="D71" s="11">
        <v>0</v>
      </c>
      <c r="E71" s="11">
        <v>0</v>
      </c>
      <c r="F71" s="11">
        <v>7</v>
      </c>
      <c r="G71" s="11">
        <v>13</v>
      </c>
      <c r="H71" s="11">
        <v>27</v>
      </c>
      <c r="I71" s="11">
        <v>31</v>
      </c>
      <c r="J71" s="11">
        <v>16</v>
      </c>
      <c r="K71" s="11">
        <v>10</v>
      </c>
      <c r="L71" s="158">
        <v>123</v>
      </c>
      <c r="M71" s="182"/>
    </row>
    <row r="72" spans="1:13" ht="12.75" customHeight="1">
      <c r="A72" s="138" t="s">
        <v>163</v>
      </c>
      <c r="B72" s="11">
        <v>0</v>
      </c>
      <c r="C72" s="11">
        <v>7</v>
      </c>
      <c r="D72" s="11">
        <v>0</v>
      </c>
      <c r="E72" s="11">
        <v>0</v>
      </c>
      <c r="F72" s="11">
        <v>4</v>
      </c>
      <c r="G72" s="11">
        <v>3</v>
      </c>
      <c r="H72" s="11">
        <v>10</v>
      </c>
      <c r="I72" s="11">
        <v>8</v>
      </c>
      <c r="J72" s="11">
        <v>17</v>
      </c>
      <c r="K72" s="11">
        <v>0</v>
      </c>
      <c r="L72" s="158">
        <v>49</v>
      </c>
      <c r="M72" s="182"/>
    </row>
    <row r="73" spans="1:13" ht="12.75" customHeight="1">
      <c r="A73" s="138" t="s">
        <v>164</v>
      </c>
      <c r="B73" s="11">
        <v>0</v>
      </c>
      <c r="C73" s="11">
        <v>6</v>
      </c>
      <c r="D73" s="11">
        <v>0</v>
      </c>
      <c r="E73" s="11">
        <v>0</v>
      </c>
      <c r="F73" s="11">
        <v>0</v>
      </c>
      <c r="G73" s="11">
        <v>0</v>
      </c>
      <c r="H73" s="11">
        <v>5</v>
      </c>
      <c r="I73" s="11">
        <v>1</v>
      </c>
      <c r="J73" s="11">
        <v>0</v>
      </c>
      <c r="K73" s="11">
        <v>0</v>
      </c>
      <c r="L73" s="158">
        <v>12</v>
      </c>
      <c r="M73" s="182"/>
    </row>
    <row r="74" spans="1:13" ht="12.75" customHeight="1">
      <c r="A74" s="1" t="s">
        <v>48</v>
      </c>
      <c r="B74" s="11">
        <v>0</v>
      </c>
      <c r="C74" s="11">
        <v>38</v>
      </c>
      <c r="D74" s="11">
        <v>0</v>
      </c>
      <c r="E74" s="11">
        <v>0</v>
      </c>
      <c r="F74" s="11">
        <v>0</v>
      </c>
      <c r="G74" s="11">
        <v>24</v>
      </c>
      <c r="H74" s="11">
        <v>87</v>
      </c>
      <c r="I74" s="11">
        <v>41</v>
      </c>
      <c r="J74" s="11">
        <v>19</v>
      </c>
      <c r="K74" s="11">
        <v>35</v>
      </c>
      <c r="L74" s="158">
        <v>244</v>
      </c>
      <c r="M74" s="182"/>
    </row>
    <row r="75" spans="1:13" ht="12.75" customHeight="1">
      <c r="A75" s="1" t="s">
        <v>50</v>
      </c>
      <c r="B75" s="11">
        <v>6</v>
      </c>
      <c r="C75" s="11">
        <v>44</v>
      </c>
      <c r="D75" s="11">
        <v>0</v>
      </c>
      <c r="E75" s="11">
        <v>1</v>
      </c>
      <c r="F75" s="11">
        <v>1</v>
      </c>
      <c r="G75" s="11">
        <v>55</v>
      </c>
      <c r="H75" s="11">
        <v>153</v>
      </c>
      <c r="I75" s="11">
        <v>52</v>
      </c>
      <c r="J75" s="11">
        <v>61</v>
      </c>
      <c r="K75" s="11">
        <v>25</v>
      </c>
      <c r="L75" s="158">
        <v>398</v>
      </c>
      <c r="M75" s="182"/>
    </row>
    <row r="76" spans="1:13" ht="12.75" customHeight="1">
      <c r="A76" s="1"/>
      <c r="B76" s="11"/>
      <c r="C76" s="11"/>
      <c r="D76" s="11"/>
      <c r="E76" s="11"/>
      <c r="F76" s="11"/>
      <c r="G76" s="11"/>
      <c r="H76" s="11"/>
      <c r="I76" s="11"/>
      <c r="J76" s="11"/>
      <c r="K76" s="11"/>
      <c r="L76" s="158"/>
      <c r="M76" s="182"/>
    </row>
    <row r="77" spans="1:13" ht="12.75" customHeight="1">
      <c r="A77" s="100" t="s">
        <v>61</v>
      </c>
      <c r="B77" s="11"/>
      <c r="C77" s="11"/>
      <c r="D77" s="11"/>
      <c r="E77" s="11"/>
      <c r="F77" s="11"/>
      <c r="G77" s="11"/>
      <c r="H77" s="11"/>
      <c r="I77" s="11"/>
      <c r="J77" s="11"/>
      <c r="K77" s="11"/>
      <c r="L77" s="158"/>
      <c r="M77" s="182"/>
    </row>
    <row r="78" spans="1:13" ht="12.75" customHeight="1">
      <c r="A78" s="1" t="s">
        <v>39</v>
      </c>
      <c r="B78" s="11">
        <v>2</v>
      </c>
      <c r="C78" s="11">
        <v>19</v>
      </c>
      <c r="D78" s="11">
        <v>0</v>
      </c>
      <c r="E78" s="11">
        <v>0</v>
      </c>
      <c r="F78" s="11">
        <v>0</v>
      </c>
      <c r="G78" s="11">
        <v>12</v>
      </c>
      <c r="H78" s="11">
        <v>40</v>
      </c>
      <c r="I78" s="11">
        <v>26</v>
      </c>
      <c r="J78" s="11">
        <v>7</v>
      </c>
      <c r="K78" s="11">
        <v>2</v>
      </c>
      <c r="L78" s="158">
        <v>108</v>
      </c>
      <c r="M78" s="182"/>
    </row>
    <row r="79" spans="1:13" ht="12.75" customHeight="1">
      <c r="A79" s="1" t="s">
        <v>53</v>
      </c>
      <c r="B79" s="11"/>
      <c r="C79" s="11"/>
      <c r="D79" s="11"/>
      <c r="E79" s="11"/>
      <c r="F79" s="11"/>
      <c r="G79" s="11"/>
      <c r="H79" s="11"/>
      <c r="I79" s="11"/>
      <c r="J79" s="11"/>
      <c r="K79" s="11"/>
      <c r="L79" s="158"/>
      <c r="M79" s="182"/>
    </row>
    <row r="80" spans="1:13" ht="12.75" customHeight="1">
      <c r="A80" s="138" t="s">
        <v>165</v>
      </c>
      <c r="B80" s="11">
        <v>3</v>
      </c>
      <c r="C80" s="11">
        <v>23</v>
      </c>
      <c r="D80" s="11">
        <v>1</v>
      </c>
      <c r="E80" s="11">
        <v>0</v>
      </c>
      <c r="F80" s="11">
        <v>1</v>
      </c>
      <c r="G80" s="11">
        <v>4</v>
      </c>
      <c r="H80" s="11">
        <v>34</v>
      </c>
      <c r="I80" s="11">
        <v>6</v>
      </c>
      <c r="J80" s="11">
        <v>2</v>
      </c>
      <c r="K80" s="11">
        <v>13</v>
      </c>
      <c r="L80" s="158">
        <v>87</v>
      </c>
      <c r="M80" s="182"/>
    </row>
    <row r="81" spans="1:13" ht="12.75" customHeight="1">
      <c r="A81" s="138" t="s">
        <v>166</v>
      </c>
      <c r="B81" s="11">
        <v>0</v>
      </c>
      <c r="C81" s="11">
        <v>13</v>
      </c>
      <c r="D81" s="11">
        <v>0</v>
      </c>
      <c r="E81" s="11">
        <v>0</v>
      </c>
      <c r="F81" s="11">
        <v>1</v>
      </c>
      <c r="G81" s="11">
        <v>1</v>
      </c>
      <c r="H81" s="11">
        <v>17</v>
      </c>
      <c r="I81" s="11">
        <v>0</v>
      </c>
      <c r="J81" s="11">
        <v>1</v>
      </c>
      <c r="K81" s="11">
        <v>1</v>
      </c>
      <c r="L81" s="158">
        <v>34</v>
      </c>
      <c r="M81" s="182"/>
    </row>
    <row r="82" spans="1:13" ht="12.75" customHeight="1">
      <c r="A82" s="1" t="s">
        <v>55</v>
      </c>
      <c r="B82" s="11"/>
      <c r="C82" s="11"/>
      <c r="D82" s="11"/>
      <c r="E82" s="11"/>
      <c r="F82" s="11"/>
      <c r="G82" s="11"/>
      <c r="H82" s="11"/>
      <c r="I82" s="11"/>
      <c r="J82" s="11"/>
      <c r="K82" s="11"/>
      <c r="L82" s="158"/>
      <c r="M82" s="182"/>
    </row>
    <row r="83" spans="1:13" ht="12.75" customHeight="1">
      <c r="A83" s="138" t="s">
        <v>167</v>
      </c>
      <c r="B83" s="11">
        <v>1</v>
      </c>
      <c r="C83" s="11">
        <v>44</v>
      </c>
      <c r="D83" s="11">
        <v>0</v>
      </c>
      <c r="E83" s="11">
        <v>2</v>
      </c>
      <c r="F83" s="11">
        <v>3</v>
      </c>
      <c r="G83" s="11">
        <v>46</v>
      </c>
      <c r="H83" s="11">
        <v>125</v>
      </c>
      <c r="I83" s="11">
        <v>63</v>
      </c>
      <c r="J83" s="11">
        <v>7</v>
      </c>
      <c r="K83" s="11">
        <v>19</v>
      </c>
      <c r="L83" s="158">
        <v>310</v>
      </c>
      <c r="M83" s="182"/>
    </row>
    <row r="84" spans="1:13" ht="12.75" customHeight="1">
      <c r="A84" s="138" t="s">
        <v>168</v>
      </c>
      <c r="B84" s="11">
        <v>5</v>
      </c>
      <c r="C84" s="11">
        <v>36</v>
      </c>
      <c r="D84" s="11">
        <v>2</v>
      </c>
      <c r="E84" s="11">
        <v>6</v>
      </c>
      <c r="F84" s="11">
        <v>1</v>
      </c>
      <c r="G84" s="11">
        <v>39</v>
      </c>
      <c r="H84" s="11">
        <v>143</v>
      </c>
      <c r="I84" s="11">
        <v>67</v>
      </c>
      <c r="J84" s="11">
        <v>29</v>
      </c>
      <c r="K84" s="11">
        <v>147</v>
      </c>
      <c r="L84" s="158">
        <v>475</v>
      </c>
      <c r="M84" s="182"/>
    </row>
    <row r="85" spans="1:13" ht="12.75" customHeight="1">
      <c r="A85" s="1" t="s">
        <v>82</v>
      </c>
      <c r="B85" s="11">
        <v>3</v>
      </c>
      <c r="C85" s="11">
        <v>12</v>
      </c>
      <c r="D85" s="11">
        <v>0</v>
      </c>
      <c r="E85" s="11">
        <v>0</v>
      </c>
      <c r="F85" s="11">
        <v>0</v>
      </c>
      <c r="G85" s="11">
        <v>7</v>
      </c>
      <c r="H85" s="11">
        <v>33</v>
      </c>
      <c r="I85" s="11">
        <v>13</v>
      </c>
      <c r="J85" s="11">
        <v>3</v>
      </c>
      <c r="K85" s="11">
        <v>18</v>
      </c>
      <c r="L85" s="158">
        <v>89</v>
      </c>
      <c r="M85" s="182"/>
    </row>
    <row r="86" spans="1:13" ht="12.75" customHeight="1">
      <c r="A86" s="1" t="s">
        <v>60</v>
      </c>
      <c r="B86" s="11">
        <v>5</v>
      </c>
      <c r="C86" s="11">
        <v>36</v>
      </c>
      <c r="D86" s="11">
        <v>0</v>
      </c>
      <c r="E86" s="11">
        <v>5</v>
      </c>
      <c r="F86" s="11">
        <v>4</v>
      </c>
      <c r="G86" s="11">
        <v>14</v>
      </c>
      <c r="H86" s="11">
        <v>72</v>
      </c>
      <c r="I86" s="11">
        <v>44</v>
      </c>
      <c r="J86" s="11">
        <v>23</v>
      </c>
      <c r="K86" s="11">
        <v>12</v>
      </c>
      <c r="L86" s="158">
        <v>215</v>
      </c>
      <c r="M86" s="182"/>
    </row>
    <row r="87" spans="1:13" ht="12.75" customHeight="1">
      <c r="A87" s="1" t="s">
        <v>61</v>
      </c>
      <c r="B87" s="11"/>
      <c r="C87" s="11"/>
      <c r="D87" s="11"/>
      <c r="E87" s="11"/>
      <c r="F87" s="11"/>
      <c r="G87" s="11"/>
      <c r="H87" s="11"/>
      <c r="I87" s="11"/>
      <c r="J87" s="11"/>
      <c r="K87" s="11"/>
      <c r="L87" s="158"/>
      <c r="M87" s="182"/>
    </row>
    <row r="88" spans="1:13" ht="12.75" customHeight="1">
      <c r="A88" s="138" t="s">
        <v>169</v>
      </c>
      <c r="B88" s="11">
        <v>6</v>
      </c>
      <c r="C88" s="11">
        <v>42</v>
      </c>
      <c r="D88" s="11">
        <v>0</v>
      </c>
      <c r="E88" s="11">
        <v>0</v>
      </c>
      <c r="F88" s="11">
        <v>0</v>
      </c>
      <c r="G88" s="11">
        <v>18</v>
      </c>
      <c r="H88" s="11">
        <v>96</v>
      </c>
      <c r="I88" s="11">
        <v>221</v>
      </c>
      <c r="J88" s="11">
        <v>31</v>
      </c>
      <c r="K88" s="11">
        <v>598</v>
      </c>
      <c r="L88" s="158">
        <v>1012</v>
      </c>
      <c r="M88" s="182"/>
    </row>
    <row r="89" spans="1:13" ht="12.75" customHeight="1">
      <c r="A89" s="138" t="s">
        <v>170</v>
      </c>
      <c r="B89" s="11">
        <v>6</v>
      </c>
      <c r="C89" s="11">
        <v>49</v>
      </c>
      <c r="D89" s="11">
        <v>0</v>
      </c>
      <c r="E89" s="11">
        <v>4</v>
      </c>
      <c r="F89" s="11">
        <v>1</v>
      </c>
      <c r="G89" s="11">
        <v>26</v>
      </c>
      <c r="H89" s="11">
        <v>69</v>
      </c>
      <c r="I89" s="11">
        <v>114</v>
      </c>
      <c r="J89" s="11">
        <v>23</v>
      </c>
      <c r="K89" s="11">
        <v>50</v>
      </c>
      <c r="L89" s="158">
        <v>342</v>
      </c>
      <c r="M89" s="182"/>
    </row>
    <row r="90" spans="1:13" ht="12.75" customHeight="1">
      <c r="A90" s="138" t="s">
        <v>171</v>
      </c>
      <c r="B90" s="11">
        <v>3</v>
      </c>
      <c r="C90" s="11">
        <v>21</v>
      </c>
      <c r="D90" s="11">
        <v>0</v>
      </c>
      <c r="E90" s="11">
        <v>2</v>
      </c>
      <c r="F90" s="11">
        <v>1</v>
      </c>
      <c r="G90" s="11">
        <v>7</v>
      </c>
      <c r="H90" s="11">
        <v>53</v>
      </c>
      <c r="I90" s="11">
        <v>62</v>
      </c>
      <c r="J90" s="11">
        <v>9</v>
      </c>
      <c r="K90" s="11">
        <v>11</v>
      </c>
      <c r="L90" s="158">
        <v>169</v>
      </c>
      <c r="M90" s="182"/>
    </row>
    <row r="91" spans="1:13" ht="12.75" customHeight="1">
      <c r="A91" s="138" t="s">
        <v>172</v>
      </c>
      <c r="B91" s="11">
        <v>0</v>
      </c>
      <c r="C91" s="11">
        <v>4</v>
      </c>
      <c r="D91" s="11">
        <v>0</v>
      </c>
      <c r="E91" s="11">
        <v>0</v>
      </c>
      <c r="F91" s="11">
        <v>1</v>
      </c>
      <c r="G91" s="11">
        <v>10</v>
      </c>
      <c r="H91" s="11">
        <v>10</v>
      </c>
      <c r="I91" s="11">
        <v>47</v>
      </c>
      <c r="J91" s="11">
        <v>10</v>
      </c>
      <c r="K91" s="11">
        <v>32</v>
      </c>
      <c r="L91" s="158">
        <v>114</v>
      </c>
      <c r="M91" s="182"/>
    </row>
    <row r="92" spans="1:13" ht="12.75" customHeight="1">
      <c r="A92" s="1" t="s">
        <v>63</v>
      </c>
      <c r="B92" s="11">
        <v>1</v>
      </c>
      <c r="C92" s="11">
        <v>43</v>
      </c>
      <c r="D92" s="11">
        <v>0</v>
      </c>
      <c r="E92" s="11">
        <v>3</v>
      </c>
      <c r="F92" s="11">
        <v>1</v>
      </c>
      <c r="G92" s="11">
        <v>23</v>
      </c>
      <c r="H92" s="11">
        <v>100</v>
      </c>
      <c r="I92" s="11">
        <v>136</v>
      </c>
      <c r="J92" s="11">
        <v>16</v>
      </c>
      <c r="K92" s="11">
        <v>33</v>
      </c>
      <c r="L92" s="158">
        <v>356</v>
      </c>
      <c r="M92" s="182"/>
    </row>
    <row r="93" spans="1:12" ht="12.75" customHeight="1">
      <c r="A93" s="170"/>
      <c r="B93" s="171"/>
      <c r="C93" s="171"/>
      <c r="D93" s="171"/>
      <c r="E93" s="171"/>
      <c r="F93" s="171"/>
      <c r="G93" s="171"/>
      <c r="H93" s="171"/>
      <c r="I93" s="171"/>
      <c r="J93" s="171"/>
      <c r="K93" s="171"/>
      <c r="L93" s="172"/>
    </row>
    <row r="94" spans="1:12" ht="12.75" customHeight="1">
      <c r="A94" s="138"/>
      <c r="B94" s="12"/>
      <c r="C94" s="12"/>
      <c r="D94" s="12"/>
      <c r="E94" s="12"/>
      <c r="F94" s="12"/>
      <c r="G94" s="12"/>
      <c r="H94" s="12"/>
      <c r="I94" s="12"/>
      <c r="J94" s="12"/>
      <c r="K94" s="12"/>
      <c r="L94" s="167"/>
    </row>
    <row r="95" spans="1:12" ht="15">
      <c r="A95" s="93" t="s">
        <v>277</v>
      </c>
      <c r="B95" s="93"/>
      <c r="C95" s="93"/>
      <c r="D95" s="93"/>
      <c r="E95" s="93"/>
      <c r="F95" s="93"/>
      <c r="G95" s="93"/>
      <c r="H95" s="93"/>
      <c r="I95" s="93"/>
      <c r="J95" s="93"/>
      <c r="K95" s="93"/>
      <c r="L95" s="93"/>
    </row>
    <row r="96" spans="1:12" ht="13.5" thickBot="1">
      <c r="A96" s="138"/>
      <c r="B96" s="12"/>
      <c r="C96" s="12"/>
      <c r="D96" s="12"/>
      <c r="E96" s="12"/>
      <c r="F96" s="12"/>
      <c r="G96" s="12"/>
      <c r="H96" s="12"/>
      <c r="I96" s="12"/>
      <c r="J96" s="12"/>
      <c r="K96" s="12"/>
      <c r="L96" s="167"/>
    </row>
    <row r="97" spans="1:13" s="94" customFormat="1" ht="24.75" customHeight="1">
      <c r="A97" s="234" t="s">
        <v>125</v>
      </c>
      <c r="B97" s="166" t="s">
        <v>216</v>
      </c>
      <c r="C97" s="166"/>
      <c r="D97" s="166"/>
      <c r="E97" s="166"/>
      <c r="F97" s="166"/>
      <c r="G97" s="166"/>
      <c r="H97" s="166"/>
      <c r="I97" s="166"/>
      <c r="J97" s="166"/>
      <c r="K97" s="166"/>
      <c r="L97" s="215" t="s">
        <v>127</v>
      </c>
      <c r="M97" s="181"/>
    </row>
    <row r="98" spans="1:13" s="94" customFormat="1" ht="73.5" customHeight="1">
      <c r="A98" s="235"/>
      <c r="B98" s="151" t="s">
        <v>128</v>
      </c>
      <c r="C98" s="151" t="s">
        <v>6</v>
      </c>
      <c r="D98" s="151" t="s">
        <v>126</v>
      </c>
      <c r="E98" s="151" t="s">
        <v>8</v>
      </c>
      <c r="F98" s="151" t="s">
        <v>9</v>
      </c>
      <c r="G98" s="151" t="s">
        <v>11</v>
      </c>
      <c r="H98" s="151" t="s">
        <v>217</v>
      </c>
      <c r="I98" s="151" t="s">
        <v>14</v>
      </c>
      <c r="J98" s="151" t="s">
        <v>15</v>
      </c>
      <c r="K98" s="151" t="s">
        <v>201</v>
      </c>
      <c r="L98" s="238"/>
      <c r="M98" s="181"/>
    </row>
    <row r="99" spans="1:12" ht="12.75" customHeight="1">
      <c r="A99" s="1"/>
      <c r="B99" s="168"/>
      <c r="C99" s="168"/>
      <c r="D99" s="168"/>
      <c r="E99" s="168"/>
      <c r="F99" s="168"/>
      <c r="G99" s="168"/>
      <c r="H99" s="168"/>
      <c r="I99" s="168"/>
      <c r="J99" s="168"/>
      <c r="K99" s="168"/>
      <c r="L99" s="169"/>
    </row>
    <row r="100" spans="1:12" ht="12.75" customHeight="1">
      <c r="A100" s="100" t="s">
        <v>105</v>
      </c>
      <c r="B100" s="168"/>
      <c r="C100" s="168"/>
      <c r="D100" s="168"/>
      <c r="E100" s="168"/>
      <c r="F100" s="168"/>
      <c r="G100" s="168"/>
      <c r="H100" s="168"/>
      <c r="I100" s="168"/>
      <c r="J100" s="168"/>
      <c r="K100" s="168"/>
      <c r="L100" s="169"/>
    </row>
    <row r="101" spans="1:13" ht="12.75" customHeight="1">
      <c r="A101" s="1" t="s">
        <v>110</v>
      </c>
      <c r="B101" s="11">
        <v>0</v>
      </c>
      <c r="C101" s="11">
        <v>50</v>
      </c>
      <c r="D101" s="11">
        <v>1</v>
      </c>
      <c r="E101" s="11">
        <v>4</v>
      </c>
      <c r="F101" s="11">
        <v>3</v>
      </c>
      <c r="G101" s="11">
        <v>13</v>
      </c>
      <c r="H101" s="11">
        <v>58</v>
      </c>
      <c r="I101" s="11">
        <v>64</v>
      </c>
      <c r="J101" s="11">
        <v>5</v>
      </c>
      <c r="K101" s="11">
        <v>8</v>
      </c>
      <c r="L101" s="158">
        <v>206</v>
      </c>
      <c r="M101" s="182"/>
    </row>
    <row r="102" spans="1:13" ht="12.75" customHeight="1">
      <c r="A102" s="1" t="s">
        <v>28</v>
      </c>
      <c r="B102" s="11"/>
      <c r="C102" s="11"/>
      <c r="D102" s="11"/>
      <c r="E102" s="11"/>
      <c r="F102" s="11"/>
      <c r="G102" s="11"/>
      <c r="H102" s="11"/>
      <c r="I102" s="11"/>
      <c r="J102" s="11"/>
      <c r="K102" s="11"/>
      <c r="L102" s="158"/>
      <c r="M102" s="182"/>
    </row>
    <row r="103" spans="1:13" s="2" customFormat="1" ht="12.75" customHeight="1">
      <c r="A103" s="138" t="s">
        <v>173</v>
      </c>
      <c r="B103" s="11">
        <v>2</v>
      </c>
      <c r="C103" s="11">
        <v>9</v>
      </c>
      <c r="D103" s="11">
        <v>0</v>
      </c>
      <c r="E103" s="11">
        <v>1</v>
      </c>
      <c r="F103" s="11">
        <v>1</v>
      </c>
      <c r="G103" s="11">
        <v>4</v>
      </c>
      <c r="H103" s="11">
        <v>18</v>
      </c>
      <c r="I103" s="11">
        <v>13</v>
      </c>
      <c r="J103" s="11">
        <v>2</v>
      </c>
      <c r="K103" s="11">
        <v>9</v>
      </c>
      <c r="L103" s="158">
        <v>59</v>
      </c>
      <c r="M103" s="182"/>
    </row>
    <row r="104" spans="1:13" s="2" customFormat="1" ht="12.75" customHeight="1">
      <c r="A104" s="138" t="s">
        <v>174</v>
      </c>
      <c r="B104" s="11">
        <v>1</v>
      </c>
      <c r="C104" s="11">
        <v>20</v>
      </c>
      <c r="D104" s="11">
        <v>1</v>
      </c>
      <c r="E104" s="11">
        <v>3</v>
      </c>
      <c r="F104" s="11">
        <v>0</v>
      </c>
      <c r="G104" s="11">
        <v>14</v>
      </c>
      <c r="H104" s="11">
        <v>40</v>
      </c>
      <c r="I104" s="11">
        <v>62</v>
      </c>
      <c r="J104" s="11">
        <v>2</v>
      </c>
      <c r="K104" s="11">
        <v>37</v>
      </c>
      <c r="L104" s="158">
        <v>180</v>
      </c>
      <c r="M104" s="182"/>
    </row>
    <row r="105" spans="1:13" s="2" customFormat="1" ht="12.75" customHeight="1">
      <c r="A105" s="1" t="s">
        <v>78</v>
      </c>
      <c r="B105" s="11">
        <v>0</v>
      </c>
      <c r="C105" s="11">
        <v>85</v>
      </c>
      <c r="D105" s="11">
        <v>0</v>
      </c>
      <c r="E105" s="11">
        <v>4</v>
      </c>
      <c r="F105" s="11">
        <v>0</v>
      </c>
      <c r="G105" s="11">
        <v>103</v>
      </c>
      <c r="H105" s="11">
        <v>189</v>
      </c>
      <c r="I105" s="11">
        <v>120</v>
      </c>
      <c r="J105" s="11">
        <v>64</v>
      </c>
      <c r="K105" s="11">
        <v>28</v>
      </c>
      <c r="L105" s="158">
        <v>593</v>
      </c>
      <c r="M105" s="182"/>
    </row>
    <row r="106" spans="1:13" s="2" customFormat="1" ht="12.75" customHeight="1">
      <c r="A106" s="1" t="s">
        <v>85</v>
      </c>
      <c r="B106" s="11">
        <v>1</v>
      </c>
      <c r="C106" s="11">
        <v>52</v>
      </c>
      <c r="D106" s="11">
        <v>0</v>
      </c>
      <c r="E106" s="11">
        <v>0</v>
      </c>
      <c r="F106" s="11">
        <v>0</v>
      </c>
      <c r="G106" s="11">
        <v>25</v>
      </c>
      <c r="H106" s="11">
        <v>109</v>
      </c>
      <c r="I106" s="11">
        <v>102</v>
      </c>
      <c r="J106" s="11">
        <v>9</v>
      </c>
      <c r="K106" s="11">
        <v>38</v>
      </c>
      <c r="L106" s="158">
        <v>336</v>
      </c>
      <c r="M106" s="182"/>
    </row>
    <row r="107" spans="1:13" s="2" customFormat="1" ht="12.75" customHeight="1">
      <c r="A107" s="1" t="s">
        <v>47</v>
      </c>
      <c r="B107" s="11">
        <v>2</v>
      </c>
      <c r="C107" s="11">
        <v>58</v>
      </c>
      <c r="D107" s="11">
        <v>0</v>
      </c>
      <c r="E107" s="11">
        <v>0</v>
      </c>
      <c r="F107" s="11">
        <v>0</v>
      </c>
      <c r="G107" s="11">
        <v>53</v>
      </c>
      <c r="H107" s="11">
        <v>152</v>
      </c>
      <c r="I107" s="11">
        <v>111</v>
      </c>
      <c r="J107" s="11">
        <v>2</v>
      </c>
      <c r="K107" s="11">
        <v>99</v>
      </c>
      <c r="L107" s="158">
        <v>477</v>
      </c>
      <c r="M107" s="182"/>
    </row>
    <row r="108" spans="1:13" s="2" customFormat="1" ht="12.75" customHeight="1">
      <c r="A108" s="1" t="s">
        <v>52</v>
      </c>
      <c r="B108" s="11">
        <v>0</v>
      </c>
      <c r="C108" s="11">
        <v>19</v>
      </c>
      <c r="D108" s="11">
        <v>0</v>
      </c>
      <c r="E108" s="11">
        <v>0</v>
      </c>
      <c r="F108" s="11">
        <v>0</v>
      </c>
      <c r="G108" s="11">
        <v>7</v>
      </c>
      <c r="H108" s="11">
        <v>25</v>
      </c>
      <c r="I108" s="11">
        <v>24</v>
      </c>
      <c r="J108" s="11">
        <v>6</v>
      </c>
      <c r="K108" s="11">
        <v>7</v>
      </c>
      <c r="L108" s="158">
        <v>88</v>
      </c>
      <c r="M108" s="182"/>
    </row>
    <row r="109" spans="1:13" s="2" customFormat="1" ht="12.75" customHeight="1">
      <c r="A109" s="1" t="s">
        <v>81</v>
      </c>
      <c r="B109" s="11">
        <v>1</v>
      </c>
      <c r="C109" s="11">
        <v>12</v>
      </c>
      <c r="D109" s="11">
        <v>0</v>
      </c>
      <c r="E109" s="11">
        <v>0</v>
      </c>
      <c r="F109" s="11">
        <v>0</v>
      </c>
      <c r="G109" s="11">
        <v>12</v>
      </c>
      <c r="H109" s="11">
        <v>12</v>
      </c>
      <c r="I109" s="11">
        <v>16</v>
      </c>
      <c r="J109" s="11">
        <v>18</v>
      </c>
      <c r="K109" s="11">
        <v>32</v>
      </c>
      <c r="L109" s="158">
        <v>103</v>
      </c>
      <c r="M109" s="182"/>
    </row>
    <row r="110" spans="1:13" s="2" customFormat="1" ht="12.75" customHeight="1">
      <c r="A110" s="1" t="s">
        <v>56</v>
      </c>
      <c r="B110" s="11">
        <v>2</v>
      </c>
      <c r="C110" s="11">
        <v>32</v>
      </c>
      <c r="D110" s="11">
        <v>0</v>
      </c>
      <c r="E110" s="11">
        <v>0</v>
      </c>
      <c r="F110" s="11">
        <v>0</v>
      </c>
      <c r="G110" s="11">
        <v>20</v>
      </c>
      <c r="H110" s="11">
        <v>52</v>
      </c>
      <c r="I110" s="11">
        <v>50</v>
      </c>
      <c r="J110" s="11">
        <v>29</v>
      </c>
      <c r="K110" s="11">
        <v>90</v>
      </c>
      <c r="L110" s="158">
        <v>275</v>
      </c>
      <c r="M110" s="182"/>
    </row>
    <row r="111" spans="1:13" s="2" customFormat="1" ht="12.75" customHeight="1">
      <c r="A111" s="1"/>
      <c r="B111" s="11"/>
      <c r="C111" s="11"/>
      <c r="D111" s="11"/>
      <c r="E111" s="11"/>
      <c r="F111" s="11"/>
      <c r="G111" s="11"/>
      <c r="H111" s="11"/>
      <c r="I111" s="11"/>
      <c r="J111" s="11"/>
      <c r="K111" s="11"/>
      <c r="L111" s="158"/>
      <c r="M111" s="182"/>
    </row>
    <row r="112" spans="1:13" s="2" customFormat="1" ht="12.75" customHeight="1">
      <c r="A112" s="100" t="s">
        <v>45</v>
      </c>
      <c r="B112" s="11"/>
      <c r="C112" s="11"/>
      <c r="D112" s="11"/>
      <c r="E112" s="11"/>
      <c r="F112" s="11"/>
      <c r="G112" s="11"/>
      <c r="H112" s="11"/>
      <c r="I112" s="11"/>
      <c r="J112" s="11"/>
      <c r="K112" s="11"/>
      <c r="L112" s="158"/>
      <c r="M112" s="182"/>
    </row>
    <row r="113" spans="1:13" s="2" customFormat="1" ht="12.75" customHeight="1">
      <c r="A113" s="138" t="s">
        <v>175</v>
      </c>
      <c r="B113" s="11">
        <v>2</v>
      </c>
      <c r="C113" s="11">
        <v>4</v>
      </c>
      <c r="D113" s="11">
        <v>0</v>
      </c>
      <c r="E113" s="11">
        <v>0</v>
      </c>
      <c r="F113" s="11">
        <v>0</v>
      </c>
      <c r="G113" s="11">
        <v>2</v>
      </c>
      <c r="H113" s="11">
        <v>4</v>
      </c>
      <c r="I113" s="11">
        <v>2</v>
      </c>
      <c r="J113" s="11">
        <v>2</v>
      </c>
      <c r="K113" s="11">
        <v>0</v>
      </c>
      <c r="L113" s="158">
        <v>16</v>
      </c>
      <c r="M113" s="182"/>
    </row>
    <row r="114" spans="1:13" s="2" customFormat="1" ht="12.75" customHeight="1">
      <c r="A114" s="138" t="s">
        <v>176</v>
      </c>
      <c r="B114" s="11">
        <v>3</v>
      </c>
      <c r="C114" s="11">
        <v>47</v>
      </c>
      <c r="D114" s="11">
        <v>0</v>
      </c>
      <c r="E114" s="11">
        <v>4</v>
      </c>
      <c r="F114" s="11">
        <v>1</v>
      </c>
      <c r="G114" s="11">
        <v>46</v>
      </c>
      <c r="H114" s="11">
        <v>115</v>
      </c>
      <c r="I114" s="11">
        <v>81</v>
      </c>
      <c r="J114" s="11">
        <v>53</v>
      </c>
      <c r="K114" s="11">
        <v>37</v>
      </c>
      <c r="L114" s="158">
        <v>387</v>
      </c>
      <c r="M114" s="182"/>
    </row>
    <row r="115" spans="1:13" s="2" customFormat="1" ht="12.75" customHeight="1">
      <c r="A115" s="138" t="s">
        <v>177</v>
      </c>
      <c r="B115" s="11">
        <v>1</v>
      </c>
      <c r="C115" s="11">
        <v>69</v>
      </c>
      <c r="D115" s="11">
        <v>1</v>
      </c>
      <c r="E115" s="11">
        <v>22</v>
      </c>
      <c r="F115" s="11">
        <v>15</v>
      </c>
      <c r="G115" s="11">
        <v>18</v>
      </c>
      <c r="H115" s="11">
        <v>84</v>
      </c>
      <c r="I115" s="11">
        <v>179</v>
      </c>
      <c r="J115" s="11">
        <v>71</v>
      </c>
      <c r="K115" s="11">
        <v>71</v>
      </c>
      <c r="L115" s="158">
        <v>531</v>
      </c>
      <c r="M115" s="182"/>
    </row>
    <row r="116" spans="1:13" s="2" customFormat="1" ht="12.75" customHeight="1">
      <c r="A116" s="138" t="s">
        <v>178</v>
      </c>
      <c r="B116" s="11">
        <v>3</v>
      </c>
      <c r="C116" s="11">
        <v>46</v>
      </c>
      <c r="D116" s="11">
        <v>0</v>
      </c>
      <c r="E116" s="11">
        <v>12</v>
      </c>
      <c r="F116" s="11">
        <v>9</v>
      </c>
      <c r="G116" s="11">
        <v>21</v>
      </c>
      <c r="H116" s="11">
        <v>84</v>
      </c>
      <c r="I116" s="11">
        <v>105</v>
      </c>
      <c r="J116" s="11">
        <v>50</v>
      </c>
      <c r="K116" s="11">
        <v>52</v>
      </c>
      <c r="L116" s="158">
        <v>382</v>
      </c>
      <c r="M116" s="182"/>
    </row>
    <row r="117" spans="1:13" s="2" customFormat="1" ht="12.75" customHeight="1">
      <c r="A117" s="138" t="s">
        <v>179</v>
      </c>
      <c r="B117" s="11">
        <v>1</v>
      </c>
      <c r="C117" s="11">
        <v>45</v>
      </c>
      <c r="D117" s="11">
        <v>1</v>
      </c>
      <c r="E117" s="11">
        <v>3</v>
      </c>
      <c r="F117" s="11">
        <v>6</v>
      </c>
      <c r="G117" s="11">
        <v>12</v>
      </c>
      <c r="H117" s="11">
        <v>143</v>
      </c>
      <c r="I117" s="11">
        <v>89</v>
      </c>
      <c r="J117" s="11">
        <v>35</v>
      </c>
      <c r="K117" s="11">
        <v>28</v>
      </c>
      <c r="L117" s="158">
        <v>363</v>
      </c>
      <c r="M117" s="182"/>
    </row>
    <row r="118" spans="1:13" s="2" customFormat="1" ht="12.75" customHeight="1">
      <c r="A118" s="138" t="s">
        <v>180</v>
      </c>
      <c r="B118" s="11">
        <v>3</v>
      </c>
      <c r="C118" s="11">
        <v>23</v>
      </c>
      <c r="D118" s="11">
        <v>0</v>
      </c>
      <c r="E118" s="11">
        <v>0</v>
      </c>
      <c r="F118" s="11">
        <v>0</v>
      </c>
      <c r="G118" s="11">
        <v>17</v>
      </c>
      <c r="H118" s="11">
        <v>134</v>
      </c>
      <c r="I118" s="11">
        <v>142</v>
      </c>
      <c r="J118" s="11">
        <v>99</v>
      </c>
      <c r="K118" s="11">
        <v>89</v>
      </c>
      <c r="L118" s="158">
        <v>507</v>
      </c>
      <c r="M118" s="182"/>
    </row>
    <row r="119" spans="1:13" s="2" customFormat="1" ht="12.75" customHeight="1">
      <c r="A119" s="138" t="s">
        <v>181</v>
      </c>
      <c r="B119" s="11">
        <v>2</v>
      </c>
      <c r="C119" s="11">
        <v>43</v>
      </c>
      <c r="D119" s="11">
        <v>0</v>
      </c>
      <c r="E119" s="11">
        <v>1</v>
      </c>
      <c r="F119" s="11">
        <v>7</v>
      </c>
      <c r="G119" s="11">
        <v>39</v>
      </c>
      <c r="H119" s="11">
        <v>82</v>
      </c>
      <c r="I119" s="11">
        <v>62</v>
      </c>
      <c r="J119" s="11">
        <v>49</v>
      </c>
      <c r="K119" s="11">
        <v>11</v>
      </c>
      <c r="L119" s="158">
        <v>296</v>
      </c>
      <c r="M119" s="182"/>
    </row>
    <row r="120" spans="1:13" s="2" customFormat="1" ht="12.75" customHeight="1">
      <c r="A120" s="138" t="s">
        <v>182</v>
      </c>
      <c r="B120" s="11">
        <v>5</v>
      </c>
      <c r="C120" s="11">
        <v>78</v>
      </c>
      <c r="D120" s="11">
        <v>2</v>
      </c>
      <c r="E120" s="11">
        <v>11</v>
      </c>
      <c r="F120" s="11">
        <v>4</v>
      </c>
      <c r="G120" s="11">
        <v>29</v>
      </c>
      <c r="H120" s="11">
        <v>138</v>
      </c>
      <c r="I120" s="11">
        <v>159</v>
      </c>
      <c r="J120" s="11">
        <v>40</v>
      </c>
      <c r="K120" s="11">
        <v>90</v>
      </c>
      <c r="L120" s="158">
        <v>556</v>
      </c>
      <c r="M120" s="182"/>
    </row>
    <row r="121" spans="1:13" s="2" customFormat="1" ht="12.75" customHeight="1">
      <c r="A121" s="1"/>
      <c r="B121" s="11"/>
      <c r="C121" s="11"/>
      <c r="D121" s="11"/>
      <c r="E121" s="11"/>
      <c r="F121" s="11"/>
      <c r="G121" s="11"/>
      <c r="H121" s="11"/>
      <c r="I121" s="11"/>
      <c r="J121" s="11"/>
      <c r="K121" s="11"/>
      <c r="L121" s="158"/>
      <c r="M121" s="182"/>
    </row>
    <row r="122" spans="1:13" s="2" customFormat="1" ht="12.75" customHeight="1">
      <c r="A122" s="100" t="s">
        <v>106</v>
      </c>
      <c r="B122" s="11"/>
      <c r="C122" s="11"/>
      <c r="D122" s="11"/>
      <c r="E122" s="11"/>
      <c r="F122" s="11"/>
      <c r="G122" s="11"/>
      <c r="H122" s="11"/>
      <c r="I122" s="11"/>
      <c r="J122" s="11"/>
      <c r="K122" s="11"/>
      <c r="L122" s="158"/>
      <c r="M122" s="182"/>
    </row>
    <row r="123" spans="1:13" s="2" customFormat="1" ht="12.75" customHeight="1">
      <c r="A123" s="1" t="s">
        <v>236</v>
      </c>
      <c r="B123" s="11">
        <v>6</v>
      </c>
      <c r="C123" s="11">
        <v>30</v>
      </c>
      <c r="D123" s="11">
        <v>0</v>
      </c>
      <c r="E123" s="11">
        <v>0</v>
      </c>
      <c r="F123" s="11">
        <v>0</v>
      </c>
      <c r="G123" s="11">
        <v>9</v>
      </c>
      <c r="H123" s="11">
        <v>98</v>
      </c>
      <c r="I123" s="11">
        <v>42</v>
      </c>
      <c r="J123" s="11">
        <v>30</v>
      </c>
      <c r="K123" s="11">
        <v>73</v>
      </c>
      <c r="L123" s="158">
        <v>288</v>
      </c>
      <c r="M123" s="182"/>
    </row>
    <row r="124" spans="1:13" s="2" customFormat="1" ht="12.75" customHeight="1">
      <c r="A124" s="1" t="s">
        <v>111</v>
      </c>
      <c r="B124" s="11">
        <v>2</v>
      </c>
      <c r="C124" s="11">
        <v>27</v>
      </c>
      <c r="D124" s="11">
        <v>3</v>
      </c>
      <c r="E124" s="11">
        <v>0</v>
      </c>
      <c r="F124" s="11">
        <v>9</v>
      </c>
      <c r="G124" s="11">
        <v>9</v>
      </c>
      <c r="H124" s="11">
        <v>115</v>
      </c>
      <c r="I124" s="11">
        <v>21</v>
      </c>
      <c r="J124" s="11">
        <v>11</v>
      </c>
      <c r="K124" s="11">
        <v>12</v>
      </c>
      <c r="L124" s="158">
        <v>209</v>
      </c>
      <c r="M124" s="182"/>
    </row>
    <row r="125" spans="1:13" s="1" customFormat="1" ht="12.75" customHeight="1">
      <c r="A125" s="1" t="s">
        <v>27</v>
      </c>
      <c r="B125" s="11">
        <v>0</v>
      </c>
      <c r="C125" s="11">
        <v>24</v>
      </c>
      <c r="D125" s="11">
        <v>0</v>
      </c>
      <c r="E125" s="11">
        <v>0</v>
      </c>
      <c r="F125" s="11">
        <v>0</v>
      </c>
      <c r="G125" s="11">
        <v>5</v>
      </c>
      <c r="H125" s="11">
        <v>38</v>
      </c>
      <c r="I125" s="11">
        <v>16</v>
      </c>
      <c r="J125" s="11">
        <v>17</v>
      </c>
      <c r="K125" s="11">
        <v>18</v>
      </c>
      <c r="L125" s="158">
        <v>118</v>
      </c>
      <c r="M125" s="182"/>
    </row>
    <row r="126" spans="1:13" s="96" customFormat="1" ht="12.75" customHeight="1">
      <c r="A126" s="1" t="s">
        <v>199</v>
      </c>
      <c r="B126" s="11">
        <v>0</v>
      </c>
      <c r="C126" s="11">
        <v>66</v>
      </c>
      <c r="D126" s="11">
        <v>0</v>
      </c>
      <c r="E126" s="11">
        <v>8</v>
      </c>
      <c r="F126" s="11">
        <v>1</v>
      </c>
      <c r="G126" s="11">
        <v>21</v>
      </c>
      <c r="H126" s="11">
        <v>88</v>
      </c>
      <c r="I126" s="11">
        <v>96</v>
      </c>
      <c r="J126" s="11">
        <v>25</v>
      </c>
      <c r="K126" s="11">
        <v>19</v>
      </c>
      <c r="L126" s="158">
        <v>324</v>
      </c>
      <c r="M126" s="182"/>
    </row>
    <row r="127" spans="1:13" s="2" customFormat="1" ht="12.75" customHeight="1">
      <c r="A127" s="1" t="s">
        <v>37</v>
      </c>
      <c r="B127" s="11"/>
      <c r="C127" s="11"/>
      <c r="D127" s="11"/>
      <c r="E127" s="11"/>
      <c r="F127" s="11"/>
      <c r="G127" s="11"/>
      <c r="H127" s="11"/>
      <c r="I127" s="11"/>
      <c r="J127" s="11"/>
      <c r="K127" s="11"/>
      <c r="L127" s="158"/>
      <c r="M127" s="182"/>
    </row>
    <row r="128" spans="1:13" s="2" customFormat="1" ht="12.75" customHeight="1">
      <c r="A128" s="138" t="s">
        <v>183</v>
      </c>
      <c r="B128" s="11">
        <v>1</v>
      </c>
      <c r="C128" s="11">
        <v>22</v>
      </c>
      <c r="D128" s="11">
        <v>0</v>
      </c>
      <c r="E128" s="11">
        <v>0</v>
      </c>
      <c r="F128" s="11">
        <v>0</v>
      </c>
      <c r="G128" s="11">
        <v>34</v>
      </c>
      <c r="H128" s="11">
        <v>47</v>
      </c>
      <c r="I128" s="11">
        <v>66</v>
      </c>
      <c r="J128" s="11">
        <v>14</v>
      </c>
      <c r="K128" s="11">
        <v>2</v>
      </c>
      <c r="L128" s="158">
        <v>186</v>
      </c>
      <c r="M128" s="182"/>
    </row>
    <row r="129" spans="1:13" s="2" customFormat="1" ht="12.75" customHeight="1">
      <c r="A129" s="138" t="s">
        <v>184</v>
      </c>
      <c r="B129" s="11">
        <v>2</v>
      </c>
      <c r="C129" s="11">
        <v>35</v>
      </c>
      <c r="D129" s="11">
        <v>0</v>
      </c>
      <c r="E129" s="11">
        <v>0</v>
      </c>
      <c r="F129" s="11">
        <v>0</v>
      </c>
      <c r="G129" s="11">
        <v>13</v>
      </c>
      <c r="H129" s="11">
        <v>51</v>
      </c>
      <c r="I129" s="11">
        <v>32</v>
      </c>
      <c r="J129" s="11">
        <v>9</v>
      </c>
      <c r="K129" s="11">
        <v>8</v>
      </c>
      <c r="L129" s="158">
        <v>150</v>
      </c>
      <c r="M129" s="182"/>
    </row>
    <row r="130" spans="1:13" s="2" customFormat="1" ht="12.75" customHeight="1">
      <c r="A130" s="138" t="s">
        <v>185</v>
      </c>
      <c r="B130" s="11">
        <v>1</v>
      </c>
      <c r="C130" s="11">
        <v>21</v>
      </c>
      <c r="D130" s="11">
        <v>0</v>
      </c>
      <c r="E130" s="11">
        <v>9</v>
      </c>
      <c r="F130" s="11">
        <v>1</v>
      </c>
      <c r="G130" s="11">
        <v>29</v>
      </c>
      <c r="H130" s="11">
        <v>105</v>
      </c>
      <c r="I130" s="11">
        <v>200</v>
      </c>
      <c r="J130" s="11">
        <v>6</v>
      </c>
      <c r="K130" s="11">
        <v>16</v>
      </c>
      <c r="L130" s="158">
        <v>388</v>
      </c>
      <c r="M130" s="182"/>
    </row>
    <row r="131" spans="1:13" s="2" customFormat="1" ht="12.75" customHeight="1">
      <c r="A131" s="138" t="s">
        <v>186</v>
      </c>
      <c r="B131" s="11">
        <v>2</v>
      </c>
      <c r="C131" s="11">
        <v>30</v>
      </c>
      <c r="D131" s="11">
        <v>1</v>
      </c>
      <c r="E131" s="11">
        <v>1</v>
      </c>
      <c r="F131" s="11">
        <v>0</v>
      </c>
      <c r="G131" s="11">
        <v>25</v>
      </c>
      <c r="H131" s="11">
        <v>52</v>
      </c>
      <c r="I131" s="11">
        <v>58</v>
      </c>
      <c r="J131" s="11">
        <v>11</v>
      </c>
      <c r="K131" s="11">
        <v>22</v>
      </c>
      <c r="L131" s="158">
        <v>202</v>
      </c>
      <c r="M131" s="182"/>
    </row>
    <row r="132" spans="1:13" s="2" customFormat="1" ht="12.75" customHeight="1">
      <c r="A132" s="1" t="s">
        <v>40</v>
      </c>
      <c r="B132" s="11">
        <v>0</v>
      </c>
      <c r="C132" s="11">
        <v>12</v>
      </c>
      <c r="D132" s="11">
        <v>0</v>
      </c>
      <c r="E132" s="11">
        <v>0</v>
      </c>
      <c r="F132" s="11">
        <v>2</v>
      </c>
      <c r="G132" s="11">
        <v>8</v>
      </c>
      <c r="H132" s="11">
        <v>28</v>
      </c>
      <c r="I132" s="11">
        <v>13</v>
      </c>
      <c r="J132" s="11">
        <v>11</v>
      </c>
      <c r="K132" s="11">
        <v>1</v>
      </c>
      <c r="L132" s="158">
        <v>75</v>
      </c>
      <c r="M132" s="182"/>
    </row>
    <row r="133" spans="1:13" s="2" customFormat="1" ht="12.75" customHeight="1">
      <c r="A133" s="1" t="s">
        <v>41</v>
      </c>
      <c r="B133" s="11"/>
      <c r="C133" s="11"/>
      <c r="D133" s="11"/>
      <c r="E133" s="11"/>
      <c r="F133" s="11"/>
      <c r="G133" s="11"/>
      <c r="H133" s="11"/>
      <c r="I133" s="11"/>
      <c r="J133" s="11"/>
      <c r="K133" s="11"/>
      <c r="L133" s="158"/>
      <c r="M133" s="182"/>
    </row>
    <row r="134" spans="1:13" s="2" customFormat="1" ht="12.75" customHeight="1">
      <c r="A134" s="138" t="s">
        <v>196</v>
      </c>
      <c r="B134" s="11">
        <v>3</v>
      </c>
      <c r="C134" s="11">
        <v>17</v>
      </c>
      <c r="D134" s="11">
        <v>0</v>
      </c>
      <c r="E134" s="11">
        <v>0</v>
      </c>
      <c r="F134" s="11">
        <v>0</v>
      </c>
      <c r="G134" s="11">
        <v>13</v>
      </c>
      <c r="H134" s="11">
        <v>38</v>
      </c>
      <c r="I134" s="11">
        <v>33</v>
      </c>
      <c r="J134" s="11">
        <v>15</v>
      </c>
      <c r="K134" s="11">
        <v>40</v>
      </c>
      <c r="L134" s="158">
        <v>159</v>
      </c>
      <c r="M134" s="182"/>
    </row>
    <row r="135" spans="1:13" s="2" customFormat="1" ht="12.75" customHeight="1">
      <c r="A135" s="138" t="s">
        <v>187</v>
      </c>
      <c r="B135" s="11">
        <v>2</v>
      </c>
      <c r="C135" s="11">
        <v>30</v>
      </c>
      <c r="D135" s="11">
        <v>0</v>
      </c>
      <c r="E135" s="11">
        <v>0</v>
      </c>
      <c r="F135" s="11">
        <v>0</v>
      </c>
      <c r="G135" s="11">
        <v>35</v>
      </c>
      <c r="H135" s="11">
        <v>58</v>
      </c>
      <c r="I135" s="11">
        <v>50</v>
      </c>
      <c r="J135" s="11">
        <v>13</v>
      </c>
      <c r="K135" s="11">
        <v>19</v>
      </c>
      <c r="L135" s="158">
        <v>207</v>
      </c>
      <c r="M135" s="182"/>
    </row>
    <row r="136" spans="1:13" s="2" customFormat="1" ht="12.75" customHeight="1">
      <c r="A136" s="138" t="s">
        <v>197</v>
      </c>
      <c r="B136" s="11">
        <v>2</v>
      </c>
      <c r="C136" s="11">
        <v>17</v>
      </c>
      <c r="D136" s="11">
        <v>0</v>
      </c>
      <c r="E136" s="11">
        <v>0</v>
      </c>
      <c r="F136" s="11">
        <v>0</v>
      </c>
      <c r="G136" s="11">
        <v>30</v>
      </c>
      <c r="H136" s="11">
        <v>72</v>
      </c>
      <c r="I136" s="11">
        <v>57</v>
      </c>
      <c r="J136" s="11">
        <v>10</v>
      </c>
      <c r="K136" s="11">
        <v>21</v>
      </c>
      <c r="L136" s="158">
        <v>209</v>
      </c>
      <c r="M136" s="182"/>
    </row>
    <row r="137" spans="1:13" s="2" customFormat="1" ht="12.75" customHeight="1">
      <c r="A137" s="138" t="s">
        <v>188</v>
      </c>
      <c r="B137" s="11">
        <v>4</v>
      </c>
      <c r="C137" s="11">
        <v>20</v>
      </c>
      <c r="D137" s="11">
        <v>0</v>
      </c>
      <c r="E137" s="11">
        <v>0</v>
      </c>
      <c r="F137" s="11">
        <v>0</v>
      </c>
      <c r="G137" s="11">
        <v>15</v>
      </c>
      <c r="H137" s="11">
        <v>44</v>
      </c>
      <c r="I137" s="11">
        <v>66</v>
      </c>
      <c r="J137" s="11">
        <v>19</v>
      </c>
      <c r="K137" s="11">
        <v>3</v>
      </c>
      <c r="L137" s="158">
        <v>171</v>
      </c>
      <c r="M137" s="182"/>
    </row>
    <row r="138" spans="1:13" s="2" customFormat="1" ht="12.75" customHeight="1">
      <c r="A138" s="1" t="s">
        <v>89</v>
      </c>
      <c r="B138" s="11">
        <v>0</v>
      </c>
      <c r="C138" s="11">
        <v>16</v>
      </c>
      <c r="D138" s="11">
        <v>2</v>
      </c>
      <c r="E138" s="11">
        <v>0</v>
      </c>
      <c r="F138" s="11">
        <v>0</v>
      </c>
      <c r="G138" s="11">
        <v>5</v>
      </c>
      <c r="H138" s="11">
        <v>50</v>
      </c>
      <c r="I138" s="11">
        <v>34</v>
      </c>
      <c r="J138" s="11">
        <v>6</v>
      </c>
      <c r="K138" s="11">
        <v>11</v>
      </c>
      <c r="L138" s="158">
        <v>124</v>
      </c>
      <c r="M138" s="182"/>
    </row>
    <row r="139" spans="1:12" ht="12.75" customHeight="1">
      <c r="A139" s="170"/>
      <c r="B139" s="171"/>
      <c r="C139" s="171"/>
      <c r="D139" s="171"/>
      <c r="E139" s="171"/>
      <c r="F139" s="171"/>
      <c r="G139" s="171"/>
      <c r="H139" s="171"/>
      <c r="I139" s="171"/>
      <c r="J139" s="171"/>
      <c r="K139" s="171"/>
      <c r="L139" s="172"/>
    </row>
    <row r="140" spans="1:12" ht="12.75" customHeight="1">
      <c r="A140" s="138"/>
      <c r="B140" s="12"/>
      <c r="C140" s="12"/>
      <c r="D140" s="12"/>
      <c r="E140" s="12"/>
      <c r="F140" s="12"/>
      <c r="G140" s="12"/>
      <c r="H140" s="12"/>
      <c r="I140" s="12"/>
      <c r="J140" s="12"/>
      <c r="K140" s="12"/>
      <c r="L140" s="167"/>
    </row>
    <row r="141" spans="1:12" ht="15">
      <c r="A141" s="93" t="s">
        <v>277</v>
      </c>
      <c r="B141" s="93"/>
      <c r="C141" s="93"/>
      <c r="D141" s="93"/>
      <c r="E141" s="93"/>
      <c r="F141" s="93"/>
      <c r="G141" s="93"/>
      <c r="H141" s="93"/>
      <c r="I141" s="93"/>
      <c r="J141" s="93"/>
      <c r="K141" s="93"/>
      <c r="L141" s="93"/>
    </row>
    <row r="142" spans="1:12" ht="13.5" thickBot="1">
      <c r="A142" s="138"/>
      <c r="B142" s="12"/>
      <c r="C142" s="12"/>
      <c r="D142" s="12"/>
      <c r="E142" s="12"/>
      <c r="F142" s="12"/>
      <c r="G142" s="12"/>
      <c r="H142" s="12"/>
      <c r="I142" s="12"/>
      <c r="J142" s="12"/>
      <c r="K142" s="12"/>
      <c r="L142" s="167"/>
    </row>
    <row r="143" spans="1:13" s="94" customFormat="1" ht="24.75" customHeight="1">
      <c r="A143" s="234" t="s">
        <v>125</v>
      </c>
      <c r="B143" s="166" t="s">
        <v>216</v>
      </c>
      <c r="C143" s="166"/>
      <c r="D143" s="166"/>
      <c r="E143" s="166"/>
      <c r="F143" s="166"/>
      <c r="G143" s="166"/>
      <c r="H143" s="166"/>
      <c r="I143" s="166"/>
      <c r="J143" s="166"/>
      <c r="K143" s="166"/>
      <c r="L143" s="215" t="s">
        <v>127</v>
      </c>
      <c r="M143" s="181"/>
    </row>
    <row r="144" spans="1:13" s="94" customFormat="1" ht="73.5" customHeight="1">
      <c r="A144" s="235"/>
      <c r="B144" s="151" t="s">
        <v>128</v>
      </c>
      <c r="C144" s="151" t="s">
        <v>6</v>
      </c>
      <c r="D144" s="151" t="s">
        <v>126</v>
      </c>
      <c r="E144" s="151" t="s">
        <v>8</v>
      </c>
      <c r="F144" s="151" t="s">
        <v>9</v>
      </c>
      <c r="G144" s="151" t="s">
        <v>11</v>
      </c>
      <c r="H144" s="151" t="s">
        <v>217</v>
      </c>
      <c r="I144" s="151" t="s">
        <v>14</v>
      </c>
      <c r="J144" s="151" t="s">
        <v>15</v>
      </c>
      <c r="K144" s="151" t="s">
        <v>201</v>
      </c>
      <c r="L144" s="238"/>
      <c r="M144" s="181"/>
    </row>
    <row r="145" spans="1:13" s="2" customFormat="1" ht="12.75" customHeight="1">
      <c r="A145" s="1"/>
      <c r="B145" s="12"/>
      <c r="C145" s="12"/>
      <c r="D145" s="12"/>
      <c r="E145" s="12"/>
      <c r="F145" s="12"/>
      <c r="G145" s="12"/>
      <c r="H145" s="12"/>
      <c r="I145" s="12"/>
      <c r="J145" s="12"/>
      <c r="K145" s="12"/>
      <c r="L145" s="167"/>
      <c r="M145" s="184"/>
    </row>
    <row r="146" spans="1:13" s="2" customFormat="1" ht="12.75" customHeight="1">
      <c r="A146" s="1" t="s">
        <v>51</v>
      </c>
      <c r="B146" s="11">
        <v>1</v>
      </c>
      <c r="C146" s="11">
        <v>36</v>
      </c>
      <c r="D146" s="11">
        <v>2</v>
      </c>
      <c r="E146" s="11">
        <v>0</v>
      </c>
      <c r="F146" s="11">
        <v>0</v>
      </c>
      <c r="G146" s="11">
        <v>33</v>
      </c>
      <c r="H146" s="11">
        <v>110</v>
      </c>
      <c r="I146" s="11">
        <v>40</v>
      </c>
      <c r="J146" s="11">
        <v>27</v>
      </c>
      <c r="K146" s="11">
        <v>34</v>
      </c>
      <c r="L146" s="158">
        <v>283</v>
      </c>
      <c r="M146" s="182"/>
    </row>
    <row r="147" spans="1:13" s="2" customFormat="1" ht="12.75" customHeight="1">
      <c r="A147" s="1" t="s">
        <v>57</v>
      </c>
      <c r="B147" s="11">
        <v>4</v>
      </c>
      <c r="C147" s="11">
        <v>73</v>
      </c>
      <c r="D147" s="11">
        <v>3</v>
      </c>
      <c r="E147" s="11">
        <v>0</v>
      </c>
      <c r="F147" s="11">
        <v>1</v>
      </c>
      <c r="G147" s="11">
        <v>43</v>
      </c>
      <c r="H147" s="11">
        <v>109</v>
      </c>
      <c r="I147" s="11">
        <v>73</v>
      </c>
      <c r="J147" s="11">
        <v>54</v>
      </c>
      <c r="K147" s="11">
        <v>34</v>
      </c>
      <c r="L147" s="158">
        <v>394</v>
      </c>
      <c r="M147" s="182"/>
    </row>
    <row r="148" spans="1:13" s="2" customFormat="1" ht="12.75" customHeight="1">
      <c r="A148" s="1" t="s">
        <v>62</v>
      </c>
      <c r="B148" s="11">
        <v>3</v>
      </c>
      <c r="C148" s="11">
        <v>50</v>
      </c>
      <c r="D148" s="11">
        <v>0</v>
      </c>
      <c r="E148" s="11">
        <v>4</v>
      </c>
      <c r="F148" s="11">
        <v>3</v>
      </c>
      <c r="G148" s="11">
        <v>30</v>
      </c>
      <c r="H148" s="11">
        <v>97</v>
      </c>
      <c r="I148" s="11">
        <v>56</v>
      </c>
      <c r="J148" s="11">
        <v>15</v>
      </c>
      <c r="K148" s="11">
        <v>21</v>
      </c>
      <c r="L148" s="158">
        <v>279</v>
      </c>
      <c r="M148" s="182"/>
    </row>
    <row r="149" spans="1:13" s="2" customFormat="1" ht="12.75" customHeight="1">
      <c r="A149" s="1"/>
      <c r="B149" s="11"/>
      <c r="C149" s="11"/>
      <c r="D149" s="11"/>
      <c r="E149" s="11"/>
      <c r="F149" s="11"/>
      <c r="G149" s="11"/>
      <c r="H149" s="11"/>
      <c r="I149" s="11"/>
      <c r="J149" s="11"/>
      <c r="K149" s="11"/>
      <c r="L149" s="158"/>
      <c r="M149" s="182"/>
    </row>
    <row r="150" spans="1:13" s="2" customFormat="1" ht="12.75" customHeight="1">
      <c r="A150" s="100" t="s">
        <v>107</v>
      </c>
      <c r="B150" s="11"/>
      <c r="C150" s="11"/>
      <c r="D150" s="11"/>
      <c r="E150" s="11"/>
      <c r="F150" s="11"/>
      <c r="G150" s="11"/>
      <c r="H150" s="11"/>
      <c r="I150" s="11"/>
      <c r="J150" s="11"/>
      <c r="K150" s="11"/>
      <c r="L150" s="158"/>
      <c r="M150" s="182"/>
    </row>
    <row r="151" spans="1:13" s="2" customFormat="1" ht="12.75" customHeight="1">
      <c r="A151" s="1" t="s">
        <v>237</v>
      </c>
      <c r="B151" s="11">
        <v>9</v>
      </c>
      <c r="C151" s="11">
        <v>78</v>
      </c>
      <c r="D151" s="11">
        <v>0</v>
      </c>
      <c r="E151" s="11">
        <v>34</v>
      </c>
      <c r="F151" s="11">
        <v>6</v>
      </c>
      <c r="G151" s="11">
        <v>63</v>
      </c>
      <c r="H151" s="11">
        <v>187</v>
      </c>
      <c r="I151" s="11">
        <v>279</v>
      </c>
      <c r="J151" s="11">
        <v>61</v>
      </c>
      <c r="K151" s="11">
        <v>62</v>
      </c>
      <c r="L151" s="158">
        <v>779</v>
      </c>
      <c r="M151" s="182"/>
    </row>
    <row r="152" spans="1:13" s="2" customFormat="1" ht="12.75" customHeight="1">
      <c r="A152" s="1" t="s">
        <v>29</v>
      </c>
      <c r="B152" s="11">
        <v>3</v>
      </c>
      <c r="C152" s="11">
        <v>30</v>
      </c>
      <c r="D152" s="11">
        <v>3</v>
      </c>
      <c r="E152" s="11">
        <v>2</v>
      </c>
      <c r="F152" s="11">
        <v>1</v>
      </c>
      <c r="G152" s="11">
        <v>22</v>
      </c>
      <c r="H152" s="11">
        <v>80</v>
      </c>
      <c r="I152" s="11">
        <v>81</v>
      </c>
      <c r="J152" s="11">
        <v>48</v>
      </c>
      <c r="K152" s="11">
        <v>47</v>
      </c>
      <c r="L152" s="158">
        <v>317</v>
      </c>
      <c r="M152" s="182"/>
    </row>
    <row r="153" spans="1:13" s="2" customFormat="1" ht="12.75" customHeight="1">
      <c r="A153" s="1" t="s">
        <v>32</v>
      </c>
      <c r="B153" s="11"/>
      <c r="C153" s="11"/>
      <c r="D153" s="11"/>
      <c r="E153" s="11"/>
      <c r="F153" s="11"/>
      <c r="G153" s="11"/>
      <c r="H153" s="11"/>
      <c r="I153" s="11"/>
      <c r="J153" s="11"/>
      <c r="K153" s="11"/>
      <c r="L153" s="158"/>
      <c r="M153" s="182"/>
    </row>
    <row r="154" spans="1:13" s="2" customFormat="1" ht="12.75" customHeight="1">
      <c r="A154" s="138" t="s">
        <v>189</v>
      </c>
      <c r="B154" s="11">
        <v>4</v>
      </c>
      <c r="C154" s="11">
        <v>41</v>
      </c>
      <c r="D154" s="11">
        <v>0</v>
      </c>
      <c r="E154" s="11">
        <v>5</v>
      </c>
      <c r="F154" s="11">
        <v>16</v>
      </c>
      <c r="G154" s="11">
        <v>20</v>
      </c>
      <c r="H154" s="11">
        <v>124</v>
      </c>
      <c r="I154" s="11">
        <v>79</v>
      </c>
      <c r="J154" s="11">
        <v>13</v>
      </c>
      <c r="K154" s="11">
        <v>10</v>
      </c>
      <c r="L154" s="158">
        <v>312</v>
      </c>
      <c r="M154" s="182"/>
    </row>
    <row r="155" spans="1:13" ht="12.75" customHeight="1">
      <c r="A155" s="138" t="s">
        <v>200</v>
      </c>
      <c r="B155" s="11">
        <v>4</v>
      </c>
      <c r="C155" s="11">
        <v>26</v>
      </c>
      <c r="D155" s="11">
        <v>0</v>
      </c>
      <c r="E155" s="11">
        <v>4</v>
      </c>
      <c r="F155" s="11">
        <v>4</v>
      </c>
      <c r="G155" s="11">
        <v>27</v>
      </c>
      <c r="H155" s="11">
        <v>93</v>
      </c>
      <c r="I155" s="11">
        <v>145</v>
      </c>
      <c r="J155" s="11">
        <v>11</v>
      </c>
      <c r="K155" s="11">
        <v>40</v>
      </c>
      <c r="L155" s="158">
        <v>354</v>
      </c>
      <c r="M155" s="182"/>
    </row>
    <row r="156" spans="1:13" ht="12.75" customHeight="1">
      <c r="A156" s="138" t="s">
        <v>190</v>
      </c>
      <c r="B156" s="11">
        <v>0</v>
      </c>
      <c r="C156" s="11">
        <v>17</v>
      </c>
      <c r="D156" s="11">
        <v>0</v>
      </c>
      <c r="E156" s="11">
        <v>1</v>
      </c>
      <c r="F156" s="11">
        <v>0</v>
      </c>
      <c r="G156" s="11">
        <v>9</v>
      </c>
      <c r="H156" s="11">
        <v>47</v>
      </c>
      <c r="I156" s="11">
        <v>9</v>
      </c>
      <c r="J156" s="11">
        <v>14</v>
      </c>
      <c r="K156" s="11">
        <v>3</v>
      </c>
      <c r="L156" s="158">
        <v>100</v>
      </c>
      <c r="M156" s="182"/>
    </row>
    <row r="157" spans="1:13" ht="12.75" customHeight="1">
      <c r="A157" s="1" t="s">
        <v>33</v>
      </c>
      <c r="B157" s="11"/>
      <c r="C157" s="11"/>
      <c r="D157" s="11"/>
      <c r="E157" s="11"/>
      <c r="F157" s="11"/>
      <c r="G157" s="11"/>
      <c r="H157" s="11"/>
      <c r="I157" s="11"/>
      <c r="J157" s="11"/>
      <c r="K157" s="11"/>
      <c r="L157" s="158"/>
      <c r="M157" s="182"/>
    </row>
    <row r="158" spans="1:13" ht="12.75" customHeight="1">
      <c r="A158" s="138" t="s">
        <v>191</v>
      </c>
      <c r="B158" s="11">
        <v>3</v>
      </c>
      <c r="C158" s="11">
        <v>38</v>
      </c>
      <c r="D158" s="11">
        <v>0</v>
      </c>
      <c r="E158" s="11">
        <v>3</v>
      </c>
      <c r="F158" s="11">
        <v>1</v>
      </c>
      <c r="G158" s="11">
        <v>12</v>
      </c>
      <c r="H158" s="11">
        <v>39</v>
      </c>
      <c r="I158" s="11">
        <v>31</v>
      </c>
      <c r="J158" s="11">
        <v>22</v>
      </c>
      <c r="K158" s="11">
        <v>26</v>
      </c>
      <c r="L158" s="158">
        <v>175</v>
      </c>
      <c r="M158" s="182"/>
    </row>
    <row r="159" spans="1:13" ht="12.75" customHeight="1">
      <c r="A159" s="138" t="s">
        <v>192</v>
      </c>
      <c r="B159" s="11">
        <v>0</v>
      </c>
      <c r="C159" s="11">
        <v>17</v>
      </c>
      <c r="D159" s="11">
        <v>0</v>
      </c>
      <c r="E159" s="11">
        <v>0</v>
      </c>
      <c r="F159" s="11">
        <v>0</v>
      </c>
      <c r="G159" s="11">
        <v>13</v>
      </c>
      <c r="H159" s="11">
        <v>24</v>
      </c>
      <c r="I159" s="11">
        <v>11</v>
      </c>
      <c r="J159" s="11">
        <v>19</v>
      </c>
      <c r="K159" s="11">
        <v>1</v>
      </c>
      <c r="L159" s="158">
        <v>85</v>
      </c>
      <c r="M159" s="182"/>
    </row>
    <row r="160" spans="1:13" ht="12.75" customHeight="1">
      <c r="A160" s="1" t="s">
        <v>35</v>
      </c>
      <c r="B160" s="11">
        <v>2</v>
      </c>
      <c r="C160" s="11">
        <v>44</v>
      </c>
      <c r="D160" s="11">
        <v>0</v>
      </c>
      <c r="E160" s="11">
        <v>1</v>
      </c>
      <c r="F160" s="11">
        <v>0</v>
      </c>
      <c r="G160" s="11">
        <v>32</v>
      </c>
      <c r="H160" s="11">
        <v>135</v>
      </c>
      <c r="I160" s="11">
        <v>130</v>
      </c>
      <c r="J160" s="11">
        <v>47</v>
      </c>
      <c r="K160" s="11">
        <v>26</v>
      </c>
      <c r="L160" s="158">
        <v>417</v>
      </c>
      <c r="M160" s="182"/>
    </row>
    <row r="161" spans="1:13" ht="12.75" customHeight="1">
      <c r="A161" s="1" t="s">
        <v>79</v>
      </c>
      <c r="B161" s="11">
        <v>0</v>
      </c>
      <c r="C161" s="11">
        <v>1</v>
      </c>
      <c r="D161" s="11">
        <v>0</v>
      </c>
      <c r="E161" s="11">
        <v>0</v>
      </c>
      <c r="F161" s="11">
        <v>0</v>
      </c>
      <c r="G161" s="11">
        <v>0</v>
      </c>
      <c r="H161" s="11">
        <v>0</v>
      </c>
      <c r="I161" s="11">
        <v>0</v>
      </c>
      <c r="J161" s="11">
        <v>0</v>
      </c>
      <c r="K161" s="11">
        <v>0</v>
      </c>
      <c r="L161" s="158">
        <v>1</v>
      </c>
      <c r="M161" s="182"/>
    </row>
    <row r="162" spans="1:13" ht="12.75" customHeight="1">
      <c r="A162" s="1" t="s">
        <v>54</v>
      </c>
      <c r="B162" s="11"/>
      <c r="C162" s="11"/>
      <c r="D162" s="11"/>
      <c r="E162" s="11"/>
      <c r="F162" s="11"/>
      <c r="G162" s="11"/>
      <c r="H162" s="11"/>
      <c r="I162" s="11"/>
      <c r="J162" s="11"/>
      <c r="K162" s="11"/>
      <c r="L162" s="158"/>
      <c r="M162" s="182"/>
    </row>
    <row r="163" spans="1:13" ht="12.75" customHeight="1">
      <c r="A163" s="138" t="s">
        <v>193</v>
      </c>
      <c r="B163" s="11">
        <v>0</v>
      </c>
      <c r="C163" s="11">
        <v>25</v>
      </c>
      <c r="D163" s="11">
        <v>0</v>
      </c>
      <c r="E163" s="11">
        <v>0</v>
      </c>
      <c r="F163" s="11">
        <v>0</v>
      </c>
      <c r="G163" s="11">
        <v>4</v>
      </c>
      <c r="H163" s="11">
        <v>34</v>
      </c>
      <c r="I163" s="11">
        <v>50</v>
      </c>
      <c r="J163" s="11">
        <v>12</v>
      </c>
      <c r="K163" s="11">
        <v>18</v>
      </c>
      <c r="L163" s="158">
        <v>143</v>
      </c>
      <c r="M163" s="182"/>
    </row>
    <row r="164" spans="1:13" ht="12.75" customHeight="1">
      <c r="A164" s="138" t="s">
        <v>194</v>
      </c>
      <c r="B164" s="11">
        <v>0</v>
      </c>
      <c r="C164" s="11">
        <v>22</v>
      </c>
      <c r="D164" s="11">
        <v>0</v>
      </c>
      <c r="E164" s="11">
        <v>3</v>
      </c>
      <c r="F164" s="11">
        <v>1</v>
      </c>
      <c r="G164" s="11">
        <v>9</v>
      </c>
      <c r="H164" s="11">
        <v>27</v>
      </c>
      <c r="I164" s="11">
        <v>48</v>
      </c>
      <c r="J164" s="11">
        <v>5</v>
      </c>
      <c r="K164" s="11">
        <v>8</v>
      </c>
      <c r="L164" s="158">
        <v>123</v>
      </c>
      <c r="M164" s="182"/>
    </row>
    <row r="165" spans="1:13" ht="12.75" customHeight="1">
      <c r="A165" s="1" t="s">
        <v>90</v>
      </c>
      <c r="B165" s="11">
        <v>50</v>
      </c>
      <c r="C165" s="11">
        <v>46</v>
      </c>
      <c r="D165" s="11">
        <v>2</v>
      </c>
      <c r="E165" s="11">
        <v>2</v>
      </c>
      <c r="F165" s="11">
        <v>0</v>
      </c>
      <c r="G165" s="11">
        <v>45</v>
      </c>
      <c r="H165" s="11">
        <v>88</v>
      </c>
      <c r="I165" s="11">
        <v>135</v>
      </c>
      <c r="J165" s="11">
        <v>11</v>
      </c>
      <c r="K165" s="11">
        <v>38</v>
      </c>
      <c r="L165" s="158">
        <v>417</v>
      </c>
      <c r="M165" s="182"/>
    </row>
    <row r="166" spans="1:13" ht="12.75" customHeight="1">
      <c r="A166" s="1"/>
      <c r="B166" s="11"/>
      <c r="C166" s="11"/>
      <c r="D166" s="11"/>
      <c r="E166" s="11"/>
      <c r="F166" s="11"/>
      <c r="G166" s="11"/>
      <c r="H166" s="11"/>
      <c r="I166" s="11"/>
      <c r="J166" s="11"/>
      <c r="K166" s="11"/>
      <c r="L166" s="158"/>
      <c r="M166" s="182"/>
    </row>
    <row r="167" spans="1:13" ht="12.75" customHeight="1">
      <c r="A167" s="8" t="s">
        <v>65</v>
      </c>
      <c r="B167" s="11"/>
      <c r="C167" s="11"/>
      <c r="D167" s="11"/>
      <c r="E167" s="11"/>
      <c r="F167" s="11"/>
      <c r="G167" s="11"/>
      <c r="H167" s="11"/>
      <c r="I167" s="11"/>
      <c r="J167" s="11"/>
      <c r="K167" s="11"/>
      <c r="L167" s="158"/>
      <c r="M167" s="182"/>
    </row>
    <row r="168" spans="1:13" ht="12.75" customHeight="1">
      <c r="A168" s="1" t="s">
        <v>75</v>
      </c>
      <c r="B168" s="11">
        <v>2</v>
      </c>
      <c r="C168" s="11">
        <v>1</v>
      </c>
      <c r="D168" s="11">
        <v>0</v>
      </c>
      <c r="E168" s="11">
        <v>0</v>
      </c>
      <c r="F168" s="11">
        <v>0</v>
      </c>
      <c r="G168" s="11">
        <v>9</v>
      </c>
      <c r="H168" s="11">
        <v>120</v>
      </c>
      <c r="I168" s="11">
        <v>75</v>
      </c>
      <c r="J168" s="11">
        <v>33</v>
      </c>
      <c r="K168" s="11">
        <v>82</v>
      </c>
      <c r="L168" s="158">
        <v>322</v>
      </c>
      <c r="M168" s="182"/>
    </row>
    <row r="169" spans="1:13" ht="12.75" customHeight="1">
      <c r="A169" s="1" t="s">
        <v>91</v>
      </c>
      <c r="B169" s="11">
        <v>2</v>
      </c>
      <c r="C169" s="11">
        <v>32</v>
      </c>
      <c r="D169" s="11">
        <v>0</v>
      </c>
      <c r="E169" s="11">
        <v>16</v>
      </c>
      <c r="F169" s="11">
        <v>4</v>
      </c>
      <c r="G169" s="11">
        <v>16</v>
      </c>
      <c r="H169" s="11">
        <v>82</v>
      </c>
      <c r="I169" s="11">
        <v>130</v>
      </c>
      <c r="J169" s="11">
        <v>30</v>
      </c>
      <c r="K169" s="11">
        <v>90</v>
      </c>
      <c r="L169" s="158">
        <v>402</v>
      </c>
      <c r="M169" s="182"/>
    </row>
    <row r="170" spans="1:13" ht="12.75" customHeight="1">
      <c r="A170" s="1" t="s">
        <v>66</v>
      </c>
      <c r="B170" s="11">
        <v>0</v>
      </c>
      <c r="C170" s="11">
        <v>16</v>
      </c>
      <c r="D170" s="11">
        <v>0</v>
      </c>
      <c r="E170" s="11">
        <v>0</v>
      </c>
      <c r="F170" s="11">
        <v>0</v>
      </c>
      <c r="G170" s="11">
        <v>1</v>
      </c>
      <c r="H170" s="11">
        <v>44</v>
      </c>
      <c r="I170" s="11">
        <v>9</v>
      </c>
      <c r="J170" s="11">
        <v>4</v>
      </c>
      <c r="K170" s="11">
        <v>0</v>
      </c>
      <c r="L170" s="158">
        <v>74</v>
      </c>
      <c r="M170" s="182"/>
    </row>
    <row r="171" spans="1:13" ht="12.75" customHeight="1">
      <c r="A171" s="1" t="s">
        <v>67</v>
      </c>
      <c r="B171" s="11">
        <v>0</v>
      </c>
      <c r="C171" s="11">
        <v>20</v>
      </c>
      <c r="D171" s="11">
        <v>0</v>
      </c>
      <c r="E171" s="11">
        <v>0</v>
      </c>
      <c r="F171" s="11">
        <v>0</v>
      </c>
      <c r="G171" s="11">
        <v>8</v>
      </c>
      <c r="H171" s="11">
        <v>75</v>
      </c>
      <c r="I171" s="11">
        <v>48</v>
      </c>
      <c r="J171" s="11">
        <v>15</v>
      </c>
      <c r="K171" s="11">
        <v>25</v>
      </c>
      <c r="L171" s="158">
        <v>191</v>
      </c>
      <c r="M171" s="182"/>
    </row>
    <row r="172" spans="1:13" ht="12.75" customHeight="1">
      <c r="A172" s="1" t="s">
        <v>68</v>
      </c>
      <c r="B172" s="11">
        <v>0</v>
      </c>
      <c r="C172" s="11">
        <v>3</v>
      </c>
      <c r="D172" s="11">
        <v>0</v>
      </c>
      <c r="E172" s="11">
        <v>0</v>
      </c>
      <c r="F172" s="11">
        <v>0</v>
      </c>
      <c r="G172" s="11">
        <v>2</v>
      </c>
      <c r="H172" s="11">
        <v>9</v>
      </c>
      <c r="I172" s="11">
        <v>8</v>
      </c>
      <c r="J172" s="11">
        <v>2</v>
      </c>
      <c r="K172" s="11">
        <v>1</v>
      </c>
      <c r="L172" s="158">
        <v>25</v>
      </c>
      <c r="M172" s="182"/>
    </row>
    <row r="173" spans="1:13" ht="12.75" customHeight="1">
      <c r="A173" s="1" t="s">
        <v>69</v>
      </c>
      <c r="B173" s="11">
        <v>6</v>
      </c>
      <c r="C173" s="11">
        <v>25</v>
      </c>
      <c r="D173" s="11">
        <v>0</v>
      </c>
      <c r="E173" s="11">
        <v>0</v>
      </c>
      <c r="F173" s="11">
        <v>0</v>
      </c>
      <c r="G173" s="11">
        <v>12</v>
      </c>
      <c r="H173" s="11">
        <v>77</v>
      </c>
      <c r="I173" s="11">
        <v>10</v>
      </c>
      <c r="J173" s="11">
        <v>8</v>
      </c>
      <c r="K173" s="11">
        <v>3</v>
      </c>
      <c r="L173" s="158">
        <v>141</v>
      </c>
      <c r="M173" s="182"/>
    </row>
    <row r="174" spans="1:13" ht="12.75" customHeight="1">
      <c r="A174" s="1" t="s">
        <v>76</v>
      </c>
      <c r="B174" s="11">
        <v>0</v>
      </c>
      <c r="C174" s="11">
        <v>11</v>
      </c>
      <c r="D174" s="11">
        <v>1</v>
      </c>
      <c r="E174" s="11">
        <v>0</v>
      </c>
      <c r="F174" s="11">
        <v>0</v>
      </c>
      <c r="G174" s="11">
        <v>1</v>
      </c>
      <c r="H174" s="11">
        <v>18</v>
      </c>
      <c r="I174" s="11">
        <v>31</v>
      </c>
      <c r="J174" s="11">
        <v>5</v>
      </c>
      <c r="K174" s="11">
        <v>8</v>
      </c>
      <c r="L174" s="158">
        <v>75</v>
      </c>
      <c r="M174" s="182"/>
    </row>
    <row r="175" spans="1:13" ht="12.75" customHeight="1">
      <c r="A175" s="1" t="s">
        <v>70</v>
      </c>
      <c r="B175" s="11">
        <v>8</v>
      </c>
      <c r="C175" s="11">
        <v>21</v>
      </c>
      <c r="D175" s="11">
        <v>0</v>
      </c>
      <c r="E175" s="11">
        <v>0</v>
      </c>
      <c r="F175" s="11">
        <v>0</v>
      </c>
      <c r="G175" s="11">
        <v>6</v>
      </c>
      <c r="H175" s="11">
        <v>86</v>
      </c>
      <c r="I175" s="11">
        <v>37</v>
      </c>
      <c r="J175" s="11">
        <v>13</v>
      </c>
      <c r="K175" s="11">
        <v>33</v>
      </c>
      <c r="L175" s="158">
        <v>204</v>
      </c>
      <c r="M175" s="182"/>
    </row>
    <row r="176" spans="1:13" ht="12.75" customHeight="1">
      <c r="A176" s="1" t="s">
        <v>71</v>
      </c>
      <c r="B176" s="11">
        <v>1</v>
      </c>
      <c r="C176" s="11">
        <v>18</v>
      </c>
      <c r="D176" s="11">
        <v>2</v>
      </c>
      <c r="E176" s="11">
        <v>2</v>
      </c>
      <c r="F176" s="11">
        <v>1</v>
      </c>
      <c r="G176" s="11">
        <v>7</v>
      </c>
      <c r="H176" s="11">
        <v>41</v>
      </c>
      <c r="I176" s="11">
        <v>45</v>
      </c>
      <c r="J176" s="11">
        <v>7</v>
      </c>
      <c r="K176" s="11">
        <v>23</v>
      </c>
      <c r="L176" s="158">
        <v>147</v>
      </c>
      <c r="M176" s="182"/>
    </row>
    <row r="177" spans="1:13" ht="12.75" customHeight="1">
      <c r="A177" s="1" t="s">
        <v>72</v>
      </c>
      <c r="B177" s="11">
        <v>0</v>
      </c>
      <c r="C177" s="11">
        <v>16</v>
      </c>
      <c r="D177" s="11">
        <v>0</v>
      </c>
      <c r="E177" s="11">
        <v>0</v>
      </c>
      <c r="F177" s="11">
        <v>1</v>
      </c>
      <c r="G177" s="11">
        <v>6</v>
      </c>
      <c r="H177" s="11">
        <v>16</v>
      </c>
      <c r="I177" s="11">
        <v>31</v>
      </c>
      <c r="J177" s="11">
        <v>4</v>
      </c>
      <c r="K177" s="11">
        <v>0</v>
      </c>
      <c r="L177" s="158">
        <v>74</v>
      </c>
      <c r="M177" s="182"/>
    </row>
    <row r="178" spans="1:13" ht="12.75" customHeight="1">
      <c r="A178" s="1" t="s">
        <v>73</v>
      </c>
      <c r="B178" s="11">
        <v>0</v>
      </c>
      <c r="C178" s="11">
        <v>4</v>
      </c>
      <c r="D178" s="11">
        <v>0</v>
      </c>
      <c r="E178" s="11">
        <v>0</v>
      </c>
      <c r="F178" s="11">
        <v>0</v>
      </c>
      <c r="G178" s="11">
        <v>3</v>
      </c>
      <c r="H178" s="11">
        <v>28</v>
      </c>
      <c r="I178" s="11">
        <v>20</v>
      </c>
      <c r="J178" s="11">
        <v>7</v>
      </c>
      <c r="K178" s="11">
        <v>12</v>
      </c>
      <c r="L178" s="158">
        <v>74</v>
      </c>
      <c r="M178" s="182"/>
    </row>
    <row r="179" spans="1:13" ht="12.75" customHeight="1">
      <c r="A179" s="1" t="s">
        <v>84</v>
      </c>
      <c r="B179" s="11">
        <v>1</v>
      </c>
      <c r="C179" s="11">
        <v>16</v>
      </c>
      <c r="D179" s="11">
        <v>0</v>
      </c>
      <c r="E179" s="11">
        <v>2</v>
      </c>
      <c r="F179" s="11">
        <v>0</v>
      </c>
      <c r="G179" s="11">
        <v>9</v>
      </c>
      <c r="H179" s="11">
        <v>51</v>
      </c>
      <c r="I179" s="11">
        <v>82</v>
      </c>
      <c r="J179" s="11">
        <v>7</v>
      </c>
      <c r="K179" s="11">
        <v>14</v>
      </c>
      <c r="L179" s="158">
        <v>182</v>
      </c>
      <c r="M179" s="182"/>
    </row>
    <row r="180" spans="1:12" ht="12.75" customHeight="1">
      <c r="A180" s="97"/>
      <c r="B180" s="179"/>
      <c r="C180" s="179"/>
      <c r="D180" s="179"/>
      <c r="E180" s="179"/>
      <c r="F180" s="179"/>
      <c r="G180" s="179"/>
      <c r="H180" s="179"/>
      <c r="I180" s="179"/>
      <c r="J180" s="179"/>
      <c r="K180" s="179"/>
      <c r="L180" s="197"/>
    </row>
    <row r="181" spans="1:13" ht="12.75" customHeight="1">
      <c r="A181" s="98" t="s">
        <v>238</v>
      </c>
      <c r="B181" s="158">
        <v>248</v>
      </c>
      <c r="C181" s="158">
        <v>3252</v>
      </c>
      <c r="D181" s="158">
        <v>42</v>
      </c>
      <c r="E181" s="158">
        <v>267</v>
      </c>
      <c r="F181" s="158">
        <v>216</v>
      </c>
      <c r="G181" s="158">
        <v>2560</v>
      </c>
      <c r="H181" s="158">
        <v>8113</v>
      </c>
      <c r="I181" s="158">
        <v>8382</v>
      </c>
      <c r="J181" s="158">
        <v>2115</v>
      </c>
      <c r="K181" s="158">
        <v>4190</v>
      </c>
      <c r="L181" s="158">
        <v>29385</v>
      </c>
      <c r="M181" s="185"/>
    </row>
    <row r="182" spans="1:13" s="2" customFormat="1" ht="12.75" customHeight="1" thickBot="1">
      <c r="A182" s="150"/>
      <c r="B182" s="183"/>
      <c r="C182" s="183"/>
      <c r="D182" s="183"/>
      <c r="E182" s="183"/>
      <c r="F182" s="183"/>
      <c r="G182" s="183"/>
      <c r="H182" s="183"/>
      <c r="I182" s="183"/>
      <c r="J182" s="183"/>
      <c r="K182" s="183"/>
      <c r="L182" s="183"/>
      <c r="M182" s="196"/>
    </row>
    <row r="183" spans="1:13" s="2" customFormat="1" ht="12.75" customHeight="1">
      <c r="A183" s="96"/>
      <c r="B183" s="96"/>
      <c r="C183" s="96"/>
      <c r="D183" s="96"/>
      <c r="E183" s="96"/>
      <c r="F183" s="96"/>
      <c r="G183" s="96"/>
      <c r="H183" s="96"/>
      <c r="I183" s="96"/>
      <c r="J183" s="96"/>
      <c r="K183" s="96"/>
      <c r="L183" s="96"/>
      <c r="M183" s="184"/>
    </row>
    <row r="184" spans="1:12" ht="15" customHeight="1">
      <c r="A184" s="214" t="s">
        <v>243</v>
      </c>
      <c r="B184" s="214"/>
      <c r="C184" s="214"/>
      <c r="D184" s="214"/>
      <c r="E184" s="214"/>
      <c r="F184" s="214"/>
      <c r="G184" s="214"/>
      <c r="H184" s="214"/>
      <c r="I184" s="214"/>
      <c r="J184" s="214"/>
      <c r="K184" s="214"/>
      <c r="L184" s="214"/>
    </row>
    <row r="185" spans="1:12" ht="17.25" customHeight="1">
      <c r="A185" s="214" t="s">
        <v>247</v>
      </c>
      <c r="B185" s="214"/>
      <c r="C185" s="214"/>
      <c r="D185" s="214"/>
      <c r="E185" s="214"/>
      <c r="F185" s="214"/>
      <c r="G185" s="214"/>
      <c r="H185" s="214"/>
      <c r="I185" s="214"/>
      <c r="J185" s="214"/>
      <c r="K185" s="214"/>
      <c r="L185" s="214"/>
    </row>
    <row r="186" ht="15" customHeight="1"/>
  </sheetData>
  <mergeCells count="10">
    <mergeCell ref="A185:L185"/>
    <mergeCell ref="A48:A49"/>
    <mergeCell ref="L48:L49"/>
    <mergeCell ref="A3:A4"/>
    <mergeCell ref="L3:L4"/>
    <mergeCell ref="A184:L184"/>
    <mergeCell ref="A97:A98"/>
    <mergeCell ref="L97:L98"/>
    <mergeCell ref="A143:A144"/>
    <mergeCell ref="L143:L144"/>
  </mergeCells>
  <printOptions/>
  <pageMargins left="0.75" right="0.75" top="1" bottom="1" header="0.5" footer="0.5"/>
  <pageSetup fitToHeight="0" horizontalDpi="600" verticalDpi="600" orientation="landscape" paperSize="9" scale="64" r:id="rId1"/>
  <rowBreaks count="3" manualBreakCount="3">
    <brk id="45" max="11" man="1"/>
    <brk id="94" max="11" man="1"/>
    <brk id="1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statistics 2008 - tables</dc:title>
  <dc:subject>Statistics</dc:subject>
  <dc:creator>Ministry of Justice</dc:creator>
  <cp:keywords>moj stats, moj statistics, coroners, deaths in england and wales, deaths reported, coroners reports</cp:keywords>
  <dc:description/>
  <cp:lastModifiedBy>ncammell</cp:lastModifiedBy>
  <cp:lastPrinted>2011-05-06T11:39:22Z</cp:lastPrinted>
  <dcterms:created xsi:type="dcterms:W3CDTF">2005-04-28T10:17:26Z</dcterms:created>
  <dcterms:modified xsi:type="dcterms:W3CDTF">2011-05-18T13:20:59Z</dcterms:modified>
  <cp:category/>
  <cp:version/>
  <cp:contentType/>
  <cp:contentStatus/>
</cp:coreProperties>
</file>