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" windowWidth="25420" windowHeight="15940" activeTab="0"/>
  </bookViews>
  <sheets>
    <sheet name="Table20" sheetId="1" r:id="rId1"/>
    <sheet name="Table21" sheetId="2" r:id="rId2"/>
    <sheet name="Table22" sheetId="3" r:id="rId3"/>
    <sheet name="Table23" sheetId="4" r:id="rId4"/>
    <sheet name="Table24" sheetId="5" r:id="rId5"/>
    <sheet name="Table25" sheetId="6" r:id="rId6"/>
    <sheet name="Table26" sheetId="7" r:id="rId7"/>
    <sheet name="Table27" sheetId="8" r:id="rId8"/>
  </sheets>
  <definedNames/>
  <calcPr fullCalcOnLoad="1"/>
</workbook>
</file>

<file path=xl/sharedStrings.xml><?xml version="1.0" encoding="utf-8"?>
<sst xmlns="http://schemas.openxmlformats.org/spreadsheetml/2006/main" count="221" uniqueCount="113">
  <si>
    <t xml:space="preserve">  Pharmaceutical - safety, efficacy,             ADME and residue</t>
  </si>
  <si>
    <t>Table 27  Scientific procedures by primary purpose and genetic status, 1995-2009</t>
  </si>
  <si>
    <t>Table 26   Scientific procedures by primary purpose, 1995-2009</t>
  </si>
  <si>
    <t>Cancer research</t>
  </si>
  <si>
    <t>Ecology</t>
  </si>
  <si>
    <t>Tobacco</t>
  </si>
  <si>
    <t>Alcohol</t>
  </si>
  <si>
    <t>Other</t>
  </si>
  <si>
    <t>(1)    Fewer than 50 procedures</t>
  </si>
  <si>
    <t xml:space="preserve">Protection of man, animal or the environment by </t>
  </si>
  <si>
    <t xml:space="preserve"> toxicology or other safety evaluation:</t>
  </si>
  <si>
    <t xml:space="preserve">  Environmental pollution</t>
  </si>
  <si>
    <t xml:space="preserve">  Substances used in agriculture</t>
  </si>
  <si>
    <t>Table 22 Scientific procedures by use of anaesthesia, 1988-2009</t>
  </si>
  <si>
    <t>Table 21 Scientific procedures (toxicology) by type of legislation, 1995-2009</t>
  </si>
  <si>
    <t>Table 20  Scientific procedures by species of animal, 1988-2009</t>
  </si>
  <si>
    <t xml:space="preserve">  Other purposes</t>
  </si>
  <si>
    <t xml:space="preserve">  ..   No comparable figures are available.</t>
  </si>
  <si>
    <t xml:space="preserve">(1)  Where series have been discontinued or a new series started, it is because there is little or no direct comparability between </t>
  </si>
  <si>
    <t xml:space="preserve">      figures from previous years and the current year.</t>
  </si>
  <si>
    <t xml:space="preserve">(2)  In previous years, research on tobacco and alcohol was included, for historical reasons, in the "safety" categories. </t>
  </si>
  <si>
    <t xml:space="preserve">       From 1995 onwards, they are in the non-toxicology tables.</t>
  </si>
  <si>
    <t>(3)  Fewer than 50 procedures</t>
  </si>
  <si>
    <t>Fundamental biological research</t>
  </si>
  <si>
    <t>Education</t>
  </si>
  <si>
    <t>Training</t>
  </si>
  <si>
    <t>Forensic enquiries</t>
  </si>
  <si>
    <t>Direct diagnosis</t>
  </si>
  <si>
    <t>Breeding</t>
  </si>
  <si>
    <t>(1)  Fewer than 50 procedures</t>
  </si>
  <si>
    <t>Primary purpose of procedure</t>
  </si>
  <si>
    <t>Normal animal</t>
  </si>
  <si>
    <t xml:space="preserve">     Fundamental biological research</t>
  </si>
  <si>
    <t xml:space="preserve">     Applied studies </t>
  </si>
  <si>
    <t xml:space="preserve">     Safety</t>
  </si>
  <si>
    <t xml:space="preserve">     Other  uses</t>
  </si>
  <si>
    <t xml:space="preserve">     Breeding</t>
  </si>
  <si>
    <t xml:space="preserve">     Total</t>
  </si>
  <si>
    <t xml:space="preserve">Animal with harmful </t>
  </si>
  <si>
    <t>genetic defect</t>
  </si>
  <si>
    <t>(1)</t>
  </si>
  <si>
    <t>Genetically modified animal</t>
  </si>
  <si>
    <t>All animals</t>
  </si>
  <si>
    <t>(1)   Fewer than 50 procedures</t>
  </si>
  <si>
    <r>
      <t>Requirements of one EU country only (</t>
    </r>
    <r>
      <rPr>
        <i/>
        <sz val="12"/>
        <rFont val="Arial"/>
        <family val="0"/>
      </rPr>
      <t>1999 onwards</t>
    </r>
    <r>
      <rPr>
        <sz val="12"/>
        <rFont val="Arial"/>
        <family val="0"/>
      </rPr>
      <t>)</t>
    </r>
  </si>
  <si>
    <r>
      <t xml:space="preserve"> No anaesthesia throughout the procedure</t>
    </r>
    <r>
      <rPr>
        <vertAlign val="superscript"/>
        <sz val="12"/>
        <color indexed="8"/>
        <rFont val="Arial"/>
        <family val="2"/>
      </rPr>
      <t>(1)</t>
    </r>
  </si>
  <si>
    <r>
      <t xml:space="preserve"> Anaesthesia, with recovery, for part of procedure</t>
    </r>
    <r>
      <rPr>
        <vertAlign val="superscript"/>
        <sz val="12"/>
        <color indexed="8"/>
        <rFont val="Arial"/>
        <family val="2"/>
      </rPr>
      <t>(2)</t>
    </r>
  </si>
  <si>
    <r>
      <t xml:space="preserve"> Terminal Anaesthesia</t>
    </r>
    <r>
      <rPr>
        <vertAlign val="superscript"/>
        <sz val="12"/>
        <color indexed="8"/>
        <rFont val="Arial"/>
        <family val="2"/>
      </rPr>
      <t>(3)</t>
    </r>
  </si>
  <si>
    <r>
      <t>Polytechnics etc</t>
    </r>
    <r>
      <rPr>
        <vertAlign val="superscript"/>
        <sz val="12"/>
        <color indexed="8"/>
        <rFont val="Arial"/>
        <family val="0"/>
      </rPr>
      <t>(2)</t>
    </r>
  </si>
  <si>
    <r>
      <t>Type of designated establishment</t>
    </r>
    <r>
      <rPr>
        <b/>
        <vertAlign val="superscript"/>
        <sz val="12"/>
        <color indexed="8"/>
        <rFont val="Arial"/>
        <family val="2"/>
      </rPr>
      <t>(1)</t>
    </r>
  </si>
  <si>
    <r>
      <t>-</t>
    </r>
    <r>
      <rPr>
        <vertAlign val="superscript"/>
        <sz val="12"/>
        <rFont val="Helv"/>
        <family val="2"/>
      </rPr>
      <t>(1)</t>
    </r>
  </si>
  <si>
    <r>
      <t>1995</t>
    </r>
    <r>
      <rPr>
        <vertAlign val="superscript"/>
        <sz val="12"/>
        <color indexed="8"/>
        <rFont val="Arial"/>
        <family val="2"/>
      </rPr>
      <t>(1)</t>
    </r>
  </si>
  <si>
    <r>
      <t xml:space="preserve">- </t>
    </r>
    <r>
      <rPr>
        <vertAlign val="superscript"/>
        <sz val="12"/>
        <color indexed="8"/>
        <rFont val="Arial"/>
        <family val="2"/>
      </rPr>
      <t>(2)</t>
    </r>
  </si>
  <si>
    <r>
      <t xml:space="preserve">            -</t>
    </r>
    <r>
      <rPr>
        <vertAlign val="superscript"/>
        <sz val="12"/>
        <rFont val="Helv"/>
        <family val="2"/>
      </rPr>
      <t>(1)</t>
    </r>
  </si>
  <si>
    <t>Protection of man, animals or   the environment</t>
  </si>
  <si>
    <t>Applied studies  human medicine or dentistry</t>
  </si>
  <si>
    <t>Applied studies  veterinary medicine</t>
  </si>
  <si>
    <r>
      <t xml:space="preserve">- </t>
    </r>
    <r>
      <rPr>
        <vertAlign val="superscript"/>
        <sz val="12"/>
        <color indexed="8"/>
        <rFont val="Arial"/>
        <family val="2"/>
      </rPr>
      <t>(3)</t>
    </r>
  </si>
  <si>
    <t>All other rodents</t>
  </si>
  <si>
    <t>Cats, dogs, ferrets and other carnivores</t>
  </si>
  <si>
    <t xml:space="preserve">  Substances used in industry</t>
  </si>
  <si>
    <t xml:space="preserve">  Substances used in the household</t>
  </si>
  <si>
    <t>- (3)</t>
  </si>
  <si>
    <t xml:space="preserve">  Foodstuffs and food additives</t>
  </si>
  <si>
    <t xml:space="preserve">  Cosmetics and toiletries</t>
  </si>
  <si>
    <t xml:space="preserve">  Tobacco</t>
  </si>
  <si>
    <t>0.03</t>
  </si>
  <si>
    <t xml:space="preserve">  Alcohol research</t>
  </si>
  <si>
    <t xml:space="preserve">  Other safety evaluation</t>
  </si>
  <si>
    <t xml:space="preserve">  Pharmaceutical - quality control</t>
  </si>
  <si>
    <t>Table 25  Scientific procedures (toxicology) for safety evaluation, 1992-2009</t>
  </si>
  <si>
    <t>Table 24  Scientific procedures (non-toxicology) by field of research, 1995-2009</t>
  </si>
  <si>
    <t>Table 23  Scientific procedures by type of designated establishment, 1988-2009</t>
  </si>
  <si>
    <t>Great Britain</t>
  </si>
  <si>
    <t>Thousands of procedures</t>
  </si>
  <si>
    <t>Species of animal</t>
  </si>
  <si>
    <t>Mouse</t>
  </si>
  <si>
    <t>Rat</t>
  </si>
  <si>
    <t>Rabbit</t>
  </si>
  <si>
    <t>Ungulate</t>
  </si>
  <si>
    <t>Primate</t>
  </si>
  <si>
    <t>Other mammal</t>
  </si>
  <si>
    <t>Bird</t>
  </si>
  <si>
    <t>Reptile/Amphibian</t>
  </si>
  <si>
    <t>Fish</t>
  </si>
  <si>
    <t>..</t>
  </si>
  <si>
    <t>Total</t>
  </si>
  <si>
    <t>UK requirements only</t>
  </si>
  <si>
    <t>EU requirements</t>
  </si>
  <si>
    <t>Requirements of non-EU Council of Europe country/ies</t>
  </si>
  <si>
    <t>Other international requirements</t>
  </si>
  <si>
    <t>Joint requirements (any combination of above)</t>
  </si>
  <si>
    <t>Non-legislative purposes</t>
  </si>
  <si>
    <r>
      <t>Cephalopod</t>
    </r>
    <r>
      <rPr>
        <vertAlign val="superscript"/>
        <sz val="12"/>
        <color indexed="8"/>
        <rFont val="Arial"/>
        <family val="2"/>
      </rPr>
      <t>(1)</t>
    </r>
  </si>
  <si>
    <r>
      <t xml:space="preserve">(1)  </t>
    </r>
    <r>
      <rPr>
        <i/>
        <sz val="12"/>
        <color indexed="8"/>
        <rFont val="Arial"/>
        <family val="2"/>
      </rPr>
      <t>Octopus vulgaris</t>
    </r>
    <r>
      <rPr>
        <sz val="12"/>
        <color indexed="8"/>
        <rFont val="Arial"/>
        <family val="2"/>
      </rPr>
      <t>, from 1 October 1993.</t>
    </r>
  </si>
  <si>
    <t xml:space="preserve"> Total</t>
  </si>
  <si>
    <t>(1)  Includes some experiments in which the subject of the study is the anaesthetic agent itself.</t>
  </si>
  <si>
    <t>(2)  May be local, regional or general anaesthesia.</t>
  </si>
  <si>
    <t>(3)  At end of procedure or for whole procedure.</t>
  </si>
  <si>
    <t>Public health laboratories</t>
  </si>
  <si>
    <t>Unversities, medical schools</t>
  </si>
  <si>
    <t>NHS hospitals</t>
  </si>
  <si>
    <t>Government departments</t>
  </si>
  <si>
    <t>Other public bodies</t>
  </si>
  <si>
    <t>Non-profit making organisations</t>
  </si>
  <si>
    <t>Commercial organisations</t>
  </si>
  <si>
    <t>(1)  For 1988, recorded on the basis of the registered or designated place which the licensees regarded as their main place of work at the time the returns were issued.</t>
  </si>
  <si>
    <t xml:space="preserve">       A licensee may have commenced procedures at more than one registered or designated place during the year.  For 1989 onwards, recorded on the basis of</t>
  </si>
  <si>
    <t xml:space="preserve">       the designated place of the project licence holder at the time the returns were issued.</t>
  </si>
  <si>
    <t>(2)  Polytechnics all became universities during 1992.  From 1993 onwards combined figures are given.</t>
  </si>
  <si>
    <t>Field of research</t>
  </si>
  <si>
    <t xml:space="preserve"> Psychology</t>
  </si>
  <si>
    <t xml:space="preserve"> Pharmaceutical R&amp;D</t>
  </si>
</sst>
</file>

<file path=xl/styles.xml><?xml version="1.0" encoding="utf-8"?>
<styleSheet xmlns="http://schemas.openxmlformats.org/spreadsheetml/2006/main">
  <numFmts count="6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* #,##0_);_(* \(#,##0\);_(* &quot;-&quot;_);_(@_)"/>
    <numFmt numFmtId="170" formatCode="_(&quot;£&quot;* #,##0.00_);_(&quot;£&quot;* \(#,##0.00\);_(&quot;£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.0"/>
    <numFmt numFmtId="179" formatCode="0.0"/>
    <numFmt numFmtId="180" formatCode="#,##0.000"/>
    <numFmt numFmtId="181" formatCode="\(0000.0\)"/>
    <numFmt numFmtId="182" formatCode="\(0\)"/>
    <numFmt numFmtId="183" formatCode="\(\5\)"/>
    <numFmt numFmtId="184" formatCode="_-* #,##0.0_-;\-* #,##0.0_-;_-* &quot;-&quot;??_-;_-@_-"/>
    <numFmt numFmtId="185" formatCode="_-* #,##0_-;\-* #,##0_-;_-* &quot;-&quot;??_-;_-@_-"/>
    <numFmt numFmtId="186" formatCode="0,&quot;-&quot;"/>
    <numFmt numFmtId="187" formatCode="0;&quot;-&quot;"/>
    <numFmt numFmtId="188" formatCode="0.0%"/>
    <numFmt numFmtId="189" formatCode="0.000%"/>
    <numFmt numFmtId="190" formatCode="0.0000%"/>
    <numFmt numFmtId="191" formatCode="0.00000%"/>
    <numFmt numFmtId="192" formatCode="0.000000%"/>
    <numFmt numFmtId="193" formatCode="0.0000000%"/>
    <numFmt numFmtId="194" formatCode="0.00000000%"/>
    <numFmt numFmtId="195" formatCode="_-* #,##0.0_-;\-* #,##0.0_-;_-* &quot;-&quot;_-;_-@_-"/>
    <numFmt numFmtId="196" formatCode="_-* #,##0.00_-;\-* #,##0.00_-;_-* &quot;-&quot;_-;_-@_-"/>
    <numFmt numFmtId="197" formatCode="#,##0.0\ \ "/>
    <numFmt numFmtId="198" formatCode="0.0000"/>
    <numFmt numFmtId="199" formatCode="0.00000"/>
    <numFmt numFmtId="200" formatCode="0.000"/>
    <numFmt numFmtId="201" formatCode="#,##0.0\ "/>
    <numFmt numFmtId="202" formatCode="#,##0.0_ "/>
    <numFmt numFmtId="203" formatCode="_-* #,##0.000_-;\-* #,##0.000_-;_-* &quot;-&quot;_-;_-@_-"/>
    <numFmt numFmtId="204" formatCode="_-* #,##0.0000_-;\-* #,##0.0000_-;_-* &quot;-&quot;_-;_-@_-"/>
    <numFmt numFmtId="205" formatCode="_-* #,##0.00000_-;\-* #,##0.00000_-;_-* &quot;-&quot;_-;_-@_-"/>
    <numFmt numFmtId="206" formatCode="_-* #,##0.000000_-;\-* #,##0.000000_-;_-* &quot;-&quot;_-;_-@_-"/>
    <numFmt numFmtId="207" formatCode="_-* #,##0.0000000_-;\-* #,##0.0000000_-;_-* &quot;-&quot;_-;_-@_-"/>
    <numFmt numFmtId="208" formatCode="0_ ;\-0\ "/>
    <numFmt numFmtId="209" formatCode="_-* #,##0.0_-;\-* #,##0.0_-;_-* &quot;-&quot;?_-;_-@_-"/>
    <numFmt numFmtId="210" formatCode="#,##0_ ;\-#,##0\ "/>
    <numFmt numFmtId="211" formatCode="[$-809]dd\ mmmm\ yyyy"/>
    <numFmt numFmtId="212" formatCode="[$-409]h:mm:ss\ AM/PM"/>
    <numFmt numFmtId="213" formatCode="#,##0_ ;[Red]\-#,##0\ "/>
    <numFmt numFmtId="214" formatCode="#,##0.0000"/>
    <numFmt numFmtId="215" formatCode="#,##0.00000"/>
    <numFmt numFmtId="216" formatCode="#,##0.0_ ;\-#,##0.0\ "/>
  </numFmts>
  <fonts count="2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7.5"/>
      <color indexed="36"/>
      <name val="Arial"/>
      <family val="0"/>
    </font>
    <font>
      <u val="single"/>
      <sz val="7.5"/>
      <color indexed="12"/>
      <name val="Arial"/>
      <family val="0"/>
    </font>
    <font>
      <sz val="10"/>
      <name val="Helv"/>
      <family val="0"/>
    </font>
    <font>
      <sz val="8"/>
      <name val="Arial"/>
      <family val="0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b/>
      <sz val="16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vertAlign val="superscript"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12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i/>
      <sz val="12"/>
      <name val="Arial"/>
      <family val="0"/>
    </font>
    <font>
      <b/>
      <vertAlign val="superscript"/>
      <sz val="12"/>
      <color indexed="8"/>
      <name val="Arial"/>
      <family val="2"/>
    </font>
    <font>
      <sz val="12"/>
      <name val="Helv"/>
      <family val="0"/>
    </font>
    <font>
      <vertAlign val="superscript"/>
      <sz val="12"/>
      <name val="Helv"/>
      <family val="2"/>
    </font>
    <font>
      <sz val="16"/>
      <name val="Helv"/>
      <family val="0"/>
    </font>
    <font>
      <b/>
      <sz val="12"/>
      <name val="Helv"/>
      <family val="0"/>
    </font>
    <font>
      <b/>
      <sz val="14"/>
      <name val="Helv"/>
      <family val="0"/>
    </font>
    <font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250">
    <xf numFmtId="0" fontId="0" fillId="0" borderId="0" xfId="0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Fill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right"/>
    </xf>
    <xf numFmtId="0" fontId="13" fillId="0" borderId="0" xfId="0" applyFont="1" applyAlignment="1">
      <alignment/>
    </xf>
    <xf numFmtId="0" fontId="12" fillId="0" borderId="1" xfId="0" applyFont="1" applyBorder="1" applyAlignment="1">
      <alignment/>
    </xf>
    <xf numFmtId="0" fontId="12" fillId="0" borderId="0" xfId="0" applyFont="1" applyBorder="1" applyAlignment="1">
      <alignment horizontal="right"/>
    </xf>
    <xf numFmtId="0" fontId="12" fillId="0" borderId="2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3" xfId="0" applyFont="1" applyBorder="1" applyAlignment="1">
      <alignment/>
    </xf>
    <xf numFmtId="178" fontId="12" fillId="0" borderId="3" xfId="0" applyNumberFormat="1" applyFont="1" applyBorder="1" applyAlignment="1">
      <alignment horizontal="right"/>
    </xf>
    <xf numFmtId="178" fontId="12" fillId="0" borderId="2" xfId="0" applyNumberFormat="1" applyFont="1" applyBorder="1" applyAlignment="1">
      <alignment horizontal="right"/>
    </xf>
    <xf numFmtId="178" fontId="12" fillId="0" borderId="4" xfId="0" applyNumberFormat="1" applyFont="1" applyBorder="1" applyAlignment="1">
      <alignment horizontal="right"/>
    </xf>
    <xf numFmtId="178" fontId="13" fillId="0" borderId="3" xfId="0" applyNumberFormat="1" applyFont="1" applyFill="1" applyBorder="1" applyAlignment="1">
      <alignment horizontal="right"/>
    </xf>
    <xf numFmtId="0" fontId="12" fillId="0" borderId="5" xfId="0" applyFont="1" applyBorder="1" applyAlignment="1">
      <alignment/>
    </xf>
    <xf numFmtId="0" fontId="13" fillId="0" borderId="5" xfId="0" applyFont="1" applyBorder="1" applyAlignment="1">
      <alignment/>
    </xf>
    <xf numFmtId="178" fontId="12" fillId="0" borderId="6" xfId="0" applyNumberFormat="1" applyFont="1" applyBorder="1" applyAlignment="1">
      <alignment horizontal="right"/>
    </xf>
    <xf numFmtId="178" fontId="13" fillId="0" borderId="5" xfId="0" applyNumberFormat="1" applyFont="1" applyFill="1" applyBorder="1" applyAlignment="1">
      <alignment horizontal="right"/>
    </xf>
    <xf numFmtId="178" fontId="12" fillId="0" borderId="6" xfId="0" applyNumberFormat="1" applyFont="1" applyFill="1" applyBorder="1" applyAlignment="1">
      <alignment horizontal="right"/>
    </xf>
    <xf numFmtId="178" fontId="12" fillId="0" borderId="5" xfId="0" applyNumberFormat="1" applyFont="1" applyBorder="1" applyAlignment="1">
      <alignment vertical="center"/>
    </xf>
    <xf numFmtId="178" fontId="12" fillId="0" borderId="6" xfId="0" applyNumberFormat="1" applyFont="1" applyBorder="1" applyAlignment="1">
      <alignment vertical="center"/>
    </xf>
    <xf numFmtId="178" fontId="13" fillId="0" borderId="5" xfId="0" applyNumberFormat="1" applyFont="1" applyFill="1" applyBorder="1" applyAlignment="1">
      <alignment vertical="center"/>
    </xf>
    <xf numFmtId="0" fontId="12" fillId="0" borderId="0" xfId="0" applyFont="1" applyAlignment="1">
      <alignment vertical="center"/>
    </xf>
    <xf numFmtId="200" fontId="13" fillId="0" borderId="0" xfId="0" applyNumberFormat="1" applyFont="1" applyAlignment="1">
      <alignment/>
    </xf>
    <xf numFmtId="0" fontId="13" fillId="0" borderId="1" xfId="0" applyFont="1" applyBorder="1" applyAlignment="1">
      <alignment/>
    </xf>
    <xf numFmtId="0" fontId="16" fillId="0" borderId="0" xfId="23" applyFont="1">
      <alignment/>
      <protection/>
    </xf>
    <xf numFmtId="0" fontId="18" fillId="0" borderId="0" xfId="21" applyFont="1">
      <alignment/>
      <protection/>
    </xf>
    <xf numFmtId="0" fontId="16" fillId="0" borderId="0" xfId="0" applyFont="1" applyAlignment="1">
      <alignment/>
    </xf>
    <xf numFmtId="0" fontId="12" fillId="2" borderId="5" xfId="0" applyFont="1" applyFill="1" applyBorder="1" applyAlignment="1">
      <alignment horizontal="center"/>
    </xf>
    <xf numFmtId="0" fontId="17" fillId="0" borderId="0" xfId="0" applyFont="1" applyAlignment="1">
      <alignment/>
    </xf>
    <xf numFmtId="0" fontId="17" fillId="0" borderId="0" xfId="0" applyFont="1" applyAlignment="1">
      <alignment horizontal="right"/>
    </xf>
    <xf numFmtId="0" fontId="18" fillId="0" borderId="0" xfId="0" applyFont="1" applyAlignment="1">
      <alignment/>
    </xf>
    <xf numFmtId="0" fontId="17" fillId="0" borderId="1" xfId="0" applyFont="1" applyBorder="1" applyAlignment="1">
      <alignment/>
    </xf>
    <xf numFmtId="0" fontId="17" fillId="0" borderId="1" xfId="0" applyFont="1" applyBorder="1" applyAlignment="1">
      <alignment horizontal="right"/>
    </xf>
    <xf numFmtId="0" fontId="17" fillId="0" borderId="0" xfId="0" applyFont="1" applyBorder="1" applyAlignment="1">
      <alignment horizontal="right"/>
    </xf>
    <xf numFmtId="0" fontId="12" fillId="2" borderId="7" xfId="0" applyFont="1" applyFill="1" applyBorder="1" applyAlignment="1">
      <alignment/>
    </xf>
    <xf numFmtId="0" fontId="12" fillId="2" borderId="8" xfId="0" applyFont="1" applyFill="1" applyBorder="1" applyAlignment="1">
      <alignment/>
    </xf>
    <xf numFmtId="0" fontId="12" fillId="2" borderId="8" xfId="0" applyFont="1" applyFill="1" applyBorder="1" applyAlignment="1">
      <alignment horizontal="right"/>
    </xf>
    <xf numFmtId="0" fontId="12" fillId="2" borderId="8" xfId="0" applyFont="1" applyFill="1" applyBorder="1" applyAlignment="1">
      <alignment horizontal="center"/>
    </xf>
    <xf numFmtId="0" fontId="12" fillId="2" borderId="9" xfId="0" applyFont="1" applyFill="1" applyBorder="1" applyAlignment="1">
      <alignment/>
    </xf>
    <xf numFmtId="0" fontId="12" fillId="2" borderId="10" xfId="0" applyFont="1" applyFill="1" applyBorder="1" applyAlignment="1">
      <alignment horizontal="center"/>
    </xf>
    <xf numFmtId="0" fontId="13" fillId="2" borderId="11" xfId="0" applyFont="1" applyFill="1" applyBorder="1" applyAlignment="1">
      <alignment horizontal="center"/>
    </xf>
    <xf numFmtId="0" fontId="12" fillId="2" borderId="12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/>
    </xf>
    <xf numFmtId="0" fontId="12" fillId="2" borderId="6" xfId="0" applyFont="1" applyFill="1" applyBorder="1" applyAlignment="1">
      <alignment horizontal="center"/>
    </xf>
    <xf numFmtId="0" fontId="12" fillId="2" borderId="7" xfId="0" applyFont="1" applyFill="1" applyBorder="1" applyAlignment="1">
      <alignment horizontal="center"/>
    </xf>
    <xf numFmtId="0" fontId="13" fillId="2" borderId="10" xfId="0" applyFont="1" applyFill="1" applyBorder="1" applyAlignment="1" quotePrefix="1">
      <alignment horizontal="center"/>
    </xf>
    <xf numFmtId="0" fontId="12" fillId="0" borderId="0" xfId="0" applyFont="1" applyAlignment="1">
      <alignment horizontal="left"/>
    </xf>
    <xf numFmtId="178" fontId="12" fillId="0" borderId="0" xfId="0" applyNumberFormat="1" applyFont="1" applyAlignment="1">
      <alignment horizontal="left"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178" fontId="13" fillId="0" borderId="6" xfId="0" applyNumberFormat="1" applyFont="1" applyBorder="1" applyAlignment="1">
      <alignment/>
    </xf>
    <xf numFmtId="0" fontId="11" fillId="0" borderId="0" xfId="0" applyFont="1" applyBorder="1" applyAlignment="1">
      <alignment/>
    </xf>
    <xf numFmtId="0" fontId="16" fillId="0" borderId="0" xfId="0" applyFont="1" applyAlignment="1">
      <alignment/>
    </xf>
    <xf numFmtId="0" fontId="10" fillId="0" borderId="0" xfId="0" applyFont="1" applyFill="1" applyBorder="1" applyAlignment="1">
      <alignment vertical="top"/>
    </xf>
    <xf numFmtId="0" fontId="9" fillId="0" borderId="0" xfId="0" applyFont="1" applyAlignment="1">
      <alignment/>
    </xf>
    <xf numFmtId="0" fontId="16" fillId="0" borderId="1" xfId="0" applyFont="1" applyBorder="1" applyAlignment="1">
      <alignment/>
    </xf>
    <xf numFmtId="0" fontId="11" fillId="0" borderId="1" xfId="0" applyFont="1" applyBorder="1" applyAlignment="1">
      <alignment/>
    </xf>
    <xf numFmtId="0" fontId="16" fillId="0" borderId="1" xfId="0" applyFont="1" applyBorder="1" applyAlignment="1">
      <alignment horizontal="right"/>
    </xf>
    <xf numFmtId="178" fontId="11" fillId="2" borderId="10" xfId="0" applyNumberFormat="1" applyFont="1" applyFill="1" applyBorder="1" applyAlignment="1">
      <alignment vertical="center"/>
    </xf>
    <xf numFmtId="178" fontId="11" fillId="2" borderId="10" xfId="0" applyNumberFormat="1" applyFont="1" applyFill="1" applyBorder="1" applyAlignment="1">
      <alignment horizontal="right" vertical="center"/>
    </xf>
    <xf numFmtId="178" fontId="11" fillId="2" borderId="8" xfId="0" applyNumberFormat="1" applyFont="1" applyFill="1" applyBorder="1" applyAlignment="1">
      <alignment horizontal="right" vertical="center"/>
    </xf>
    <xf numFmtId="178" fontId="11" fillId="2" borderId="7" xfId="0" applyNumberFormat="1" applyFont="1" applyFill="1" applyBorder="1" applyAlignment="1">
      <alignment horizontal="right" vertical="center"/>
    </xf>
    <xf numFmtId="178" fontId="16" fillId="2" borderId="10" xfId="0" applyNumberFormat="1" applyFont="1" applyFill="1" applyBorder="1" applyAlignment="1">
      <alignment horizontal="right" vertical="center"/>
    </xf>
    <xf numFmtId="0" fontId="11" fillId="0" borderId="0" xfId="0" applyFont="1" applyAlignment="1">
      <alignment vertical="center"/>
    </xf>
    <xf numFmtId="0" fontId="12" fillId="2" borderId="10" xfId="0" applyFont="1" applyFill="1" applyBorder="1" applyAlignment="1">
      <alignment horizontal="center" vertical="center"/>
    </xf>
    <xf numFmtId="0" fontId="13" fillId="2" borderId="10" xfId="0" applyFont="1" applyFill="1" applyBorder="1" applyAlignment="1">
      <alignment horizontal="center" vertical="center"/>
    </xf>
    <xf numFmtId="178" fontId="16" fillId="2" borderId="7" xfId="0" applyNumberFormat="1" applyFont="1" applyFill="1" applyBorder="1" applyAlignment="1">
      <alignment vertical="center"/>
    </xf>
    <xf numFmtId="179" fontId="11" fillId="2" borderId="11" xfId="0" applyNumberFormat="1" applyFont="1" applyFill="1" applyBorder="1" applyAlignment="1">
      <alignment vertical="center"/>
    </xf>
    <xf numFmtId="179" fontId="16" fillId="2" borderId="10" xfId="0" applyNumberFormat="1" applyFont="1" applyFill="1" applyBorder="1" applyAlignment="1">
      <alignment vertical="center"/>
    </xf>
    <xf numFmtId="0" fontId="12" fillId="0" borderId="0" xfId="0" applyFont="1" applyBorder="1" applyAlignment="1">
      <alignment vertical="center"/>
    </xf>
    <xf numFmtId="178" fontId="12" fillId="0" borderId="0" xfId="0" applyNumberFormat="1" applyFont="1" applyBorder="1" applyAlignment="1">
      <alignment horizontal="right" vertical="center"/>
    </xf>
    <xf numFmtId="179" fontId="12" fillId="0" borderId="0" xfId="0" applyNumberFormat="1" applyFont="1" applyBorder="1" applyAlignment="1">
      <alignment horizontal="right" vertical="center"/>
    </xf>
    <xf numFmtId="0" fontId="11" fillId="0" borderId="0" xfId="0" applyFont="1" applyAlignment="1">
      <alignment horizontal="right"/>
    </xf>
    <xf numFmtId="0" fontId="12" fillId="2" borderId="7" xfId="0" applyFont="1" applyFill="1" applyBorder="1" applyAlignment="1">
      <alignment/>
    </xf>
    <xf numFmtId="0" fontId="13" fillId="2" borderId="9" xfId="0" applyFont="1" applyFill="1" applyBorder="1" applyAlignment="1">
      <alignment horizontal="center" vertical="center"/>
    </xf>
    <xf numFmtId="178" fontId="12" fillId="0" borderId="5" xfId="0" applyNumberFormat="1" applyFont="1" applyBorder="1" applyAlignment="1">
      <alignment horizontal="right" vertical="center"/>
    </xf>
    <xf numFmtId="178" fontId="12" fillId="0" borderId="12" xfId="0" applyNumberFormat="1" applyFont="1" applyBorder="1" applyAlignment="1">
      <alignment horizontal="right" vertical="center"/>
    </xf>
    <xf numFmtId="178" fontId="12" fillId="0" borderId="0" xfId="0" applyNumberFormat="1" applyFont="1" applyBorder="1" applyAlignment="1">
      <alignment horizontal="right" vertical="center"/>
    </xf>
    <xf numFmtId="178" fontId="12" fillId="0" borderId="6" xfId="0" applyNumberFormat="1" applyFont="1" applyBorder="1" applyAlignment="1">
      <alignment horizontal="right" vertical="center"/>
    </xf>
    <xf numFmtId="178" fontId="13" fillId="0" borderId="5" xfId="0" applyNumberFormat="1" applyFont="1" applyBorder="1" applyAlignment="1">
      <alignment horizontal="right" vertical="center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49" fontId="12" fillId="0" borderId="0" xfId="0" applyNumberFormat="1" applyFont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12" fillId="2" borderId="10" xfId="0" applyFont="1" applyFill="1" applyBorder="1" applyAlignment="1">
      <alignment horizontal="center"/>
    </xf>
    <xf numFmtId="0" fontId="12" fillId="2" borderId="9" xfId="0" applyFont="1" applyFill="1" applyBorder="1" applyAlignment="1">
      <alignment horizontal="center"/>
    </xf>
    <xf numFmtId="0" fontId="12" fillId="2" borderId="8" xfId="0" applyFont="1" applyFill="1" applyBorder="1" applyAlignment="1">
      <alignment horizontal="center"/>
    </xf>
    <xf numFmtId="0" fontId="12" fillId="2" borderId="7" xfId="0" applyFont="1" applyFill="1" applyBorder="1" applyAlignment="1">
      <alignment horizontal="center"/>
    </xf>
    <xf numFmtId="0" fontId="13" fillId="2" borderId="10" xfId="0" applyFont="1" applyFill="1" applyBorder="1" applyAlignment="1">
      <alignment horizontal="center"/>
    </xf>
    <xf numFmtId="178" fontId="11" fillId="2" borderId="9" xfId="0" applyNumberFormat="1" applyFont="1" applyFill="1" applyBorder="1" applyAlignment="1">
      <alignment horizontal="right" vertical="center"/>
    </xf>
    <xf numFmtId="0" fontId="21" fillId="0" borderId="0" xfId="23" applyFont="1">
      <alignment/>
      <protection/>
    </xf>
    <xf numFmtId="0" fontId="13" fillId="0" borderId="0" xfId="23" applyFont="1" applyBorder="1" applyAlignment="1">
      <alignment horizontal="left" vertical="top" wrapText="1"/>
      <protection/>
    </xf>
    <xf numFmtId="41" fontId="13" fillId="0" borderId="0" xfId="23" applyNumberFormat="1" applyFont="1" applyBorder="1" applyAlignment="1">
      <alignment horizontal="left" vertical="top" wrapText="1"/>
      <protection/>
    </xf>
    <xf numFmtId="0" fontId="10" fillId="0" borderId="0" xfId="23" applyFont="1" applyFill="1">
      <alignment/>
      <protection/>
    </xf>
    <xf numFmtId="0" fontId="23" fillId="0" borderId="0" xfId="23" applyFont="1">
      <alignment/>
      <protection/>
    </xf>
    <xf numFmtId="0" fontId="24" fillId="0" borderId="1" xfId="23" applyFont="1" applyBorder="1">
      <alignment/>
      <protection/>
    </xf>
    <xf numFmtId="0" fontId="16" fillId="0" borderId="1" xfId="23" applyFont="1" applyBorder="1" applyAlignment="1">
      <alignment horizontal="right"/>
      <protection/>
    </xf>
    <xf numFmtId="0" fontId="24" fillId="0" borderId="0" xfId="23" applyFont="1">
      <alignment/>
      <protection/>
    </xf>
    <xf numFmtId="0" fontId="13" fillId="2" borderId="8" xfId="23" applyFont="1" applyFill="1" applyBorder="1" applyAlignment="1">
      <alignment horizontal="left" vertical="center"/>
      <protection/>
    </xf>
    <xf numFmtId="0" fontId="21" fillId="2" borderId="10" xfId="23" applyFont="1" applyFill="1" applyBorder="1" applyAlignment="1">
      <alignment horizontal="center" vertical="center"/>
      <protection/>
    </xf>
    <xf numFmtId="0" fontId="21" fillId="2" borderId="8" xfId="23" applyFont="1" applyFill="1" applyBorder="1" applyAlignment="1">
      <alignment horizontal="center" vertical="center"/>
      <protection/>
    </xf>
    <xf numFmtId="0" fontId="24" fillId="2" borderId="8" xfId="23" applyFont="1" applyFill="1" applyBorder="1" applyAlignment="1">
      <alignment horizontal="left" vertical="center"/>
      <protection/>
    </xf>
    <xf numFmtId="0" fontId="21" fillId="0" borderId="0" xfId="23" applyFont="1" applyBorder="1">
      <alignment/>
      <protection/>
    </xf>
    <xf numFmtId="0" fontId="12" fillId="0" borderId="6" xfId="0" applyFont="1" applyBorder="1" applyAlignment="1">
      <alignment/>
    </xf>
    <xf numFmtId="178" fontId="12" fillId="0" borderId="6" xfId="0" applyNumberFormat="1" applyFont="1" applyBorder="1" applyAlignment="1" quotePrefix="1">
      <alignment horizontal="right"/>
    </xf>
    <xf numFmtId="178" fontId="13" fillId="0" borderId="5" xfId="0" applyNumberFormat="1" applyFont="1" applyBorder="1" applyAlignment="1" quotePrefix="1">
      <alignment horizontal="right"/>
    </xf>
    <xf numFmtId="179" fontId="12" fillId="0" borderId="0" xfId="0" applyNumberFormat="1" applyFont="1" applyBorder="1" applyAlignment="1">
      <alignment/>
    </xf>
    <xf numFmtId="178" fontId="13" fillId="0" borderId="5" xfId="0" applyNumberFormat="1" applyFont="1" applyBorder="1" applyAlignment="1">
      <alignment horizontal="right"/>
    </xf>
    <xf numFmtId="178" fontId="12" fillId="0" borderId="6" xfId="0" applyNumberFormat="1" applyFont="1" applyBorder="1" applyAlignment="1">
      <alignment/>
    </xf>
    <xf numFmtId="178" fontId="13" fillId="0" borderId="5" xfId="0" applyNumberFormat="1" applyFont="1" applyBorder="1" applyAlignment="1">
      <alignment/>
    </xf>
    <xf numFmtId="178" fontId="21" fillId="0" borderId="0" xfId="23" applyNumberFormat="1" applyFont="1">
      <alignment/>
      <protection/>
    </xf>
    <xf numFmtId="49" fontId="13" fillId="0" borderId="0" xfId="0" applyNumberFormat="1" applyFont="1" applyAlignment="1">
      <alignment/>
    </xf>
    <xf numFmtId="0" fontId="23" fillId="0" borderId="0" xfId="23" applyFont="1" applyBorder="1">
      <alignment/>
      <protection/>
    </xf>
    <xf numFmtId="0" fontId="17" fillId="0" borderId="0" xfId="0" applyFont="1" applyBorder="1" applyAlignment="1">
      <alignment/>
    </xf>
    <xf numFmtId="0" fontId="25" fillId="0" borderId="0" xfId="23" applyFont="1">
      <alignment/>
      <protection/>
    </xf>
    <xf numFmtId="0" fontId="13" fillId="2" borderId="10" xfId="0" applyFont="1" applyFill="1" applyBorder="1" applyAlignment="1">
      <alignment horizontal="center"/>
    </xf>
    <xf numFmtId="178" fontId="11" fillId="2" borderId="7" xfId="0" applyNumberFormat="1" applyFont="1" applyFill="1" applyBorder="1" applyAlignment="1">
      <alignment vertical="center"/>
    </xf>
    <xf numFmtId="178" fontId="11" fillId="2" borderId="7" xfId="0" applyNumberFormat="1" applyFont="1" applyFill="1" applyBorder="1" applyAlignment="1" quotePrefix="1">
      <alignment vertical="center"/>
    </xf>
    <xf numFmtId="178" fontId="16" fillId="2" borderId="10" xfId="0" applyNumberFormat="1" applyFont="1" applyFill="1" applyBorder="1" applyAlignment="1" quotePrefix="1">
      <alignment vertical="center"/>
    </xf>
    <xf numFmtId="195" fontId="21" fillId="0" borderId="0" xfId="22" applyNumberFormat="1" applyFont="1" applyAlignment="1">
      <alignment horizontal="right"/>
      <protection/>
    </xf>
    <xf numFmtId="0" fontId="21" fillId="0" borderId="0" xfId="22" applyFont="1">
      <alignment/>
      <protection/>
    </xf>
    <xf numFmtId="0" fontId="13" fillId="0" borderId="0" xfId="22" applyFont="1" applyBorder="1" applyAlignment="1">
      <alignment vertical="top"/>
      <protection/>
    </xf>
    <xf numFmtId="195" fontId="13" fillId="0" borderId="0" xfId="22" applyNumberFormat="1" applyFont="1" applyBorder="1" applyAlignment="1">
      <alignment horizontal="right" vertical="top" wrapText="1"/>
      <protection/>
    </xf>
    <xf numFmtId="0" fontId="13" fillId="0" borderId="0" xfId="22" applyFont="1" applyBorder="1" applyAlignment="1">
      <alignment horizontal="center" vertical="top" wrapText="1"/>
      <protection/>
    </xf>
    <xf numFmtId="0" fontId="21" fillId="0" borderId="0" xfId="22" applyFont="1" applyBorder="1">
      <alignment/>
      <protection/>
    </xf>
    <xf numFmtId="0" fontId="21" fillId="0" borderId="0" xfId="22" applyFont="1" applyAlignment="1">
      <alignment wrapText="1"/>
      <protection/>
    </xf>
    <xf numFmtId="195" fontId="21" fillId="0" borderId="6" xfId="22" applyNumberFormat="1" applyFont="1" applyBorder="1" applyAlignment="1">
      <alignment horizontal="right"/>
      <protection/>
    </xf>
    <xf numFmtId="195" fontId="21" fillId="0" borderId="5" xfId="22" applyNumberFormat="1" applyFont="1" applyBorder="1" applyAlignment="1">
      <alignment horizontal="right"/>
      <protection/>
    </xf>
    <xf numFmtId="0" fontId="10" fillId="0" borderId="0" xfId="22" applyFont="1" applyFill="1">
      <alignment/>
      <protection/>
    </xf>
    <xf numFmtId="0" fontId="10" fillId="0" borderId="0" xfId="22" applyFont="1">
      <alignment/>
      <protection/>
    </xf>
    <xf numFmtId="195" fontId="23" fillId="0" borderId="0" xfId="22" applyNumberFormat="1" applyFont="1" applyAlignment="1">
      <alignment horizontal="right"/>
      <protection/>
    </xf>
    <xf numFmtId="0" fontId="23" fillId="0" borderId="0" xfId="22" applyFont="1">
      <alignment/>
      <protection/>
    </xf>
    <xf numFmtId="0" fontId="24" fillId="0" borderId="0" xfId="22" applyFont="1">
      <alignment/>
      <protection/>
    </xf>
    <xf numFmtId="0" fontId="18" fillId="0" borderId="0" xfId="22" applyFont="1">
      <alignment/>
      <protection/>
    </xf>
    <xf numFmtId="195" fontId="18" fillId="0" borderId="0" xfId="22" applyNumberFormat="1" applyFont="1" applyBorder="1" applyAlignment="1">
      <alignment horizontal="right" vertical="center" wrapText="1"/>
      <protection/>
    </xf>
    <xf numFmtId="195" fontId="18" fillId="0" borderId="0" xfId="0" applyNumberFormat="1" applyFont="1" applyAlignment="1">
      <alignment horizontal="right"/>
    </xf>
    <xf numFmtId="195" fontId="25" fillId="0" borderId="1" xfId="22" applyNumberFormat="1" applyFont="1" applyBorder="1" applyAlignment="1">
      <alignment horizontal="right"/>
      <protection/>
    </xf>
    <xf numFmtId="195" fontId="18" fillId="0" borderId="1" xfId="22" applyNumberFormat="1" applyFont="1" applyBorder="1" applyAlignment="1">
      <alignment horizontal="right" vertical="center"/>
      <protection/>
    </xf>
    <xf numFmtId="0" fontId="25" fillId="0" borderId="0" xfId="22" applyFont="1">
      <alignment/>
      <protection/>
    </xf>
    <xf numFmtId="178" fontId="18" fillId="0" borderId="0" xfId="22" applyNumberFormat="1" applyFont="1" applyBorder="1" applyAlignment="1">
      <alignment horizontal="center" vertical="center" wrapText="1"/>
      <protection/>
    </xf>
    <xf numFmtId="208" fontId="13" fillId="2" borderId="7" xfId="22" applyNumberFormat="1" applyFont="1" applyFill="1" applyBorder="1" applyAlignment="1" quotePrefix="1">
      <alignment horizontal="center"/>
      <protection/>
    </xf>
    <xf numFmtId="208" fontId="13" fillId="2" borderId="10" xfId="22" applyNumberFormat="1" applyFont="1" applyFill="1" applyBorder="1" applyAlignment="1" quotePrefix="1">
      <alignment horizontal="center"/>
      <protection/>
    </xf>
    <xf numFmtId="0" fontId="16" fillId="0" borderId="0" xfId="21" applyFont="1">
      <alignment/>
      <protection/>
    </xf>
    <xf numFmtId="195" fontId="21" fillId="0" borderId="0" xfId="0" applyNumberFormat="1" applyFont="1" applyAlignment="1">
      <alignment horizontal="right" wrapText="1"/>
    </xf>
    <xf numFmtId="0" fontId="24" fillId="0" borderId="3" xfId="0" applyFont="1" applyBorder="1" applyAlignment="1">
      <alignment wrapText="1"/>
    </xf>
    <xf numFmtId="195" fontId="21" fillId="0" borderId="6" xfId="0" applyNumberFormat="1" applyFont="1" applyBorder="1" applyAlignment="1">
      <alignment horizontal="right" wrapText="1"/>
    </xf>
    <xf numFmtId="0" fontId="21" fillId="0" borderId="0" xfId="0" applyFont="1" applyAlignment="1">
      <alignment/>
    </xf>
    <xf numFmtId="0" fontId="13" fillId="2" borderId="9" xfId="21" applyFont="1" applyFill="1" applyBorder="1" applyAlignment="1">
      <alignment horizontal="center" vertical="center"/>
      <protection/>
    </xf>
    <xf numFmtId="1" fontId="21" fillId="2" borderId="10" xfId="22" applyNumberFormat="1" applyFont="1" applyFill="1" applyBorder="1" applyAlignment="1" quotePrefix="1">
      <alignment horizontal="center" vertical="center"/>
      <protection/>
    </xf>
    <xf numFmtId="0" fontId="10" fillId="0" borderId="0" xfId="21" applyFont="1" applyFill="1">
      <alignment/>
      <protection/>
    </xf>
    <xf numFmtId="0" fontId="10" fillId="0" borderId="0" xfId="21" applyFont="1">
      <alignment/>
      <protection/>
    </xf>
    <xf numFmtId="195" fontId="23" fillId="0" borderId="0" xfId="0" applyNumberFormat="1" applyFont="1" applyAlignment="1">
      <alignment horizontal="right" wrapText="1"/>
    </xf>
    <xf numFmtId="195" fontId="25" fillId="0" borderId="0" xfId="0" applyNumberFormat="1" applyFont="1" applyAlignment="1">
      <alignment horizontal="right"/>
    </xf>
    <xf numFmtId="195" fontId="18" fillId="0" borderId="1" xfId="21" applyNumberFormat="1" applyFont="1" applyBorder="1" applyAlignment="1">
      <alignment horizontal="right"/>
      <protection/>
    </xf>
    <xf numFmtId="0" fontId="25" fillId="0" borderId="1" xfId="22" applyFont="1" applyBorder="1">
      <alignment/>
      <protection/>
    </xf>
    <xf numFmtId="178" fontId="13" fillId="0" borderId="5" xfId="0" applyNumberFormat="1" applyFont="1" applyBorder="1" applyAlignment="1">
      <alignment/>
    </xf>
    <xf numFmtId="178" fontId="12" fillId="0" borderId="5" xfId="0" applyNumberFormat="1" applyFont="1" applyBorder="1" applyAlignment="1" quotePrefix="1">
      <alignment horizontal="right"/>
    </xf>
    <xf numFmtId="0" fontId="11" fillId="2" borderId="4" xfId="0" applyFont="1" applyFill="1" applyBorder="1" applyAlignment="1">
      <alignment/>
    </xf>
    <xf numFmtId="0" fontId="12" fillId="2" borderId="2" xfId="0" applyFont="1" applyFill="1" applyBorder="1" applyAlignment="1">
      <alignment/>
    </xf>
    <xf numFmtId="0" fontId="12" fillId="2" borderId="6" xfId="0" applyFont="1" applyFill="1" applyBorder="1" applyAlignment="1">
      <alignment/>
    </xf>
    <xf numFmtId="0" fontId="12" fillId="0" borderId="5" xfId="0" applyFont="1" applyBorder="1" applyAlignment="1">
      <alignment vertical="center"/>
    </xf>
    <xf numFmtId="0" fontId="11" fillId="2" borderId="10" xfId="0" applyFont="1" applyFill="1" applyBorder="1" applyAlignment="1">
      <alignment vertical="center"/>
    </xf>
    <xf numFmtId="0" fontId="16" fillId="2" borderId="7" xfId="0" applyFont="1" applyFill="1" applyBorder="1" applyAlignment="1">
      <alignment horizontal="left" vertical="center"/>
    </xf>
    <xf numFmtId="0" fontId="13" fillId="2" borderId="7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3" fillId="0" borderId="6" xfId="0" applyFont="1" applyBorder="1" applyAlignment="1">
      <alignment/>
    </xf>
    <xf numFmtId="0" fontId="13" fillId="0" borderId="6" xfId="0" applyFont="1" applyBorder="1" applyAlignment="1">
      <alignment vertical="center"/>
    </xf>
    <xf numFmtId="0" fontId="16" fillId="2" borderId="7" xfId="0" applyFont="1" applyFill="1" applyBorder="1" applyAlignment="1">
      <alignment vertical="center"/>
    </xf>
    <xf numFmtId="0" fontId="12" fillId="0" borderId="11" xfId="0" applyFont="1" applyBorder="1" applyAlignment="1">
      <alignment/>
    </xf>
    <xf numFmtId="0" fontId="11" fillId="2" borderId="10" xfId="0" applyFont="1" applyFill="1" applyBorder="1" applyAlignment="1">
      <alignment/>
    </xf>
    <xf numFmtId="0" fontId="12" fillId="0" borderId="5" xfId="0" applyFont="1" applyBorder="1" applyAlignment="1">
      <alignment vertical="center"/>
    </xf>
    <xf numFmtId="0" fontId="16" fillId="2" borderId="7" xfId="23" applyFont="1" applyFill="1" applyBorder="1" applyAlignment="1">
      <alignment horizontal="left" vertical="center"/>
      <protection/>
    </xf>
    <xf numFmtId="0" fontId="21" fillId="2" borderId="7" xfId="23" applyFont="1" applyFill="1" applyBorder="1" applyAlignment="1">
      <alignment horizontal="center" vertical="center"/>
      <protection/>
    </xf>
    <xf numFmtId="0" fontId="13" fillId="0" borderId="6" xfId="23" applyFont="1" applyBorder="1" applyAlignment="1">
      <alignment horizontal="left" vertical="top" wrapText="1"/>
      <protection/>
    </xf>
    <xf numFmtId="41" fontId="13" fillId="0" borderId="6" xfId="23" applyNumberFormat="1" applyFont="1" applyBorder="1" applyAlignment="1">
      <alignment horizontal="left" vertical="top" wrapText="1"/>
      <protection/>
    </xf>
    <xf numFmtId="0" fontId="24" fillId="2" borderId="7" xfId="23" applyFont="1" applyFill="1" applyBorder="1" applyAlignment="1">
      <alignment horizontal="left" vertical="center"/>
      <protection/>
    </xf>
    <xf numFmtId="0" fontId="13" fillId="2" borderId="7" xfId="22" applyFont="1" applyFill="1" applyBorder="1" applyAlignment="1">
      <alignment/>
      <protection/>
    </xf>
    <xf numFmtId="0" fontId="21" fillId="0" borderId="6" xfId="22" applyFont="1" applyBorder="1">
      <alignment/>
      <protection/>
    </xf>
    <xf numFmtId="0" fontId="24" fillId="2" borderId="7" xfId="22" applyFont="1" applyFill="1" applyBorder="1" applyAlignment="1">
      <alignment vertical="center"/>
      <protection/>
    </xf>
    <xf numFmtId="0" fontId="13" fillId="2" borderId="8" xfId="0" applyFont="1" applyFill="1" applyBorder="1" applyAlignment="1">
      <alignment/>
    </xf>
    <xf numFmtId="0" fontId="13" fillId="0" borderId="0" xfId="0" applyFont="1" applyBorder="1" applyAlignment="1">
      <alignment/>
    </xf>
    <xf numFmtId="0" fontId="11" fillId="0" borderId="6" xfId="0" applyFont="1" applyBorder="1" applyAlignment="1">
      <alignment/>
    </xf>
    <xf numFmtId="0" fontId="16" fillId="0" borderId="0" xfId="0" applyFont="1" applyBorder="1" applyAlignment="1">
      <alignment/>
    </xf>
    <xf numFmtId="179" fontId="11" fillId="0" borderId="6" xfId="0" applyNumberFormat="1" applyFont="1" applyBorder="1" applyAlignment="1">
      <alignment/>
    </xf>
    <xf numFmtId="0" fontId="11" fillId="2" borderId="11" xfId="0" applyFont="1" applyFill="1" applyBorder="1" applyAlignment="1">
      <alignment vertical="center"/>
    </xf>
    <xf numFmtId="0" fontId="16" fillId="2" borderId="1" xfId="0" applyFont="1" applyFill="1" applyBorder="1" applyAlignment="1">
      <alignment/>
    </xf>
    <xf numFmtId="0" fontId="11" fillId="2" borderId="1" xfId="0" applyFont="1" applyFill="1" applyBorder="1" applyAlignment="1">
      <alignment vertical="center"/>
    </xf>
    <xf numFmtId="0" fontId="13" fillId="2" borderId="10" xfId="21" applyFont="1" applyFill="1" applyBorder="1" applyAlignment="1">
      <alignment vertical="center"/>
      <protection/>
    </xf>
    <xf numFmtId="1" fontId="21" fillId="2" borderId="7" xfId="22" applyNumberFormat="1" applyFont="1" applyFill="1" applyBorder="1" applyAlignment="1" quotePrefix="1">
      <alignment horizontal="center" vertical="center"/>
      <protection/>
    </xf>
    <xf numFmtId="0" fontId="24" fillId="0" borderId="6" xfId="0" applyFont="1" applyBorder="1" applyAlignment="1">
      <alignment wrapText="1"/>
    </xf>
    <xf numFmtId="0" fontId="21" fillId="0" borderId="6" xfId="0" applyFont="1" applyBorder="1" applyAlignment="1">
      <alignment/>
    </xf>
    <xf numFmtId="0" fontId="21" fillId="2" borderId="7" xfId="0" applyFont="1" applyFill="1" applyBorder="1" applyAlignment="1">
      <alignment/>
    </xf>
    <xf numFmtId="0" fontId="21" fillId="0" borderId="6" xfId="0" applyFont="1" applyBorder="1" applyAlignment="1">
      <alignment vertical="center"/>
    </xf>
    <xf numFmtId="0" fontId="24" fillId="2" borderId="7" xfId="0" applyFont="1" applyFill="1" applyBorder="1" applyAlignment="1">
      <alignment vertical="center"/>
    </xf>
    <xf numFmtId="178" fontId="12" fillId="0" borderId="3" xfId="0" applyNumberFormat="1" applyFont="1" applyBorder="1" applyAlignment="1">
      <alignment/>
    </xf>
    <xf numFmtId="178" fontId="13" fillId="0" borderId="3" xfId="0" applyNumberFormat="1" applyFont="1" applyBorder="1" applyAlignment="1">
      <alignment/>
    </xf>
    <xf numFmtId="178" fontId="12" fillId="0" borderId="5" xfId="0" applyNumberFormat="1" applyFont="1" applyBorder="1" applyAlignment="1">
      <alignment/>
    </xf>
    <xf numFmtId="178" fontId="12" fillId="0" borderId="5" xfId="0" applyNumberFormat="1" applyFont="1" applyBorder="1" applyAlignment="1">
      <alignment horizontal="right"/>
    </xf>
    <xf numFmtId="178" fontId="12" fillId="0" borderId="0" xfId="0" applyNumberFormat="1" applyFont="1" applyBorder="1" applyAlignment="1">
      <alignment horizontal="right"/>
    </xf>
    <xf numFmtId="178" fontId="12" fillId="0" borderId="5" xfId="0" applyNumberFormat="1" applyFont="1" applyBorder="1" applyAlignment="1">
      <alignment horizontal="right" vertical="center"/>
    </xf>
    <xf numFmtId="178" fontId="12" fillId="0" borderId="0" xfId="0" applyNumberFormat="1" applyFont="1" applyBorder="1" applyAlignment="1">
      <alignment vertical="center"/>
    </xf>
    <xf numFmtId="178" fontId="12" fillId="0" borderId="6" xfId="0" applyNumberFormat="1" applyFont="1" applyBorder="1" applyAlignment="1">
      <alignment/>
    </xf>
    <xf numFmtId="178" fontId="12" fillId="0" borderId="11" xfId="0" applyNumberFormat="1" applyFont="1" applyBorder="1" applyAlignment="1">
      <alignment/>
    </xf>
    <xf numFmtId="178" fontId="13" fillId="0" borderId="6" xfId="0" applyNumberFormat="1" applyFont="1" applyBorder="1" applyAlignment="1">
      <alignment/>
    </xf>
    <xf numFmtId="178" fontId="13" fillId="0" borderId="11" xfId="0" applyNumberFormat="1" applyFont="1" applyBorder="1" applyAlignment="1">
      <alignment/>
    </xf>
    <xf numFmtId="178" fontId="21" fillId="0" borderId="5" xfId="23" applyNumberFormat="1" applyFont="1" applyBorder="1" applyAlignment="1">
      <alignment/>
      <protection/>
    </xf>
    <xf numFmtId="178" fontId="21" fillId="0" borderId="0" xfId="23" applyNumberFormat="1" applyFont="1" applyBorder="1" applyAlignment="1">
      <alignment/>
      <protection/>
    </xf>
    <xf numFmtId="178" fontId="21" fillId="0" borderId="6" xfId="23" applyNumberFormat="1" applyFont="1" applyBorder="1" applyAlignment="1">
      <alignment/>
      <protection/>
    </xf>
    <xf numFmtId="178" fontId="21" fillId="0" borderId="6" xfId="23" applyNumberFormat="1" applyFont="1" applyBorder="1" applyAlignment="1" quotePrefix="1">
      <alignment horizontal="center"/>
      <protection/>
    </xf>
    <xf numFmtId="178" fontId="21" fillId="0" borderId="5" xfId="23" applyNumberFormat="1" applyFont="1" applyBorder="1" applyAlignment="1" quotePrefix="1">
      <alignment horizontal="right"/>
      <protection/>
    </xf>
    <xf numFmtId="178" fontId="21" fillId="0" borderId="6" xfId="23" applyNumberFormat="1" applyFont="1" applyBorder="1">
      <alignment/>
      <protection/>
    </xf>
    <xf numFmtId="178" fontId="21" fillId="0" borderId="5" xfId="23" applyNumberFormat="1" applyFont="1" applyBorder="1">
      <alignment/>
      <protection/>
    </xf>
    <xf numFmtId="178" fontId="24" fillId="2" borderId="10" xfId="23" applyNumberFormat="1" applyFont="1" applyFill="1" applyBorder="1" applyAlignment="1">
      <alignment vertical="center"/>
      <protection/>
    </xf>
    <xf numFmtId="178" fontId="24" fillId="2" borderId="8" xfId="23" applyNumberFormat="1" applyFont="1" applyFill="1" applyBorder="1" applyAlignment="1">
      <alignment vertical="center"/>
      <protection/>
    </xf>
    <xf numFmtId="178" fontId="24" fillId="2" borderId="7" xfId="23" applyNumberFormat="1" applyFont="1" applyFill="1" applyBorder="1" applyAlignment="1">
      <alignment vertical="center"/>
      <protection/>
    </xf>
    <xf numFmtId="178" fontId="21" fillId="0" borderId="6" xfId="22" applyNumberFormat="1" applyFont="1" applyBorder="1" applyAlignment="1">
      <alignment horizontal="right"/>
      <protection/>
    </xf>
    <xf numFmtId="178" fontId="21" fillId="0" borderId="5" xfId="22" applyNumberFormat="1" applyFont="1" applyBorder="1" applyAlignment="1">
      <alignment horizontal="right"/>
      <protection/>
    </xf>
    <xf numFmtId="178" fontId="21" fillId="0" borderId="6" xfId="23" applyNumberFormat="1" applyFont="1" applyBorder="1" applyAlignment="1">
      <alignment horizontal="center"/>
      <protection/>
    </xf>
    <xf numFmtId="178" fontId="21" fillId="0" borderId="5" xfId="23" applyNumberFormat="1" applyFont="1" applyBorder="1" applyAlignment="1">
      <alignment horizontal="right"/>
      <protection/>
    </xf>
    <xf numFmtId="178" fontId="24" fillId="2" borderId="7" xfId="22" applyNumberFormat="1" applyFont="1" applyFill="1" applyBorder="1" applyAlignment="1">
      <alignment horizontal="right" vertical="center"/>
      <protection/>
    </xf>
    <xf numFmtId="178" fontId="24" fillId="2" borderId="10" xfId="22" applyNumberFormat="1" applyFont="1" applyFill="1" applyBorder="1" applyAlignment="1">
      <alignment horizontal="right" vertical="center"/>
      <protection/>
    </xf>
    <xf numFmtId="178" fontId="21" fillId="2" borderId="7" xfId="22" applyNumberFormat="1" applyFont="1" applyFill="1" applyBorder="1" applyAlignment="1">
      <alignment horizontal="right"/>
      <protection/>
    </xf>
    <xf numFmtId="178" fontId="21" fillId="2" borderId="10" xfId="22" applyNumberFormat="1" applyFont="1" applyFill="1" applyBorder="1" applyAlignment="1">
      <alignment horizontal="right"/>
      <protection/>
    </xf>
    <xf numFmtId="178" fontId="24" fillId="0" borderId="5" xfId="0" applyNumberFormat="1" applyFont="1" applyBorder="1" applyAlignment="1">
      <alignment horizontal="left" wrapText="1"/>
    </xf>
    <xf numFmtId="178" fontId="24" fillId="0" borderId="6" xfId="0" applyNumberFormat="1" applyFont="1" applyBorder="1" applyAlignment="1">
      <alignment horizontal="left" wrapText="1"/>
    </xf>
    <xf numFmtId="178" fontId="24" fillId="0" borderId="5" xfId="0" applyNumberFormat="1" applyFont="1" applyBorder="1" applyAlignment="1">
      <alignment wrapText="1"/>
    </xf>
    <xf numFmtId="178" fontId="21" fillId="0" borderId="6" xfId="22" applyNumberFormat="1" applyFont="1" applyBorder="1" applyAlignment="1" quotePrefix="1">
      <alignment horizontal="right"/>
      <protection/>
    </xf>
    <xf numFmtId="178" fontId="21" fillId="0" borderId="6" xfId="22" applyNumberFormat="1" applyFont="1" applyBorder="1" applyAlignment="1">
      <alignment horizontal="right" vertical="center"/>
      <protection/>
    </xf>
    <xf numFmtId="178" fontId="12" fillId="0" borderId="0" xfId="0" applyNumberFormat="1" applyFont="1" applyAlignment="1">
      <alignment/>
    </xf>
    <xf numFmtId="3" fontId="7" fillId="3" borderId="0" xfId="0" applyNumberFormat="1" applyFont="1" applyFill="1" applyBorder="1" applyAlignment="1">
      <alignment/>
    </xf>
    <xf numFmtId="0" fontId="26" fillId="0" borderId="0" xfId="0" applyFont="1" applyFill="1" applyBorder="1" applyAlignment="1">
      <alignment/>
    </xf>
    <xf numFmtId="178" fontId="21" fillId="0" borderId="0" xfId="22" applyNumberFormat="1" applyFont="1">
      <alignment/>
      <protection/>
    </xf>
    <xf numFmtId="0" fontId="13" fillId="2" borderId="10" xfId="0" applyFont="1" applyFill="1" applyBorder="1" applyAlignment="1">
      <alignment horizontal="center" vertical="center"/>
    </xf>
    <xf numFmtId="178" fontId="16" fillId="2" borderId="11" xfId="0" applyNumberFormat="1" applyFont="1" applyFill="1" applyBorder="1" applyAlignment="1">
      <alignment horizontal="right" vertical="center"/>
    </xf>
    <xf numFmtId="0" fontId="12" fillId="2" borderId="7" xfId="0" applyNumberFormat="1" applyFont="1" applyFill="1" applyBorder="1" applyAlignment="1" quotePrefix="1">
      <alignment horizontal="center"/>
    </xf>
    <xf numFmtId="0" fontId="13" fillId="2" borderId="7" xfId="22" applyNumberFormat="1" applyFont="1" applyFill="1" applyBorder="1" applyAlignment="1" quotePrefix="1">
      <alignment horizontal="center"/>
      <protection/>
    </xf>
    <xf numFmtId="0" fontId="13" fillId="2" borderId="7" xfId="22" applyNumberFormat="1" applyFont="1" applyFill="1" applyBorder="1" applyAlignment="1">
      <alignment horizontal="center"/>
      <protection/>
    </xf>
    <xf numFmtId="0" fontId="21" fillId="2" borderId="10" xfId="22" applyNumberFormat="1" applyFont="1" applyFill="1" applyBorder="1" applyAlignment="1" quotePrefix="1">
      <alignment horizontal="center" vertical="center"/>
      <protection/>
    </xf>
    <xf numFmtId="0" fontId="21" fillId="2" borderId="7" xfId="22" applyNumberFormat="1" applyFont="1" applyFill="1" applyBorder="1" applyAlignment="1" quotePrefix="1">
      <alignment horizontal="center" vertical="center"/>
      <protection/>
    </xf>
    <xf numFmtId="0" fontId="21" fillId="0" borderId="6" xfId="22" applyNumberFormat="1" applyFont="1" applyBorder="1" applyAlignment="1">
      <alignment horizontal="right"/>
      <protection/>
    </xf>
    <xf numFmtId="216" fontId="21" fillId="0" borderId="5" xfId="22" applyNumberFormat="1" applyFont="1" applyBorder="1" applyAlignment="1">
      <alignment horizontal="right"/>
      <protection/>
    </xf>
    <xf numFmtId="178" fontId="21" fillId="0" borderId="5" xfId="22" applyNumberFormat="1" applyFont="1" applyBorder="1" applyAlignment="1" quotePrefix="1">
      <alignment horizontal="right"/>
      <protection/>
    </xf>
    <xf numFmtId="0" fontId="11" fillId="0" borderId="6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12" xfId="0" applyBorder="1" applyAlignment="1">
      <alignment wrapText="1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newtab3 (4)_1" xfId="21"/>
    <cellStyle name="Normal_Table A (21)" xfId="22"/>
    <cellStyle name="Normal_Table C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42"/>
  <sheetViews>
    <sheetView showGridLines="0" tabSelected="1" view="pageBreakPreview" zoomScale="60" zoomScaleNormal="75" workbookViewId="0" topLeftCell="A1">
      <pane xSplit="7" ySplit="12" topLeftCell="H13" activePane="bottomRight" state="frozen"/>
      <selection pane="topLeft" activeCell="A1" sqref="A1"/>
      <selection pane="topRight" activeCell="H1" sqref="H1"/>
      <selection pane="bottomLeft" activeCell="A13" sqref="A13"/>
      <selection pane="bottomRight" activeCell="A1" sqref="A1"/>
    </sheetView>
  </sheetViews>
  <sheetFormatPr defaultColWidth="11.421875" defaultRowHeight="12.75"/>
  <cols>
    <col min="1" max="1" width="43.28125" style="5" customWidth="1"/>
    <col min="2" max="2" width="11.7109375" style="5" customWidth="1"/>
    <col min="3" max="3" width="12.00390625" style="5" customWidth="1"/>
    <col min="4" max="6" width="12.140625" style="5" customWidth="1"/>
    <col min="7" max="7" width="11.7109375" style="5" customWidth="1"/>
    <col min="8" max="12" width="12.140625" style="5" customWidth="1"/>
    <col min="13" max="13" width="12.00390625" style="5" customWidth="1"/>
    <col min="14" max="18" width="11.7109375" style="5" customWidth="1"/>
    <col min="19" max="19" width="12.00390625" style="5" customWidth="1"/>
    <col min="20" max="20" width="11.7109375" style="5" customWidth="1"/>
    <col min="21" max="23" width="12.00390625" style="5" customWidth="1"/>
    <col min="24" max="16384" width="9.140625" style="5" customWidth="1"/>
  </cols>
  <sheetData>
    <row r="2" spans="1:2" s="2" customFormat="1" ht="18">
      <c r="A2" s="3" t="s">
        <v>15</v>
      </c>
      <c r="B2" s="1"/>
    </row>
    <row r="4" spans="1:23" s="32" customFormat="1" ht="16.5">
      <c r="A4" s="32" t="s">
        <v>73</v>
      </c>
      <c r="K4" s="33"/>
      <c r="L4" s="34"/>
      <c r="M4" s="35"/>
      <c r="N4" s="36"/>
      <c r="P4" s="35"/>
      <c r="Q4" s="35"/>
      <c r="R4" s="37"/>
      <c r="S4" s="37"/>
      <c r="W4" s="37" t="s">
        <v>74</v>
      </c>
    </row>
    <row r="5" spans="1:23" ht="15">
      <c r="A5" s="162" t="s">
        <v>75</v>
      </c>
      <c r="B5" s="38"/>
      <c r="C5" s="39"/>
      <c r="D5" s="39"/>
      <c r="E5" s="40"/>
      <c r="F5" s="41"/>
      <c r="G5" s="39"/>
      <c r="H5" s="39"/>
      <c r="I5" s="39"/>
      <c r="J5" s="39"/>
      <c r="K5" s="39"/>
      <c r="L5" s="39"/>
      <c r="M5" s="39"/>
      <c r="N5" s="39"/>
      <c r="O5" s="39"/>
      <c r="P5" s="163"/>
      <c r="Q5" s="163"/>
      <c r="R5" s="39"/>
      <c r="S5" s="39"/>
      <c r="T5" s="42"/>
      <c r="U5" s="42"/>
      <c r="V5" s="42"/>
      <c r="W5" s="42"/>
    </row>
    <row r="6" spans="1:23" ht="15">
      <c r="A6" s="164"/>
      <c r="B6" s="43">
        <v>1988</v>
      </c>
      <c r="C6" s="44">
        <v>1989</v>
      </c>
      <c r="D6" s="31">
        <v>1990</v>
      </c>
      <c r="E6" s="45">
        <v>1991</v>
      </c>
      <c r="F6" s="45">
        <v>1992</v>
      </c>
      <c r="G6" s="45">
        <v>1993</v>
      </c>
      <c r="H6" s="45">
        <v>1994</v>
      </c>
      <c r="I6" s="45">
        <v>1995</v>
      </c>
      <c r="J6" s="45">
        <v>1996</v>
      </c>
      <c r="K6" s="46">
        <v>1997</v>
      </c>
      <c r="L6" s="47">
        <v>1998</v>
      </c>
      <c r="M6" s="47">
        <v>1999</v>
      </c>
      <c r="N6" s="47">
        <v>2000</v>
      </c>
      <c r="O6" s="48">
        <v>2001</v>
      </c>
      <c r="P6" s="48">
        <v>2002</v>
      </c>
      <c r="Q6" s="48">
        <v>2003</v>
      </c>
      <c r="R6" s="239">
        <v>2004</v>
      </c>
      <c r="S6" s="239">
        <v>2005</v>
      </c>
      <c r="T6" s="49">
        <v>2006</v>
      </c>
      <c r="U6" s="49">
        <v>2007</v>
      </c>
      <c r="V6" s="49">
        <v>2008</v>
      </c>
      <c r="W6" s="49">
        <v>2009</v>
      </c>
    </row>
    <row r="7" spans="1:23" ht="26.25" customHeight="1">
      <c r="A7" s="12" t="s">
        <v>76</v>
      </c>
      <c r="B7" s="199">
        <v>1850.5</v>
      </c>
      <c r="C7" s="200">
        <v>1744.9</v>
      </c>
      <c r="D7" s="13">
        <v>1636.3</v>
      </c>
      <c r="E7" s="13">
        <v>1698.9</v>
      </c>
      <c r="F7" s="13">
        <v>1449</v>
      </c>
      <c r="G7" s="13">
        <v>1457.3</v>
      </c>
      <c r="H7" s="13">
        <v>1475</v>
      </c>
      <c r="I7" s="13">
        <v>1454.9</v>
      </c>
      <c r="J7" s="13">
        <v>1502.1</v>
      </c>
      <c r="K7" s="14">
        <v>1517.888</v>
      </c>
      <c r="L7" s="15">
        <v>1590.8</v>
      </c>
      <c r="M7" s="15">
        <v>1641.868</v>
      </c>
      <c r="N7" s="15">
        <v>1607</v>
      </c>
      <c r="O7" s="15">
        <v>1657.657</v>
      </c>
      <c r="P7" s="15">
        <v>1720.253</v>
      </c>
      <c r="Q7" s="15">
        <v>1816.866</v>
      </c>
      <c r="R7" s="15">
        <v>1919.138</v>
      </c>
      <c r="S7" s="15">
        <v>1961.049</v>
      </c>
      <c r="T7" s="16">
        <v>2067.071</v>
      </c>
      <c r="U7" s="199">
        <v>2221.9</v>
      </c>
      <c r="V7" s="199">
        <v>2418.604</v>
      </c>
      <c r="W7" s="199">
        <v>2628.556</v>
      </c>
    </row>
    <row r="8" spans="1:23" ht="26.25" customHeight="1">
      <c r="A8" s="17" t="s">
        <v>77</v>
      </c>
      <c r="B8" s="201">
        <v>860.4</v>
      </c>
      <c r="C8" s="114">
        <v>882.3</v>
      </c>
      <c r="D8" s="202">
        <v>891.5</v>
      </c>
      <c r="E8" s="202">
        <v>881.7</v>
      </c>
      <c r="F8" s="202">
        <v>833</v>
      </c>
      <c r="G8" s="202">
        <v>819.7</v>
      </c>
      <c r="H8" s="202">
        <v>755.9</v>
      </c>
      <c r="I8" s="202">
        <v>694.4</v>
      </c>
      <c r="J8" s="202">
        <v>688.8</v>
      </c>
      <c r="K8" s="203">
        <v>636.694</v>
      </c>
      <c r="L8" s="19">
        <v>575.9</v>
      </c>
      <c r="M8" s="19">
        <v>566.99</v>
      </c>
      <c r="N8" s="19">
        <v>535</v>
      </c>
      <c r="O8" s="19">
        <v>500.246</v>
      </c>
      <c r="P8" s="19">
        <v>509.647</v>
      </c>
      <c r="Q8" s="19">
        <v>496.419</v>
      </c>
      <c r="R8" s="19">
        <v>464.727</v>
      </c>
      <c r="S8" s="19">
        <v>424.527</v>
      </c>
      <c r="T8" s="20">
        <v>406.168</v>
      </c>
      <c r="U8" s="20">
        <v>385.7</v>
      </c>
      <c r="V8" s="20">
        <v>355.37</v>
      </c>
      <c r="W8" s="20">
        <v>333.865</v>
      </c>
    </row>
    <row r="9" spans="1:23" ht="26.25" customHeight="1">
      <c r="A9" s="17" t="s">
        <v>58</v>
      </c>
      <c r="B9" s="201">
        <v>184.1</v>
      </c>
      <c r="C9" s="114">
        <v>171.8</v>
      </c>
      <c r="D9" s="202">
        <v>162.5</v>
      </c>
      <c r="E9" s="202">
        <v>152</v>
      </c>
      <c r="F9" s="202">
        <v>131.5</v>
      </c>
      <c r="G9" s="202">
        <v>138.2</v>
      </c>
      <c r="H9" s="202">
        <v>141.1</v>
      </c>
      <c r="I9" s="202">
        <v>134.2</v>
      </c>
      <c r="J9" s="202">
        <v>125.2</v>
      </c>
      <c r="K9" s="203">
        <v>103.342</v>
      </c>
      <c r="L9" s="19">
        <v>93.1</v>
      </c>
      <c r="M9" s="19">
        <v>81.416</v>
      </c>
      <c r="N9" s="19">
        <v>71.5</v>
      </c>
      <c r="O9" s="21">
        <v>61.569</v>
      </c>
      <c r="P9" s="21">
        <v>59.991</v>
      </c>
      <c r="Q9" s="21">
        <v>48.094</v>
      </c>
      <c r="R9" s="21">
        <v>37.475</v>
      </c>
      <c r="S9" s="21">
        <v>41.467</v>
      </c>
      <c r="T9" s="20">
        <v>37.59</v>
      </c>
      <c r="U9" s="20">
        <v>37.3</v>
      </c>
      <c r="V9" s="20">
        <v>34.549</v>
      </c>
      <c r="W9" s="20">
        <v>25.748</v>
      </c>
    </row>
    <row r="10" spans="1:23" ht="26.25" customHeight="1">
      <c r="A10" s="17" t="s">
        <v>78</v>
      </c>
      <c r="B10" s="201">
        <v>131.8</v>
      </c>
      <c r="C10" s="114">
        <v>113.4</v>
      </c>
      <c r="D10" s="202">
        <v>89.8</v>
      </c>
      <c r="E10" s="202">
        <v>81.5</v>
      </c>
      <c r="F10" s="202">
        <v>79.5</v>
      </c>
      <c r="G10" s="202">
        <v>70.5</v>
      </c>
      <c r="H10" s="202">
        <v>68.8</v>
      </c>
      <c r="I10" s="202">
        <v>61.2</v>
      </c>
      <c r="J10" s="202">
        <v>53.6</v>
      </c>
      <c r="K10" s="203">
        <v>44.996</v>
      </c>
      <c r="L10" s="19">
        <v>37.5</v>
      </c>
      <c r="M10" s="19">
        <v>41.435</v>
      </c>
      <c r="N10" s="19">
        <v>39.7</v>
      </c>
      <c r="O10" s="19">
        <v>33.741</v>
      </c>
      <c r="P10" s="19">
        <v>30.28</v>
      </c>
      <c r="Q10" s="19">
        <v>25.326</v>
      </c>
      <c r="R10" s="19">
        <v>21.736</v>
      </c>
      <c r="S10" s="19">
        <v>22.818</v>
      </c>
      <c r="T10" s="20">
        <v>20.378</v>
      </c>
      <c r="U10" s="20">
        <v>19.6</v>
      </c>
      <c r="V10" s="20">
        <v>17.06</v>
      </c>
      <c r="W10" s="20">
        <v>16.562</v>
      </c>
    </row>
    <row r="11" spans="1:23" ht="26.25" customHeight="1">
      <c r="A11" s="17" t="s">
        <v>59</v>
      </c>
      <c r="B11" s="201">
        <v>20.5</v>
      </c>
      <c r="C11" s="114">
        <v>21.4</v>
      </c>
      <c r="D11" s="202">
        <v>19.3</v>
      </c>
      <c r="E11" s="202">
        <v>17.6</v>
      </c>
      <c r="F11" s="202">
        <v>17.1</v>
      </c>
      <c r="G11" s="202">
        <v>15.3</v>
      </c>
      <c r="H11" s="202">
        <v>14.1</v>
      </c>
      <c r="I11" s="202">
        <v>15.1</v>
      </c>
      <c r="J11" s="202">
        <v>15</v>
      </c>
      <c r="K11" s="203">
        <v>12.692</v>
      </c>
      <c r="L11" s="19">
        <v>11.9</v>
      </c>
      <c r="M11" s="19">
        <v>13.879</v>
      </c>
      <c r="N11" s="19">
        <v>11.6</v>
      </c>
      <c r="O11" s="19">
        <v>11.647</v>
      </c>
      <c r="P11" s="19">
        <v>12.148</v>
      </c>
      <c r="Q11" s="19">
        <v>10.897</v>
      </c>
      <c r="R11" s="19">
        <v>10.704</v>
      </c>
      <c r="S11" s="19">
        <v>10.086</v>
      </c>
      <c r="T11" s="20">
        <v>9.796</v>
      </c>
      <c r="U11" s="20">
        <v>9</v>
      </c>
      <c r="V11" s="20">
        <v>8.851</v>
      </c>
      <c r="W11" s="20">
        <v>8.083</v>
      </c>
    </row>
    <row r="12" spans="1:23" ht="26.25" customHeight="1">
      <c r="A12" s="17" t="s">
        <v>79</v>
      </c>
      <c r="B12" s="201">
        <v>38.1</v>
      </c>
      <c r="C12" s="114">
        <v>34.8</v>
      </c>
      <c r="D12" s="202">
        <v>34.8</v>
      </c>
      <c r="E12" s="202">
        <v>31.1</v>
      </c>
      <c r="F12" s="202">
        <v>34.4</v>
      </c>
      <c r="G12" s="202">
        <v>33</v>
      </c>
      <c r="H12" s="202">
        <v>32.2</v>
      </c>
      <c r="I12" s="202">
        <v>55.3</v>
      </c>
      <c r="J12" s="202">
        <v>60.3</v>
      </c>
      <c r="K12" s="203">
        <v>60.017</v>
      </c>
      <c r="L12" s="19">
        <v>68</v>
      </c>
      <c r="M12" s="19">
        <v>63.574</v>
      </c>
      <c r="N12" s="19">
        <v>63</v>
      </c>
      <c r="O12" s="19">
        <v>37.371</v>
      </c>
      <c r="P12" s="19">
        <v>57.268</v>
      </c>
      <c r="Q12" s="19">
        <v>75.471</v>
      </c>
      <c r="R12" s="19">
        <v>75.146</v>
      </c>
      <c r="S12" s="19">
        <v>61.408</v>
      </c>
      <c r="T12" s="20">
        <v>55.847</v>
      </c>
      <c r="U12" s="20">
        <v>48.2</v>
      </c>
      <c r="V12" s="20">
        <v>54.873</v>
      </c>
      <c r="W12" s="20">
        <v>55.091</v>
      </c>
    </row>
    <row r="13" spans="1:23" ht="26.25" customHeight="1">
      <c r="A13" s="17" t="s">
        <v>80</v>
      </c>
      <c r="B13" s="201">
        <v>6.3</v>
      </c>
      <c r="C13" s="114">
        <v>5.3</v>
      </c>
      <c r="D13" s="202">
        <v>5.3</v>
      </c>
      <c r="E13" s="202">
        <v>4.5</v>
      </c>
      <c r="F13" s="202">
        <v>5</v>
      </c>
      <c r="G13" s="202">
        <v>5</v>
      </c>
      <c r="H13" s="202">
        <v>5.2</v>
      </c>
      <c r="I13" s="202">
        <v>4.7</v>
      </c>
      <c r="J13" s="202">
        <v>4.4</v>
      </c>
      <c r="K13" s="203">
        <v>3.908</v>
      </c>
      <c r="L13" s="19">
        <v>3.7</v>
      </c>
      <c r="M13" s="19">
        <v>4.003</v>
      </c>
      <c r="N13" s="19">
        <v>3.7</v>
      </c>
      <c r="O13" s="19">
        <v>3.986</v>
      </c>
      <c r="P13" s="19">
        <v>3.977</v>
      </c>
      <c r="Q13" s="19">
        <v>4.799</v>
      </c>
      <c r="R13" s="19">
        <v>4.208</v>
      </c>
      <c r="S13" s="19">
        <v>4.652</v>
      </c>
      <c r="T13" s="20">
        <v>4.204</v>
      </c>
      <c r="U13" s="20">
        <v>4</v>
      </c>
      <c r="V13" s="20">
        <v>4.598</v>
      </c>
      <c r="W13" s="20">
        <v>4.263</v>
      </c>
    </row>
    <row r="14" spans="1:23" ht="26.25" customHeight="1">
      <c r="A14" s="17" t="s">
        <v>81</v>
      </c>
      <c r="B14" s="201">
        <v>0.4</v>
      </c>
      <c r="C14" s="114">
        <v>0.2</v>
      </c>
      <c r="D14" s="202">
        <v>0.8</v>
      </c>
      <c r="E14" s="202">
        <v>1.3</v>
      </c>
      <c r="F14" s="202">
        <v>1.3</v>
      </c>
      <c r="G14" s="202">
        <v>2.5</v>
      </c>
      <c r="H14" s="202">
        <v>3.2</v>
      </c>
      <c r="I14" s="202">
        <v>1</v>
      </c>
      <c r="J14" s="202">
        <v>0.8</v>
      </c>
      <c r="K14" s="203">
        <v>0.75</v>
      </c>
      <c r="L14" s="19">
        <v>0.9</v>
      </c>
      <c r="M14" s="19">
        <v>0.527</v>
      </c>
      <c r="N14" s="19">
        <v>0.5</v>
      </c>
      <c r="O14" s="19">
        <v>0.776</v>
      </c>
      <c r="P14" s="19">
        <v>1.253</v>
      </c>
      <c r="Q14" s="19">
        <v>1.737</v>
      </c>
      <c r="R14" s="19">
        <v>2.393</v>
      </c>
      <c r="S14" s="19">
        <v>2.333</v>
      </c>
      <c r="T14" s="20">
        <v>1.669</v>
      </c>
      <c r="U14" s="20">
        <v>1.6</v>
      </c>
      <c r="V14" s="20">
        <v>0.978</v>
      </c>
      <c r="W14" s="20">
        <v>1.315</v>
      </c>
    </row>
    <row r="15" spans="1:23" ht="26.25" customHeight="1">
      <c r="A15" s="17" t="s">
        <v>82</v>
      </c>
      <c r="B15" s="201">
        <v>269.5</v>
      </c>
      <c r="C15" s="114">
        <v>252</v>
      </c>
      <c r="D15" s="202">
        <v>245.6</v>
      </c>
      <c r="E15" s="202">
        <v>226.7</v>
      </c>
      <c r="F15" s="202">
        <v>220.3</v>
      </c>
      <c r="G15" s="202">
        <v>116.4</v>
      </c>
      <c r="H15" s="202">
        <v>189.6</v>
      </c>
      <c r="I15" s="202">
        <v>140.4</v>
      </c>
      <c r="J15" s="202">
        <v>113.9</v>
      </c>
      <c r="K15" s="203">
        <v>120.839</v>
      </c>
      <c r="L15" s="19">
        <v>141.2</v>
      </c>
      <c r="M15" s="19">
        <v>106.009</v>
      </c>
      <c r="N15" s="19">
        <v>124.2</v>
      </c>
      <c r="O15" s="19">
        <v>126.858</v>
      </c>
      <c r="P15" s="19">
        <v>138.347</v>
      </c>
      <c r="Q15" s="19">
        <v>121.611</v>
      </c>
      <c r="R15" s="19">
        <v>105.306</v>
      </c>
      <c r="S15" s="19">
        <v>113.156</v>
      </c>
      <c r="T15" s="20">
        <v>114.428</v>
      </c>
      <c r="U15" s="20">
        <v>127.6</v>
      </c>
      <c r="V15" s="20">
        <v>123.259</v>
      </c>
      <c r="W15" s="20">
        <v>126.781</v>
      </c>
    </row>
    <row r="16" spans="1:23" ht="26.25" customHeight="1">
      <c r="A16" s="17" t="s">
        <v>83</v>
      </c>
      <c r="B16" s="201">
        <v>11.3</v>
      </c>
      <c r="C16" s="114">
        <v>11.6</v>
      </c>
      <c r="D16" s="202">
        <v>13.1</v>
      </c>
      <c r="E16" s="202">
        <v>15</v>
      </c>
      <c r="F16" s="202">
        <v>19</v>
      </c>
      <c r="G16" s="202">
        <v>17.7</v>
      </c>
      <c r="H16" s="202">
        <v>17.2</v>
      </c>
      <c r="I16" s="202">
        <v>17.2</v>
      </c>
      <c r="J16" s="202">
        <v>17.3</v>
      </c>
      <c r="K16" s="203">
        <v>15.26</v>
      </c>
      <c r="L16" s="19">
        <v>14.4</v>
      </c>
      <c r="M16" s="19">
        <v>14.614</v>
      </c>
      <c r="N16" s="19">
        <v>15.6</v>
      </c>
      <c r="O16" s="19">
        <v>17.499</v>
      </c>
      <c r="P16" s="19">
        <v>17.595</v>
      </c>
      <c r="Q16" s="19">
        <v>16.573</v>
      </c>
      <c r="R16" s="19">
        <v>19.549</v>
      </c>
      <c r="S16" s="19">
        <v>21.848</v>
      </c>
      <c r="T16" s="20">
        <v>20.815</v>
      </c>
      <c r="U16" s="20">
        <v>19</v>
      </c>
      <c r="V16" s="20">
        <v>32.783</v>
      </c>
      <c r="W16" s="20">
        <v>21.175</v>
      </c>
    </row>
    <row r="17" spans="1:23" ht="26.25" customHeight="1">
      <c r="A17" s="17" t="s">
        <v>84</v>
      </c>
      <c r="B17" s="204">
        <v>107.5</v>
      </c>
      <c r="C17" s="114">
        <v>77.5</v>
      </c>
      <c r="D17" s="202">
        <v>108</v>
      </c>
      <c r="E17" s="202">
        <v>132</v>
      </c>
      <c r="F17" s="202">
        <v>138.3</v>
      </c>
      <c r="G17" s="202">
        <v>152.1</v>
      </c>
      <c r="H17" s="202">
        <v>139.9</v>
      </c>
      <c r="I17" s="202">
        <v>131.1</v>
      </c>
      <c r="J17" s="202">
        <v>135.2</v>
      </c>
      <c r="K17" s="203">
        <v>119.583</v>
      </c>
      <c r="L17" s="19">
        <v>122.3</v>
      </c>
      <c r="M17" s="19">
        <v>122.438</v>
      </c>
      <c r="N17" s="19">
        <v>243</v>
      </c>
      <c r="O17" s="19">
        <v>171.092</v>
      </c>
      <c r="P17" s="19">
        <v>181.953</v>
      </c>
      <c r="Q17" s="19">
        <v>173.988</v>
      </c>
      <c r="R17" s="19">
        <v>194.562</v>
      </c>
      <c r="S17" s="19">
        <v>232.854</v>
      </c>
      <c r="T17" s="20">
        <v>274.066</v>
      </c>
      <c r="U17" s="20">
        <v>327.6</v>
      </c>
      <c r="V17" s="20">
        <v>605.155</v>
      </c>
      <c r="W17" s="20">
        <v>398.101</v>
      </c>
    </row>
    <row r="18" spans="1:23" s="25" customFormat="1" ht="26.25" customHeight="1">
      <c r="A18" s="165" t="s">
        <v>93</v>
      </c>
      <c r="B18" s="204" t="s">
        <v>85</v>
      </c>
      <c r="C18" s="204" t="s">
        <v>85</v>
      </c>
      <c r="D18" s="204" t="s">
        <v>85</v>
      </c>
      <c r="E18" s="204" t="s">
        <v>85</v>
      </c>
      <c r="F18" s="204" t="s">
        <v>85</v>
      </c>
      <c r="G18" s="204">
        <v>0</v>
      </c>
      <c r="H18" s="204">
        <v>0</v>
      </c>
      <c r="I18" s="22">
        <v>0</v>
      </c>
      <c r="J18" s="22">
        <v>0</v>
      </c>
      <c r="K18" s="205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4">
        <v>0</v>
      </c>
      <c r="U18" s="24">
        <v>0</v>
      </c>
      <c r="V18" s="24">
        <v>0</v>
      </c>
      <c r="W18" s="24">
        <v>0</v>
      </c>
    </row>
    <row r="19" spans="1:23" s="67" customFormat="1" ht="21" customHeight="1">
      <c r="A19" s="166" t="s">
        <v>86</v>
      </c>
      <c r="B19" s="62">
        <v>3480.3</v>
      </c>
      <c r="C19" s="62">
        <v>3315.1</v>
      </c>
      <c r="D19" s="62">
        <v>3207.1</v>
      </c>
      <c r="E19" s="63">
        <v>3242.4</v>
      </c>
      <c r="F19" s="63">
        <v>2928.3</v>
      </c>
      <c r="G19" s="63">
        <v>2827.7</v>
      </c>
      <c r="H19" s="63">
        <v>2842.4</v>
      </c>
      <c r="I19" s="63">
        <v>2709.6</v>
      </c>
      <c r="J19" s="63">
        <v>2716.6</v>
      </c>
      <c r="K19" s="64">
        <v>2635.969</v>
      </c>
      <c r="L19" s="65">
        <v>2659.7</v>
      </c>
      <c r="M19" s="65">
        <v>2656.8</v>
      </c>
      <c r="N19" s="65">
        <v>2714.7</v>
      </c>
      <c r="O19" s="65">
        <v>2622.4419999999996</v>
      </c>
      <c r="P19" s="65">
        <v>2732.7120000000004</v>
      </c>
      <c r="Q19" s="65">
        <v>2791.7809999999995</v>
      </c>
      <c r="R19" s="65">
        <v>2854.944</v>
      </c>
      <c r="S19" s="65">
        <v>2896.198</v>
      </c>
      <c r="T19" s="66">
        <v>3012.032</v>
      </c>
      <c r="U19" s="66">
        <f>SUM(U7:U18)</f>
        <v>3201.4999999999995</v>
      </c>
      <c r="V19" s="66">
        <f>SUM(V7:V18)</f>
        <v>3656.08</v>
      </c>
      <c r="W19" s="66">
        <f>SUM(W7:W18)</f>
        <v>3619.5400000000004</v>
      </c>
    </row>
    <row r="20" spans="1:21" ht="15">
      <c r="A20" s="7"/>
      <c r="B20" s="7"/>
      <c r="C20" s="7"/>
      <c r="D20" s="7"/>
      <c r="E20" s="26"/>
      <c r="F20" s="7"/>
      <c r="G20" s="7"/>
      <c r="H20" s="7"/>
      <c r="I20" s="7"/>
      <c r="J20" s="7"/>
      <c r="K20" s="7"/>
      <c r="L20" s="7"/>
      <c r="M20" s="7"/>
      <c r="N20" s="7"/>
      <c r="O20" s="7"/>
      <c r="T20" s="233"/>
      <c r="U20" s="233"/>
    </row>
    <row r="21" spans="1:20" ht="15">
      <c r="A21" s="5" t="s">
        <v>94</v>
      </c>
      <c r="T21" s="233"/>
    </row>
    <row r="24" spans="2:3" ht="15">
      <c r="B24" s="50"/>
      <c r="C24" s="51"/>
    </row>
    <row r="25" spans="2:3" ht="15">
      <c r="B25" s="50"/>
      <c r="C25" s="51"/>
    </row>
    <row r="26" spans="2:3" ht="15">
      <c r="B26" s="50"/>
      <c r="C26" s="51"/>
    </row>
    <row r="27" spans="2:3" ht="15">
      <c r="B27" s="50"/>
      <c r="C27" s="51"/>
    </row>
    <row r="28" spans="2:3" ht="15">
      <c r="B28" s="50"/>
      <c r="C28" s="51"/>
    </row>
    <row r="29" spans="2:3" ht="15">
      <c r="B29" s="50"/>
      <c r="C29" s="51"/>
    </row>
    <row r="30" spans="2:3" ht="15">
      <c r="B30" s="50"/>
      <c r="C30" s="51"/>
    </row>
    <row r="31" spans="2:3" ht="15">
      <c r="B31" s="50"/>
      <c r="C31" s="51"/>
    </row>
    <row r="32" spans="2:3" ht="15">
      <c r="B32" s="50"/>
      <c r="C32" s="51"/>
    </row>
    <row r="33" spans="2:3" ht="15">
      <c r="B33" s="50"/>
      <c r="C33" s="51"/>
    </row>
    <row r="34" spans="2:3" ht="15">
      <c r="B34" s="50"/>
      <c r="C34" s="51"/>
    </row>
    <row r="35" spans="2:3" ht="15">
      <c r="B35" s="50"/>
      <c r="C35" s="51"/>
    </row>
    <row r="36" spans="2:3" ht="15">
      <c r="B36" s="50"/>
      <c r="C36" s="51"/>
    </row>
    <row r="37" spans="2:3" ht="15">
      <c r="B37" s="50"/>
      <c r="C37" s="51"/>
    </row>
    <row r="38" spans="2:3" ht="15">
      <c r="B38" s="50"/>
      <c r="C38" s="51"/>
    </row>
    <row r="39" spans="2:3" ht="15">
      <c r="B39" s="50"/>
      <c r="C39" s="51"/>
    </row>
    <row r="40" spans="2:3" ht="15">
      <c r="B40" s="50"/>
      <c r="C40" s="51"/>
    </row>
    <row r="41" spans="2:3" ht="15">
      <c r="B41" s="50"/>
      <c r="C41" s="51"/>
    </row>
    <row r="42" spans="2:3" ht="15">
      <c r="B42" s="50"/>
      <c r="C42" s="51"/>
    </row>
  </sheetData>
  <printOptions/>
  <pageMargins left="0.75" right="0.75" top="0.75" bottom="0.75" header="0.5" footer="0.5"/>
  <pageSetup fitToHeight="1" fitToWidth="1" orientation="landscape" paperSize="9" scale="39"/>
  <ignoredErrors>
    <ignoredError sqref="U19:W19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19"/>
  <sheetViews>
    <sheetView showGridLines="0" view="pageBreakPreview" zoomScale="60" zoomScaleNormal="75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11.421875" defaultRowHeight="12.75"/>
  <cols>
    <col min="1" max="1" width="58.8515625" style="52" customWidth="1"/>
    <col min="2" max="12" width="9.140625" style="52" customWidth="1"/>
    <col min="13" max="13" width="9.7109375" style="52" customWidth="1"/>
    <col min="14" max="16" width="9.421875" style="52" customWidth="1"/>
    <col min="17" max="16384" width="9.140625" style="52" customWidth="1"/>
  </cols>
  <sheetData>
    <row r="2" s="58" customFormat="1" ht="18">
      <c r="A2" s="57" t="s">
        <v>14</v>
      </c>
    </row>
    <row r="3" s="53" customFormat="1" ht="15">
      <c r="A3" s="52"/>
    </row>
    <row r="4" spans="1:16" s="4" customFormat="1" ht="15">
      <c r="A4" s="59" t="s">
        <v>73</v>
      </c>
      <c r="B4" s="59"/>
      <c r="C4" s="60"/>
      <c r="D4" s="61"/>
      <c r="E4" s="60"/>
      <c r="F4" s="60"/>
      <c r="G4" s="60"/>
      <c r="H4" s="60"/>
      <c r="I4" s="61"/>
      <c r="J4" s="61"/>
      <c r="L4" s="61"/>
      <c r="P4" s="61" t="s">
        <v>74</v>
      </c>
    </row>
    <row r="5" spans="1:16" s="53" customFormat="1" ht="16.5" customHeight="1">
      <c r="A5" s="167"/>
      <c r="B5" s="168">
        <v>1995</v>
      </c>
      <c r="C5" s="168">
        <v>1996</v>
      </c>
      <c r="D5" s="168">
        <v>1997</v>
      </c>
      <c r="E5" s="168">
        <v>1998</v>
      </c>
      <c r="F5" s="169">
        <v>1999</v>
      </c>
      <c r="G5" s="68">
        <v>2000</v>
      </c>
      <c r="H5" s="169">
        <v>2001</v>
      </c>
      <c r="I5" s="169">
        <v>2002</v>
      </c>
      <c r="J5" s="169">
        <v>2003</v>
      </c>
      <c r="K5" s="68">
        <v>2004</v>
      </c>
      <c r="L5" s="69">
        <v>2005</v>
      </c>
      <c r="M5" s="69">
        <v>2006</v>
      </c>
      <c r="N5" s="69">
        <v>2007</v>
      </c>
      <c r="O5" s="69">
        <v>2008</v>
      </c>
      <c r="P5" s="69">
        <v>2009</v>
      </c>
    </row>
    <row r="6" spans="1:16" s="53" customFormat="1" ht="26.25" customHeight="1">
      <c r="A6" s="170" t="s">
        <v>87</v>
      </c>
      <c r="B6" s="54">
        <v>42.3</v>
      </c>
      <c r="C6" s="54">
        <v>25.4</v>
      </c>
      <c r="D6" s="54">
        <v>21.895</v>
      </c>
      <c r="E6" s="54">
        <v>39.2</v>
      </c>
      <c r="F6" s="206">
        <v>37.324</v>
      </c>
      <c r="G6" s="206">
        <v>26.2</v>
      </c>
      <c r="H6" s="206">
        <v>24.531</v>
      </c>
      <c r="I6" s="206">
        <v>23.219</v>
      </c>
      <c r="J6" s="206">
        <v>19.845</v>
      </c>
      <c r="K6" s="206">
        <v>18.032</v>
      </c>
      <c r="L6" s="160">
        <v>15.054</v>
      </c>
      <c r="M6" s="160">
        <v>10.524</v>
      </c>
      <c r="N6" s="160">
        <v>9</v>
      </c>
      <c r="O6" s="160">
        <v>3.994</v>
      </c>
      <c r="P6" s="160">
        <v>6.018</v>
      </c>
    </row>
    <row r="7" spans="1:16" s="53" customFormat="1" ht="26.25" customHeight="1">
      <c r="A7" s="170" t="s">
        <v>44</v>
      </c>
      <c r="B7" s="54"/>
      <c r="C7" s="54"/>
      <c r="D7" s="54"/>
      <c r="E7" s="54"/>
      <c r="F7" s="206">
        <v>5.797</v>
      </c>
      <c r="G7" s="206">
        <v>2.9</v>
      </c>
      <c r="H7" s="206">
        <v>1.349</v>
      </c>
      <c r="I7" s="206">
        <v>1.049</v>
      </c>
      <c r="J7" s="206">
        <v>0.67</v>
      </c>
      <c r="K7" s="206">
        <v>0.261</v>
      </c>
      <c r="L7" s="160">
        <v>0.023</v>
      </c>
      <c r="M7" s="160">
        <v>0.156</v>
      </c>
      <c r="N7" s="160">
        <v>0.052</v>
      </c>
      <c r="O7" s="160">
        <v>0.07</v>
      </c>
      <c r="P7" s="160">
        <v>0.078</v>
      </c>
    </row>
    <row r="8" spans="1:16" s="53" customFormat="1" ht="26.25" customHeight="1">
      <c r="A8" s="170" t="s">
        <v>88</v>
      </c>
      <c r="B8" s="54">
        <v>69.6</v>
      </c>
      <c r="C8" s="54">
        <v>60.5</v>
      </c>
      <c r="D8" s="54">
        <v>54.136</v>
      </c>
      <c r="E8" s="54">
        <v>49.3</v>
      </c>
      <c r="F8" s="206">
        <v>118.691</v>
      </c>
      <c r="G8" s="206">
        <v>69.8</v>
      </c>
      <c r="H8" s="206">
        <v>73.609</v>
      </c>
      <c r="I8" s="206">
        <v>68.158</v>
      </c>
      <c r="J8" s="206">
        <v>44.972</v>
      </c>
      <c r="K8" s="206">
        <v>43.411</v>
      </c>
      <c r="L8" s="160">
        <v>41.127</v>
      </c>
      <c r="M8" s="160">
        <v>42.497</v>
      </c>
      <c r="N8" s="160">
        <v>38.1</v>
      </c>
      <c r="O8" s="160">
        <v>39.25</v>
      </c>
      <c r="P8" s="160">
        <v>44.786</v>
      </c>
    </row>
    <row r="9" spans="1:16" s="53" customFormat="1" ht="26.25" customHeight="1">
      <c r="A9" s="170" t="s">
        <v>89</v>
      </c>
      <c r="B9" s="54"/>
      <c r="C9" s="54"/>
      <c r="D9" s="54"/>
      <c r="E9" s="54"/>
      <c r="F9" s="206">
        <v>25.212</v>
      </c>
      <c r="G9" s="206">
        <v>10.6</v>
      </c>
      <c r="H9" s="206">
        <v>4.627</v>
      </c>
      <c r="I9" s="206">
        <v>3.711</v>
      </c>
      <c r="J9" s="206">
        <v>0.613</v>
      </c>
      <c r="K9" s="206">
        <v>0.615</v>
      </c>
      <c r="L9" s="160">
        <v>0</v>
      </c>
      <c r="M9" s="160">
        <v>0</v>
      </c>
      <c r="N9" s="160">
        <v>0.007</v>
      </c>
      <c r="O9" s="160">
        <v>0</v>
      </c>
      <c r="P9" s="160">
        <v>0</v>
      </c>
    </row>
    <row r="10" spans="1:16" s="53" customFormat="1" ht="26.25" customHeight="1">
      <c r="A10" s="170" t="s">
        <v>90</v>
      </c>
      <c r="B10" s="54">
        <v>48</v>
      </c>
      <c r="C10" s="54">
        <v>38.2</v>
      </c>
      <c r="D10" s="54">
        <v>24.476</v>
      </c>
      <c r="E10" s="54">
        <v>25.7</v>
      </c>
      <c r="F10" s="206">
        <v>33.948</v>
      </c>
      <c r="G10" s="206">
        <v>29.2</v>
      </c>
      <c r="H10" s="206">
        <v>30.605</v>
      </c>
      <c r="I10" s="206">
        <v>30.493</v>
      </c>
      <c r="J10" s="206">
        <v>22.574</v>
      </c>
      <c r="K10" s="206">
        <v>14.02</v>
      </c>
      <c r="L10" s="160">
        <v>8.609</v>
      </c>
      <c r="M10" s="160">
        <v>6.75</v>
      </c>
      <c r="N10" s="160">
        <v>4.5</v>
      </c>
      <c r="O10" s="160">
        <v>4.699</v>
      </c>
      <c r="P10" s="160">
        <v>3.216</v>
      </c>
    </row>
    <row r="11" spans="1:16" s="53" customFormat="1" ht="26.25" customHeight="1">
      <c r="A11" s="170" t="s">
        <v>91</v>
      </c>
      <c r="B11" s="54">
        <v>399.9</v>
      </c>
      <c r="C11" s="54">
        <v>441.1</v>
      </c>
      <c r="D11" s="54">
        <v>415.026</v>
      </c>
      <c r="E11" s="54">
        <v>355.5</v>
      </c>
      <c r="F11" s="206">
        <v>247.533</v>
      </c>
      <c r="G11" s="206">
        <v>242.1</v>
      </c>
      <c r="H11" s="206">
        <v>255.058</v>
      </c>
      <c r="I11" s="206">
        <v>294.973</v>
      </c>
      <c r="J11" s="206">
        <v>284.775</v>
      </c>
      <c r="K11" s="206">
        <v>300.058</v>
      </c>
      <c r="L11" s="160">
        <v>275.753</v>
      </c>
      <c r="M11" s="160">
        <v>301.932</v>
      </c>
      <c r="N11" s="160">
        <v>308.5</v>
      </c>
      <c r="O11" s="160">
        <v>295.259</v>
      </c>
      <c r="P11" s="160">
        <v>297.121</v>
      </c>
    </row>
    <row r="12" spans="1:16" s="53" customFormat="1" ht="31.5" customHeight="1">
      <c r="A12" s="171" t="s">
        <v>92</v>
      </c>
      <c r="B12" s="54">
        <v>117.5</v>
      </c>
      <c r="C12" s="54">
        <v>155</v>
      </c>
      <c r="D12" s="54">
        <v>109.61</v>
      </c>
      <c r="E12" s="54">
        <v>94.8</v>
      </c>
      <c r="F12" s="207">
        <v>74.661</v>
      </c>
      <c r="G12" s="207">
        <v>74.1</v>
      </c>
      <c r="H12" s="207">
        <v>65.687</v>
      </c>
      <c r="I12" s="207">
        <v>64.164</v>
      </c>
      <c r="J12" s="207">
        <v>74.27</v>
      </c>
      <c r="K12" s="207">
        <v>59.124</v>
      </c>
      <c r="L12" s="160">
        <v>52.548</v>
      </c>
      <c r="M12" s="160">
        <v>58.626</v>
      </c>
      <c r="N12" s="160">
        <v>56.2</v>
      </c>
      <c r="O12" s="160">
        <v>140.778</v>
      </c>
      <c r="P12" s="160">
        <v>86.827</v>
      </c>
    </row>
    <row r="13" spans="1:16" s="4" customFormat="1" ht="21.75" customHeight="1">
      <c r="A13" s="172" t="s">
        <v>86</v>
      </c>
      <c r="B13" s="70">
        <v>677.2</v>
      </c>
      <c r="C13" s="70">
        <v>720.2</v>
      </c>
      <c r="D13" s="70">
        <v>625.143</v>
      </c>
      <c r="E13" s="70">
        <v>564.4</v>
      </c>
      <c r="F13" s="71">
        <v>543.166</v>
      </c>
      <c r="G13" s="71">
        <v>454.9</v>
      </c>
      <c r="H13" s="71">
        <v>455.466</v>
      </c>
      <c r="I13" s="71">
        <v>485.767</v>
      </c>
      <c r="J13" s="71">
        <v>447.71899999999994</v>
      </c>
      <c r="K13" s="71">
        <v>435.521</v>
      </c>
      <c r="L13" s="72">
        <v>393.114</v>
      </c>
      <c r="M13" s="72">
        <v>420.485</v>
      </c>
      <c r="N13" s="72">
        <f>SUM(N6:N12)</f>
        <v>416.359</v>
      </c>
      <c r="O13" s="72">
        <f>SUM(O6:O12)</f>
        <v>484.04999999999995</v>
      </c>
      <c r="P13" s="72">
        <f>SUM(P6:P12)</f>
        <v>438.046</v>
      </c>
    </row>
    <row r="14" s="53" customFormat="1" ht="15"/>
    <row r="15" spans="1:2" s="53" customFormat="1" ht="15">
      <c r="A15" s="52"/>
      <c r="B15" s="52"/>
    </row>
    <row r="16" s="53" customFormat="1" ht="15"/>
    <row r="17" s="53" customFormat="1" ht="15"/>
    <row r="18" s="53" customFormat="1" ht="15"/>
    <row r="19" s="53" customFormat="1" ht="15">
      <c r="A19" s="55"/>
    </row>
    <row r="20" s="53" customFormat="1" ht="15"/>
    <row r="21" s="56" customFormat="1" ht="15"/>
    <row r="22" s="53" customFormat="1" ht="15"/>
    <row r="23" s="53" customFormat="1" ht="15"/>
    <row r="24" s="53" customFormat="1" ht="15"/>
    <row r="25" s="53" customFormat="1" ht="15"/>
    <row r="26" s="53" customFormat="1" ht="15"/>
    <row r="27" s="53" customFormat="1" ht="15"/>
    <row r="28" s="53" customFormat="1" ht="15"/>
    <row r="29" s="53" customFormat="1" ht="15"/>
    <row r="30" s="53" customFormat="1" ht="15"/>
    <row r="31" s="53" customFormat="1" ht="15"/>
    <row r="32" s="53" customFormat="1" ht="15"/>
    <row r="33" s="53" customFormat="1" ht="15"/>
    <row r="34" s="53" customFormat="1" ht="15"/>
    <row r="35" s="53" customFormat="1" ht="15"/>
    <row r="36" s="53" customFormat="1" ht="15"/>
    <row r="37" s="53" customFormat="1" ht="15"/>
    <row r="38" s="53" customFormat="1" ht="15"/>
    <row r="39" s="53" customFormat="1" ht="15"/>
    <row r="40" s="53" customFormat="1" ht="15"/>
    <row r="41" s="53" customFormat="1" ht="15"/>
    <row r="42" s="53" customFormat="1" ht="15"/>
    <row r="43" s="53" customFormat="1" ht="15"/>
    <row r="44" s="53" customFormat="1" ht="15"/>
    <row r="45" s="53" customFormat="1" ht="15"/>
    <row r="46" s="53" customFormat="1" ht="15"/>
    <row r="47" s="53" customFormat="1" ht="15"/>
    <row r="48" s="53" customFormat="1" ht="15"/>
    <row r="49" s="53" customFormat="1" ht="15"/>
    <row r="50" s="53" customFormat="1" ht="15"/>
    <row r="51" s="53" customFormat="1" ht="15"/>
    <row r="52" s="53" customFormat="1" ht="15"/>
    <row r="53" s="53" customFormat="1" ht="15"/>
    <row r="54" s="53" customFormat="1" ht="15"/>
    <row r="55" s="53" customFormat="1" ht="15"/>
    <row r="56" s="53" customFormat="1" ht="15"/>
    <row r="57" s="53" customFormat="1" ht="15"/>
    <row r="58" s="53" customFormat="1" ht="15"/>
    <row r="59" s="53" customFormat="1" ht="15"/>
    <row r="60" s="53" customFormat="1" ht="15"/>
    <row r="61" s="53" customFormat="1" ht="15"/>
    <row r="62" s="53" customFormat="1" ht="15"/>
    <row r="63" s="53" customFormat="1" ht="15"/>
    <row r="64" s="53" customFormat="1" ht="15"/>
    <row r="65" s="53" customFormat="1" ht="15"/>
    <row r="66" s="53" customFormat="1" ht="15"/>
    <row r="67" s="53" customFormat="1" ht="15"/>
  </sheetData>
  <printOptions/>
  <pageMargins left="0.75" right="0.75" top="1" bottom="1" header="0.5" footer="0.5"/>
  <pageSetup fitToHeight="1" fitToWidth="1" horizontalDpi="600" verticalDpi="600" orientation="landscape" paperSize="9" scale="61"/>
  <ignoredErrors>
    <ignoredError sqref="N13:P13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2"/>
  <sheetViews>
    <sheetView showGridLines="0" view="pageBreakPreview" zoomScale="60" zoomScaleNormal="75" workbookViewId="0" topLeftCell="A1">
      <pane xSplit="4" ySplit="12" topLeftCell="O13" activePane="bottomRight" state="frozen"/>
      <selection pane="topLeft" activeCell="A1" sqref="A1"/>
      <selection pane="topRight" activeCell="E1" sqref="E1"/>
      <selection pane="bottomLeft" activeCell="A13" sqref="A13"/>
      <selection pane="bottomRight" activeCell="A1" sqref="A1"/>
    </sheetView>
  </sheetViews>
  <sheetFormatPr defaultColWidth="11.421875" defaultRowHeight="12.75"/>
  <cols>
    <col min="1" max="1" width="55.28125" style="5" customWidth="1"/>
    <col min="2" max="15" width="10.7109375" style="5" customWidth="1"/>
    <col min="16" max="16" width="10.28125" style="5" customWidth="1"/>
    <col min="17" max="17" width="10.421875" style="5" customWidth="1"/>
    <col min="18" max="19" width="10.28125" style="5" customWidth="1"/>
    <col min="20" max="20" width="10.140625" style="5" customWidth="1"/>
    <col min="21" max="23" width="9.7109375" style="5" customWidth="1"/>
    <col min="24" max="16384" width="9.140625" style="5" customWidth="1"/>
  </cols>
  <sheetData>
    <row r="1" spans="1:2" s="2" customFormat="1" ht="18">
      <c r="A1" s="3" t="s">
        <v>13</v>
      </c>
      <c r="B1" s="1"/>
    </row>
    <row r="3" spans="1:23" ht="15">
      <c r="A3" s="60" t="s">
        <v>73</v>
      </c>
      <c r="B3" s="11"/>
      <c r="I3" s="50"/>
      <c r="J3" s="6"/>
      <c r="K3" s="9"/>
      <c r="L3" s="7"/>
      <c r="M3" s="11"/>
      <c r="N3" s="9"/>
      <c r="O3" s="9"/>
      <c r="P3" s="11"/>
      <c r="Q3" s="11"/>
      <c r="R3" s="9"/>
      <c r="S3" s="9"/>
      <c r="T3" s="9"/>
      <c r="V3" s="61"/>
      <c r="W3" s="61" t="s">
        <v>74</v>
      </c>
    </row>
    <row r="4" spans="1:23" ht="30" customHeight="1">
      <c r="A4" s="77"/>
      <c r="B4" s="237">
        <v>1988</v>
      </c>
      <c r="C4" s="78">
        <v>1989</v>
      </c>
      <c r="D4" s="78">
        <v>1990</v>
      </c>
      <c r="E4" s="78">
        <v>1991</v>
      </c>
      <c r="F4" s="78">
        <v>1992</v>
      </c>
      <c r="G4" s="78">
        <v>1993</v>
      </c>
      <c r="H4" s="78">
        <v>1994</v>
      </c>
      <c r="I4" s="78">
        <v>1995</v>
      </c>
      <c r="J4" s="78">
        <v>1996</v>
      </c>
      <c r="K4" s="78">
        <v>1997</v>
      </c>
      <c r="L4" s="78">
        <v>1998</v>
      </c>
      <c r="M4" s="78">
        <v>1999</v>
      </c>
      <c r="N4" s="78">
        <v>2000</v>
      </c>
      <c r="O4" s="78">
        <v>2001</v>
      </c>
      <c r="P4" s="78">
        <v>2002</v>
      </c>
      <c r="Q4" s="78">
        <v>2003</v>
      </c>
      <c r="R4" s="78">
        <v>2004</v>
      </c>
      <c r="S4" s="78">
        <v>2005</v>
      </c>
      <c r="T4" s="78">
        <v>2006</v>
      </c>
      <c r="U4" s="78">
        <v>2007</v>
      </c>
      <c r="V4" s="78">
        <v>2008</v>
      </c>
      <c r="W4" s="78">
        <v>2009</v>
      </c>
    </row>
    <row r="5" spans="1:23" ht="26.25" customHeight="1">
      <c r="A5" s="108" t="s">
        <v>45</v>
      </c>
      <c r="B5" s="208">
        <v>2213.1</v>
      </c>
      <c r="C5" s="208">
        <v>2094.9</v>
      </c>
      <c r="D5" s="19">
        <v>2205.4</v>
      </c>
      <c r="E5" s="19">
        <v>2223.7</v>
      </c>
      <c r="F5" s="19">
        <v>1960</v>
      </c>
      <c r="G5" s="19">
        <v>1792.5</v>
      </c>
      <c r="H5" s="19">
        <v>1796.6</v>
      </c>
      <c r="I5" s="19">
        <v>1751.4</v>
      </c>
      <c r="J5" s="19">
        <v>1767.1</v>
      </c>
      <c r="K5" s="19">
        <v>1690.8</v>
      </c>
      <c r="L5" s="19">
        <v>1723.6</v>
      </c>
      <c r="M5" s="19">
        <v>1683.917</v>
      </c>
      <c r="N5" s="19">
        <v>1636.3</v>
      </c>
      <c r="O5" s="19">
        <v>1551.071</v>
      </c>
      <c r="P5" s="19">
        <v>1634.771</v>
      </c>
      <c r="Q5" s="19">
        <v>1691.897</v>
      </c>
      <c r="R5" s="21">
        <v>1710.76</v>
      </c>
      <c r="S5" s="20">
        <v>1747.559</v>
      </c>
      <c r="T5" s="20">
        <v>1856.758</v>
      </c>
      <c r="U5" s="20">
        <v>1958.2</v>
      </c>
      <c r="V5" s="20">
        <v>2377.791</v>
      </c>
      <c r="W5" s="20">
        <v>2413.845</v>
      </c>
    </row>
    <row r="6" spans="1:23" ht="26.25" customHeight="1">
      <c r="A6" s="108" t="s">
        <v>46</v>
      </c>
      <c r="B6" s="208">
        <v>604.5</v>
      </c>
      <c r="C6" s="208">
        <v>568.7</v>
      </c>
      <c r="D6" s="19">
        <v>529.8</v>
      </c>
      <c r="E6" s="19">
        <v>566.9</v>
      </c>
      <c r="F6" s="19">
        <v>579.3</v>
      </c>
      <c r="G6" s="19">
        <v>627</v>
      </c>
      <c r="H6" s="19">
        <v>632.5</v>
      </c>
      <c r="I6" s="19">
        <v>658.2</v>
      </c>
      <c r="J6" s="19">
        <v>694.1</v>
      </c>
      <c r="K6" s="19">
        <v>698.8</v>
      </c>
      <c r="L6" s="19">
        <v>702.1</v>
      </c>
      <c r="M6" s="19">
        <v>759.5</v>
      </c>
      <c r="N6" s="19">
        <v>873.9</v>
      </c>
      <c r="O6" s="19">
        <v>802.436</v>
      </c>
      <c r="P6" s="19">
        <v>810.779</v>
      </c>
      <c r="Q6" s="19">
        <v>833.741</v>
      </c>
      <c r="R6" s="21">
        <v>874.915</v>
      </c>
      <c r="S6" s="20">
        <v>873.221</v>
      </c>
      <c r="T6" s="20">
        <v>862.62</v>
      </c>
      <c r="U6" s="20">
        <v>924.2</v>
      </c>
      <c r="V6" s="20">
        <v>905.472</v>
      </c>
      <c r="W6" s="20">
        <v>863.397</v>
      </c>
    </row>
    <row r="7" spans="1:23" ht="26.25" customHeight="1">
      <c r="A7" s="173" t="s">
        <v>47</v>
      </c>
      <c r="B7" s="209">
        <v>662.7</v>
      </c>
      <c r="C7" s="208">
        <v>651.5</v>
      </c>
      <c r="D7" s="19">
        <v>472</v>
      </c>
      <c r="E7" s="19">
        <v>451.9</v>
      </c>
      <c r="F7" s="19">
        <v>388.9</v>
      </c>
      <c r="G7" s="19">
        <v>408.2</v>
      </c>
      <c r="H7" s="19">
        <v>413.3</v>
      </c>
      <c r="I7" s="19">
        <v>300</v>
      </c>
      <c r="J7" s="19">
        <v>255.4</v>
      </c>
      <c r="K7" s="19">
        <v>246.4</v>
      </c>
      <c r="L7" s="19">
        <v>233.9</v>
      </c>
      <c r="M7" s="19">
        <v>213.3</v>
      </c>
      <c r="N7" s="19">
        <v>204.5</v>
      </c>
      <c r="O7" s="19">
        <v>268.935</v>
      </c>
      <c r="P7" s="19">
        <v>287.162</v>
      </c>
      <c r="Q7" s="19">
        <v>266.143</v>
      </c>
      <c r="R7" s="21">
        <v>269.269</v>
      </c>
      <c r="S7" s="20">
        <v>275.418</v>
      </c>
      <c r="T7" s="20">
        <v>292.654</v>
      </c>
      <c r="U7" s="20">
        <v>320.8</v>
      </c>
      <c r="V7" s="20">
        <v>372.817</v>
      </c>
      <c r="W7" s="20">
        <v>342.298</v>
      </c>
    </row>
    <row r="8" spans="1:23" s="67" customFormat="1" ht="36.75" customHeight="1">
      <c r="A8" s="189" t="s">
        <v>95</v>
      </c>
      <c r="B8" s="238">
        <v>3480.3</v>
      </c>
      <c r="C8" s="65">
        <v>3315.1</v>
      </c>
      <c r="D8" s="65">
        <v>3207.1</v>
      </c>
      <c r="E8" s="65">
        <v>3242.4</v>
      </c>
      <c r="F8" s="65">
        <v>2928.3</v>
      </c>
      <c r="G8" s="65">
        <v>2827.7</v>
      </c>
      <c r="H8" s="65">
        <v>2842.4</v>
      </c>
      <c r="I8" s="65">
        <v>2709.6</v>
      </c>
      <c r="J8" s="65">
        <v>2716.6</v>
      </c>
      <c r="K8" s="65">
        <v>2636</v>
      </c>
      <c r="L8" s="65">
        <v>2659.4</v>
      </c>
      <c r="M8" s="65">
        <v>2656.753</v>
      </c>
      <c r="N8" s="65">
        <v>2714.7</v>
      </c>
      <c r="O8" s="65">
        <v>2622.442</v>
      </c>
      <c r="P8" s="65">
        <v>2732.712</v>
      </c>
      <c r="Q8" s="65">
        <v>2791.781</v>
      </c>
      <c r="R8" s="65">
        <v>2854.9440000000004</v>
      </c>
      <c r="S8" s="66">
        <v>2896.198</v>
      </c>
      <c r="T8" s="66">
        <v>3012.032</v>
      </c>
      <c r="U8" s="66">
        <f>SUM(U5:U7)</f>
        <v>3203.2000000000003</v>
      </c>
      <c r="V8" s="66">
        <f>SUM(V5:V7)</f>
        <v>3656.08</v>
      </c>
      <c r="W8" s="66">
        <f>SUM(W5:W7)</f>
        <v>3619.54</v>
      </c>
    </row>
    <row r="9" spans="1:12" s="25" customFormat="1" ht="15">
      <c r="A9" s="73"/>
      <c r="B9" s="73"/>
      <c r="C9" s="74"/>
      <c r="D9" s="74"/>
      <c r="E9" s="74"/>
      <c r="F9" s="74"/>
      <c r="G9" s="74"/>
      <c r="H9" s="74"/>
      <c r="I9" s="74"/>
      <c r="J9" s="75"/>
      <c r="K9" s="75"/>
      <c r="L9" s="75"/>
    </row>
    <row r="10" ht="15">
      <c r="A10" s="5" t="s">
        <v>96</v>
      </c>
    </row>
    <row r="11" ht="15">
      <c r="A11" s="5" t="s">
        <v>97</v>
      </c>
    </row>
    <row r="12" ht="15">
      <c r="A12" s="5" t="s">
        <v>98</v>
      </c>
    </row>
  </sheetData>
  <printOptions/>
  <pageMargins left="0.75" right="0.75" top="0.75" bottom="0.75" header="0.5" footer="0.5"/>
  <pageSetup fitToHeight="1" fitToWidth="1" orientation="landscape" paperSize="9" scale="42"/>
  <ignoredErrors>
    <ignoredError sqref="U8:W8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24"/>
  <sheetViews>
    <sheetView showGridLines="0" view="pageBreakPreview" zoomScale="60" zoomScaleNormal="75" workbookViewId="0" topLeftCell="A1">
      <pane xSplit="6" ySplit="12" topLeftCell="L13" activePane="bottomRight" state="frozen"/>
      <selection pane="topLeft" activeCell="A1" sqref="A1"/>
      <selection pane="topRight" activeCell="G1" sqref="G1"/>
      <selection pane="bottomLeft" activeCell="A13" sqref="A13"/>
      <selection pane="bottomRight" activeCell="A1" sqref="A1"/>
    </sheetView>
  </sheetViews>
  <sheetFormatPr defaultColWidth="11.421875" defaultRowHeight="12.75"/>
  <cols>
    <col min="1" max="1" width="40.421875" style="52" customWidth="1"/>
    <col min="2" max="11" width="9.140625" style="52" customWidth="1"/>
    <col min="12" max="13" width="10.421875" style="52" bestFit="1" customWidth="1"/>
    <col min="14" max="14" width="10.140625" style="52" bestFit="1" customWidth="1"/>
    <col min="15" max="16" width="10.421875" style="52" bestFit="1" customWidth="1"/>
    <col min="17" max="17" width="10.140625" style="52" bestFit="1" customWidth="1"/>
    <col min="18" max="19" width="10.421875" style="52" bestFit="1" customWidth="1"/>
    <col min="20" max="20" width="9.28125" style="52" customWidth="1"/>
    <col min="21" max="23" width="9.8515625" style="52" customWidth="1"/>
    <col min="24" max="16384" width="9.140625" style="52" customWidth="1"/>
  </cols>
  <sheetData>
    <row r="2" spans="1:2" s="58" customFormat="1" ht="18">
      <c r="A2" s="87" t="s">
        <v>72</v>
      </c>
      <c r="B2" s="88"/>
    </row>
    <row r="3" s="53" customFormat="1" ht="9" customHeight="1"/>
    <row r="4" spans="1:23" s="4" customFormat="1" ht="15">
      <c r="A4" s="4" t="s">
        <v>73</v>
      </c>
      <c r="C4" s="60"/>
      <c r="G4" s="30"/>
      <c r="K4" s="76"/>
      <c r="L4" s="30"/>
      <c r="N4" s="76"/>
      <c r="R4" s="76"/>
      <c r="S4" s="76"/>
      <c r="V4" s="76"/>
      <c r="W4" s="76" t="s">
        <v>74</v>
      </c>
    </row>
    <row r="5" spans="1:23" s="53" customFormat="1" ht="17.25" customHeight="1">
      <c r="A5" s="174" t="s">
        <v>49</v>
      </c>
      <c r="B5" s="89">
        <v>1988</v>
      </c>
      <c r="C5" s="89">
        <v>1989</v>
      </c>
      <c r="D5" s="89">
        <v>1990</v>
      </c>
      <c r="E5" s="90">
        <v>1991</v>
      </c>
      <c r="F5" s="90">
        <v>1992</v>
      </c>
      <c r="G5" s="90">
        <v>1993</v>
      </c>
      <c r="H5" s="90">
        <v>1994</v>
      </c>
      <c r="I5" s="90">
        <v>1995</v>
      </c>
      <c r="J5" s="91">
        <v>1996</v>
      </c>
      <c r="K5" s="92">
        <v>1997</v>
      </c>
      <c r="L5" s="92">
        <v>1998</v>
      </c>
      <c r="M5" s="92">
        <v>1999</v>
      </c>
      <c r="N5" s="92">
        <v>2000</v>
      </c>
      <c r="O5" s="92">
        <v>2001</v>
      </c>
      <c r="P5" s="92">
        <v>2002</v>
      </c>
      <c r="Q5" s="92">
        <v>2003</v>
      </c>
      <c r="R5" s="92">
        <v>2004</v>
      </c>
      <c r="S5" s="93">
        <v>2005</v>
      </c>
      <c r="T5" s="93">
        <v>2006</v>
      </c>
      <c r="U5" s="93">
        <v>2007</v>
      </c>
      <c r="V5" s="93">
        <v>2008</v>
      </c>
      <c r="W5" s="93">
        <v>2009</v>
      </c>
    </row>
    <row r="6" spans="1:23" s="53" customFormat="1" ht="25.5" customHeight="1">
      <c r="A6" s="175" t="s">
        <v>99</v>
      </c>
      <c r="B6" s="79">
        <v>56.4</v>
      </c>
      <c r="C6" s="79">
        <v>58.4</v>
      </c>
      <c r="D6" s="79">
        <v>73.2</v>
      </c>
      <c r="E6" s="80">
        <v>60.2</v>
      </c>
      <c r="F6" s="80">
        <v>63.1</v>
      </c>
      <c r="G6" s="80">
        <v>51.5</v>
      </c>
      <c r="H6" s="80">
        <v>49.2</v>
      </c>
      <c r="I6" s="80">
        <v>45.1</v>
      </c>
      <c r="J6" s="81">
        <v>35.1</v>
      </c>
      <c r="K6" s="82">
        <v>20.039</v>
      </c>
      <c r="L6" s="82">
        <v>19.7</v>
      </c>
      <c r="M6" s="82">
        <v>25.167</v>
      </c>
      <c r="N6" s="82">
        <v>18.4</v>
      </c>
      <c r="O6" s="82">
        <v>15.671</v>
      </c>
      <c r="P6" s="82">
        <v>16.554</v>
      </c>
      <c r="Q6" s="82">
        <v>16.289</v>
      </c>
      <c r="R6" s="82">
        <v>16.308</v>
      </c>
      <c r="S6" s="83">
        <v>18.053</v>
      </c>
      <c r="T6" s="83">
        <v>24.653</v>
      </c>
      <c r="U6" s="83">
        <v>18.8</v>
      </c>
      <c r="V6" s="83">
        <v>15.686</v>
      </c>
      <c r="W6" s="83">
        <v>11.686</v>
      </c>
    </row>
    <row r="7" spans="1:23" s="53" customFormat="1" ht="25.5" customHeight="1">
      <c r="A7" s="175" t="s">
        <v>100</v>
      </c>
      <c r="B7" s="79">
        <v>777.7</v>
      </c>
      <c r="C7" s="79">
        <v>747.6</v>
      </c>
      <c r="D7" s="79">
        <v>710</v>
      </c>
      <c r="E7" s="80">
        <v>727.8</v>
      </c>
      <c r="F7" s="80">
        <v>737</v>
      </c>
      <c r="G7" s="79">
        <v>840.6</v>
      </c>
      <c r="H7" s="80">
        <v>832.6</v>
      </c>
      <c r="I7" s="80">
        <v>824.1</v>
      </c>
      <c r="J7" s="81">
        <v>843.8</v>
      </c>
      <c r="K7" s="82">
        <v>882.093</v>
      </c>
      <c r="L7" s="82">
        <v>934.8</v>
      </c>
      <c r="M7" s="82">
        <v>936.137</v>
      </c>
      <c r="N7" s="82">
        <v>1069.7</v>
      </c>
      <c r="O7" s="82">
        <v>1005.694</v>
      </c>
      <c r="P7" s="82">
        <v>1079.787</v>
      </c>
      <c r="Q7" s="82">
        <v>1130.126</v>
      </c>
      <c r="R7" s="82">
        <v>1201.982</v>
      </c>
      <c r="S7" s="83">
        <v>1256.452</v>
      </c>
      <c r="T7" s="83">
        <v>1318.069</v>
      </c>
      <c r="U7" s="83">
        <v>1446</v>
      </c>
      <c r="V7" s="83">
        <v>1597.742</v>
      </c>
      <c r="W7" s="83">
        <v>1615.842</v>
      </c>
    </row>
    <row r="8" spans="1:23" s="53" customFormat="1" ht="25.5" customHeight="1">
      <c r="A8" s="175" t="s">
        <v>48</v>
      </c>
      <c r="B8" s="79">
        <v>36</v>
      </c>
      <c r="C8" s="79">
        <v>29</v>
      </c>
      <c r="D8" s="79">
        <v>38.1</v>
      </c>
      <c r="E8" s="80">
        <v>26.3</v>
      </c>
      <c r="F8" s="80">
        <v>32.8</v>
      </c>
      <c r="G8" s="79">
        <v>0</v>
      </c>
      <c r="H8" s="79">
        <v>0</v>
      </c>
      <c r="I8" s="79">
        <v>0</v>
      </c>
      <c r="J8" s="79">
        <v>0</v>
      </c>
      <c r="K8" s="79">
        <v>0</v>
      </c>
      <c r="L8" s="79">
        <v>0</v>
      </c>
      <c r="M8" s="79">
        <v>0</v>
      </c>
      <c r="N8" s="79">
        <v>0</v>
      </c>
      <c r="O8" s="79">
        <v>0</v>
      </c>
      <c r="P8" s="79">
        <v>0</v>
      </c>
      <c r="Q8" s="79">
        <v>0</v>
      </c>
      <c r="R8" s="79">
        <v>0</v>
      </c>
      <c r="S8" s="83">
        <v>0</v>
      </c>
      <c r="T8" s="83">
        <v>0</v>
      </c>
      <c r="U8" s="83">
        <v>0</v>
      </c>
      <c r="V8" s="83">
        <v>0</v>
      </c>
      <c r="W8" s="83">
        <v>0</v>
      </c>
    </row>
    <row r="9" spans="1:23" s="53" customFormat="1" ht="25.5" customHeight="1">
      <c r="A9" s="175" t="s">
        <v>101</v>
      </c>
      <c r="B9" s="79">
        <v>89.6</v>
      </c>
      <c r="C9" s="79">
        <v>92.7</v>
      </c>
      <c r="D9" s="79">
        <v>89.6</v>
      </c>
      <c r="E9" s="80">
        <v>76.5</v>
      </c>
      <c r="F9" s="80">
        <v>80.1</v>
      </c>
      <c r="G9" s="80">
        <v>75.8</v>
      </c>
      <c r="H9" s="80">
        <v>83.3</v>
      </c>
      <c r="I9" s="80">
        <v>94.4</v>
      </c>
      <c r="J9" s="81">
        <v>94.3</v>
      </c>
      <c r="K9" s="82">
        <v>71.1</v>
      </c>
      <c r="L9" s="82">
        <v>75</v>
      </c>
      <c r="M9" s="82">
        <v>70.053</v>
      </c>
      <c r="N9" s="82">
        <v>40.1</v>
      </c>
      <c r="O9" s="82">
        <v>28.253</v>
      </c>
      <c r="P9" s="82">
        <v>23.099</v>
      </c>
      <c r="Q9" s="82">
        <v>24.011</v>
      </c>
      <c r="R9" s="82">
        <v>26.809</v>
      </c>
      <c r="S9" s="83">
        <v>32.354</v>
      </c>
      <c r="T9" s="83">
        <v>23.147</v>
      </c>
      <c r="U9" s="83">
        <v>23.8</v>
      </c>
      <c r="V9" s="83">
        <v>21.333</v>
      </c>
      <c r="W9" s="83">
        <v>21.87</v>
      </c>
    </row>
    <row r="10" spans="1:23" s="53" customFormat="1" ht="25.5" customHeight="1">
      <c r="A10" s="175" t="s">
        <v>102</v>
      </c>
      <c r="B10" s="79">
        <v>65.9</v>
      </c>
      <c r="C10" s="79">
        <v>58.7</v>
      </c>
      <c r="D10" s="79">
        <v>68.7</v>
      </c>
      <c r="E10" s="80">
        <v>72.6</v>
      </c>
      <c r="F10" s="80">
        <v>65.1</v>
      </c>
      <c r="G10" s="80">
        <v>78.1</v>
      </c>
      <c r="H10" s="80">
        <v>62.6</v>
      </c>
      <c r="I10" s="80">
        <v>78.6</v>
      </c>
      <c r="J10" s="81">
        <v>94.2</v>
      </c>
      <c r="K10" s="82">
        <v>81.519</v>
      </c>
      <c r="L10" s="82">
        <v>86.2</v>
      </c>
      <c r="M10" s="82">
        <v>91.788</v>
      </c>
      <c r="N10" s="82">
        <v>100.5</v>
      </c>
      <c r="O10" s="82">
        <v>84.552</v>
      </c>
      <c r="P10" s="82">
        <v>94.077</v>
      </c>
      <c r="Q10" s="82">
        <v>72.003</v>
      </c>
      <c r="R10" s="82">
        <v>69.797</v>
      </c>
      <c r="S10" s="83">
        <v>75.67</v>
      </c>
      <c r="T10" s="83">
        <v>115.217</v>
      </c>
      <c r="U10" s="83">
        <v>77.4</v>
      </c>
      <c r="V10" s="83">
        <v>99.234</v>
      </c>
      <c r="W10" s="83">
        <v>92.666</v>
      </c>
    </row>
    <row r="11" spans="1:23" s="53" customFormat="1" ht="25.5" customHeight="1">
      <c r="A11" s="175" t="s">
        <v>103</v>
      </c>
      <c r="B11" s="79">
        <v>231.6</v>
      </c>
      <c r="C11" s="79">
        <v>217.5</v>
      </c>
      <c r="D11" s="79">
        <v>229.2</v>
      </c>
      <c r="E11" s="80">
        <v>244</v>
      </c>
      <c r="F11" s="80">
        <v>217.8</v>
      </c>
      <c r="G11" s="80">
        <v>240.5</v>
      </c>
      <c r="H11" s="80">
        <v>259.9</v>
      </c>
      <c r="I11" s="80">
        <v>235.5</v>
      </c>
      <c r="J11" s="81">
        <v>248.4</v>
      </c>
      <c r="K11" s="82">
        <v>259.185</v>
      </c>
      <c r="L11" s="82">
        <v>287.9</v>
      </c>
      <c r="M11" s="82">
        <v>312.582</v>
      </c>
      <c r="N11" s="82">
        <v>338.2</v>
      </c>
      <c r="O11" s="82">
        <v>309.203</v>
      </c>
      <c r="P11" s="82">
        <v>353.495</v>
      </c>
      <c r="Q11" s="82">
        <v>407.65</v>
      </c>
      <c r="R11" s="82">
        <v>449.92</v>
      </c>
      <c r="S11" s="83">
        <v>462.539</v>
      </c>
      <c r="T11" s="83">
        <v>400.469</v>
      </c>
      <c r="U11" s="83">
        <v>444.2</v>
      </c>
      <c r="V11" s="83">
        <v>466.127</v>
      </c>
      <c r="W11" s="83">
        <v>529.818</v>
      </c>
    </row>
    <row r="12" spans="1:23" s="53" customFormat="1" ht="25.5" customHeight="1">
      <c r="A12" s="175" t="s">
        <v>104</v>
      </c>
      <c r="B12" s="79">
        <v>115.7</v>
      </c>
      <c r="C12" s="79">
        <v>103.8</v>
      </c>
      <c r="D12" s="79">
        <v>132.1</v>
      </c>
      <c r="E12" s="80">
        <v>124</v>
      </c>
      <c r="F12" s="80">
        <v>104.7</v>
      </c>
      <c r="G12" s="80">
        <v>91.4</v>
      </c>
      <c r="H12" s="80">
        <v>85.8</v>
      </c>
      <c r="I12" s="80">
        <v>102.6</v>
      </c>
      <c r="J12" s="81">
        <v>118.9</v>
      </c>
      <c r="K12" s="82">
        <v>117.709</v>
      </c>
      <c r="L12" s="82">
        <v>119.4</v>
      </c>
      <c r="M12" s="82">
        <v>119.455</v>
      </c>
      <c r="N12" s="82">
        <v>115</v>
      </c>
      <c r="O12" s="82">
        <v>161.389</v>
      </c>
      <c r="P12" s="82">
        <v>152.332</v>
      </c>
      <c r="Q12" s="82">
        <v>136.344</v>
      </c>
      <c r="R12" s="82">
        <v>138.813</v>
      </c>
      <c r="S12" s="83">
        <v>142.975</v>
      </c>
      <c r="T12" s="83">
        <v>103.979</v>
      </c>
      <c r="U12" s="83">
        <v>101.5</v>
      </c>
      <c r="V12" s="83">
        <v>128.056</v>
      </c>
      <c r="W12" s="83">
        <v>315.49</v>
      </c>
    </row>
    <row r="13" spans="1:23" s="84" customFormat="1" ht="25.5" customHeight="1">
      <c r="A13" s="175" t="s">
        <v>105</v>
      </c>
      <c r="B13" s="79">
        <v>2107.4</v>
      </c>
      <c r="C13" s="79">
        <v>2007.3</v>
      </c>
      <c r="D13" s="79">
        <v>1866.2</v>
      </c>
      <c r="E13" s="80">
        <v>1910.9</v>
      </c>
      <c r="F13" s="80">
        <v>1627.7</v>
      </c>
      <c r="G13" s="80">
        <v>1449.9</v>
      </c>
      <c r="H13" s="80">
        <v>1469.1</v>
      </c>
      <c r="I13" s="80">
        <v>1329.4</v>
      </c>
      <c r="J13" s="81">
        <v>1281.8</v>
      </c>
      <c r="K13" s="82">
        <v>1204.305</v>
      </c>
      <c r="L13" s="82">
        <v>1136.6</v>
      </c>
      <c r="M13" s="82">
        <v>1101.567</v>
      </c>
      <c r="N13" s="82">
        <v>1032.8</v>
      </c>
      <c r="O13" s="82">
        <v>1017.68</v>
      </c>
      <c r="P13" s="82">
        <v>1013.368</v>
      </c>
      <c r="Q13" s="82">
        <v>1005.358</v>
      </c>
      <c r="R13" s="82">
        <v>951.315</v>
      </c>
      <c r="S13" s="83">
        <v>908.155</v>
      </c>
      <c r="T13" s="83">
        <v>1026.498</v>
      </c>
      <c r="U13" s="83">
        <v>1091.5</v>
      </c>
      <c r="V13" s="83">
        <v>1327.902</v>
      </c>
      <c r="W13" s="83">
        <v>1032.168</v>
      </c>
    </row>
    <row r="14" spans="1:23" s="67" customFormat="1" ht="21" customHeight="1">
      <c r="A14" s="166" t="s">
        <v>86</v>
      </c>
      <c r="B14" s="63">
        <v>3480.3</v>
      </c>
      <c r="C14" s="63">
        <v>3315.1</v>
      </c>
      <c r="D14" s="63">
        <v>3207.1</v>
      </c>
      <c r="E14" s="94">
        <v>3242.4</v>
      </c>
      <c r="F14" s="94">
        <v>2928.3</v>
      </c>
      <c r="G14" s="94">
        <v>2827.7</v>
      </c>
      <c r="H14" s="94">
        <v>2842.4</v>
      </c>
      <c r="I14" s="94">
        <v>2709.6</v>
      </c>
      <c r="J14" s="64">
        <v>2716.6</v>
      </c>
      <c r="K14" s="65">
        <v>2635.95</v>
      </c>
      <c r="L14" s="65">
        <v>2659.4</v>
      </c>
      <c r="M14" s="65">
        <v>2656.753</v>
      </c>
      <c r="N14" s="65">
        <v>2714.7</v>
      </c>
      <c r="O14" s="65">
        <v>2622.4419999999996</v>
      </c>
      <c r="P14" s="65">
        <v>2732.712</v>
      </c>
      <c r="Q14" s="65">
        <v>2791.781</v>
      </c>
      <c r="R14" s="65">
        <v>2854.944</v>
      </c>
      <c r="S14" s="63">
        <v>2896.1980000000003</v>
      </c>
      <c r="T14" s="63">
        <v>3012.032</v>
      </c>
      <c r="U14" s="63">
        <f>SUM(U6:U13)</f>
        <v>3203.2</v>
      </c>
      <c r="V14" s="63">
        <f>SUM(V6:V13)</f>
        <v>3656.08</v>
      </c>
      <c r="W14" s="63">
        <f>SUM(W6:W13)</f>
        <v>3619.539999999999</v>
      </c>
    </row>
    <row r="15" spans="1:12" s="84" customFormat="1" ht="15">
      <c r="A15" s="85"/>
      <c r="B15" s="85"/>
      <c r="C15" s="81"/>
      <c r="D15" s="81"/>
      <c r="E15" s="81"/>
      <c r="F15" s="81"/>
      <c r="G15" s="81"/>
      <c r="H15" s="81"/>
      <c r="I15" s="81"/>
      <c r="J15" s="81"/>
      <c r="K15" s="81"/>
      <c r="L15" s="81"/>
    </row>
    <row r="16" s="53" customFormat="1" ht="15">
      <c r="A16" s="53" t="s">
        <v>106</v>
      </c>
    </row>
    <row r="17" s="53" customFormat="1" ht="15">
      <c r="A17" s="53" t="s">
        <v>107</v>
      </c>
    </row>
    <row r="18" spans="1:17" s="53" customFormat="1" ht="15">
      <c r="A18" s="53" t="s">
        <v>108</v>
      </c>
      <c r="Q18" s="234"/>
    </row>
    <row r="19" spans="1:17" s="53" customFormat="1" ht="15">
      <c r="A19" s="86" t="s">
        <v>109</v>
      </c>
      <c r="B19" s="86"/>
      <c r="Q19" s="234"/>
    </row>
    <row r="20" spans="1:17" s="53" customFormat="1" ht="15">
      <c r="A20" s="86"/>
      <c r="B20" s="86"/>
      <c r="Q20" s="234"/>
    </row>
    <row r="21" ht="15">
      <c r="Q21" s="234"/>
    </row>
    <row r="22" ht="15">
      <c r="Q22" s="234"/>
    </row>
    <row r="23" ht="15">
      <c r="Q23" s="234"/>
    </row>
    <row r="24" ht="15">
      <c r="Q24" s="234"/>
    </row>
  </sheetData>
  <printOptions/>
  <pageMargins left="0.75" right="0.75" top="1" bottom="1" header="0.5" footer="0.5"/>
  <pageSetup fitToHeight="1" fitToWidth="1" horizontalDpi="600" verticalDpi="600" orientation="landscape" paperSize="9" scale="48"/>
  <ignoredErrors>
    <ignoredError sqref="U14:W14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16"/>
  <sheetViews>
    <sheetView showGridLines="0" view="pageBreakPreview" zoomScale="60" zoomScaleNormal="75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2" sqref="A2"/>
    </sheetView>
  </sheetViews>
  <sheetFormatPr defaultColWidth="11.421875" defaultRowHeight="12.75"/>
  <cols>
    <col min="1" max="1" width="29.00390625" style="95" customWidth="1"/>
    <col min="2" max="2" width="8.7109375" style="95" customWidth="1"/>
    <col min="3" max="3" width="1.1484375" style="95" customWidth="1"/>
    <col min="4" max="14" width="10.421875" style="95" customWidth="1"/>
    <col min="15" max="15" width="11.140625" style="95" customWidth="1"/>
    <col min="16" max="18" width="12.00390625" style="95" customWidth="1"/>
    <col min="19" max="16384" width="9.140625" style="95" customWidth="1"/>
  </cols>
  <sheetData>
    <row r="2" s="99" customFormat="1" ht="18.75">
      <c r="A2" s="98" t="s">
        <v>71</v>
      </c>
    </row>
    <row r="3" ht="15">
      <c r="A3" s="28"/>
    </row>
    <row r="4" spans="1:18" s="102" customFormat="1" ht="15">
      <c r="A4" s="28" t="s">
        <v>73</v>
      </c>
      <c r="B4" s="28"/>
      <c r="C4" s="56"/>
      <c r="D4" s="100"/>
      <c r="E4" s="101"/>
      <c r="F4" s="100"/>
      <c r="G4" s="100"/>
      <c r="H4" s="100"/>
      <c r="I4" s="100"/>
      <c r="J4" s="100"/>
      <c r="K4" s="101"/>
      <c r="L4" s="101"/>
      <c r="M4" s="28"/>
      <c r="N4" s="28"/>
      <c r="Q4" s="101"/>
      <c r="R4" s="101" t="s">
        <v>74</v>
      </c>
    </row>
    <row r="5" spans="1:18" ht="17.25" customHeight="1">
      <c r="A5" s="176" t="s">
        <v>110</v>
      </c>
      <c r="B5" s="103"/>
      <c r="C5" s="103"/>
      <c r="D5" s="104">
        <v>1995</v>
      </c>
      <c r="E5" s="104">
        <v>1996</v>
      </c>
      <c r="F5" s="105">
        <v>1997</v>
      </c>
      <c r="G5" s="177">
        <v>1998</v>
      </c>
      <c r="H5" s="177">
        <v>1999</v>
      </c>
      <c r="I5" s="104">
        <v>2000</v>
      </c>
      <c r="J5" s="104">
        <v>2001</v>
      </c>
      <c r="K5" s="177">
        <v>2002</v>
      </c>
      <c r="L5" s="177">
        <v>2003</v>
      </c>
      <c r="M5" s="104">
        <v>2004</v>
      </c>
      <c r="N5" s="104">
        <v>2005</v>
      </c>
      <c r="O5" s="104">
        <v>2006</v>
      </c>
      <c r="P5" s="104">
        <v>2007</v>
      </c>
      <c r="Q5" s="104">
        <v>2008</v>
      </c>
      <c r="R5" s="104">
        <v>2009</v>
      </c>
    </row>
    <row r="6" spans="1:18" ht="26.25" customHeight="1">
      <c r="A6" s="178" t="s">
        <v>111</v>
      </c>
      <c r="B6" s="96"/>
      <c r="C6" s="96"/>
      <c r="D6" s="210">
        <v>28.4</v>
      </c>
      <c r="E6" s="210">
        <v>31</v>
      </c>
      <c r="F6" s="211">
        <v>38.8</v>
      </c>
      <c r="G6" s="212">
        <v>33.1</v>
      </c>
      <c r="H6" s="212">
        <v>33.918</v>
      </c>
      <c r="I6" s="212">
        <v>106.9</v>
      </c>
      <c r="J6" s="212">
        <v>37.873</v>
      </c>
      <c r="K6" s="212">
        <v>39.642</v>
      </c>
      <c r="L6" s="212">
        <v>38.189</v>
      </c>
      <c r="M6" s="212">
        <v>34.683</v>
      </c>
      <c r="N6" s="210">
        <v>45.247</v>
      </c>
      <c r="O6" s="210">
        <v>53.516</v>
      </c>
      <c r="P6" s="210">
        <v>45.3</v>
      </c>
      <c r="Q6" s="210">
        <v>51.167</v>
      </c>
      <c r="R6" s="210">
        <v>57.467</v>
      </c>
    </row>
    <row r="7" spans="1:18" ht="26.25" customHeight="1">
      <c r="A7" s="178" t="s">
        <v>112</v>
      </c>
      <c r="B7" s="96"/>
      <c r="C7" s="96"/>
      <c r="D7" s="210">
        <v>567.6</v>
      </c>
      <c r="E7" s="210">
        <v>504.2</v>
      </c>
      <c r="F7" s="211">
        <v>501.5</v>
      </c>
      <c r="G7" s="212">
        <v>470.1</v>
      </c>
      <c r="H7" s="212">
        <v>481.933</v>
      </c>
      <c r="I7" s="212">
        <v>446.7</v>
      </c>
      <c r="J7" s="212">
        <v>408.947</v>
      </c>
      <c r="K7" s="212">
        <v>365.746</v>
      </c>
      <c r="L7" s="212">
        <v>400.392</v>
      </c>
      <c r="M7" s="212">
        <v>393.005</v>
      </c>
      <c r="N7" s="210">
        <v>347.064</v>
      </c>
      <c r="O7" s="210">
        <v>315.017</v>
      </c>
      <c r="P7" s="210">
        <v>349.4</v>
      </c>
      <c r="Q7" s="210">
        <v>389.277</v>
      </c>
      <c r="R7" s="210">
        <v>282.423</v>
      </c>
    </row>
    <row r="8" spans="1:18" ht="26.25" customHeight="1">
      <c r="A8" s="179" t="s">
        <v>3</v>
      </c>
      <c r="B8" s="97"/>
      <c r="C8" s="97"/>
      <c r="D8" s="210">
        <v>262.6</v>
      </c>
      <c r="E8" s="210">
        <v>257.8</v>
      </c>
      <c r="F8" s="211">
        <v>300.9</v>
      </c>
      <c r="G8" s="212">
        <v>293.3</v>
      </c>
      <c r="H8" s="212">
        <v>266.986</v>
      </c>
      <c r="I8" s="212">
        <v>258.4</v>
      </c>
      <c r="J8" s="212">
        <v>268.757</v>
      </c>
      <c r="K8" s="212">
        <v>258.145</v>
      </c>
      <c r="L8" s="212">
        <v>277.42</v>
      </c>
      <c r="M8" s="212">
        <v>275.221</v>
      </c>
      <c r="N8" s="210">
        <v>277.569</v>
      </c>
      <c r="O8" s="210">
        <v>285.317</v>
      </c>
      <c r="P8" s="210">
        <v>336</v>
      </c>
      <c r="Q8" s="210">
        <v>390.397</v>
      </c>
      <c r="R8" s="210">
        <v>433.205</v>
      </c>
    </row>
    <row r="9" spans="1:18" ht="26.25" customHeight="1">
      <c r="A9" s="179" t="s">
        <v>4</v>
      </c>
      <c r="B9" s="97"/>
      <c r="C9" s="97"/>
      <c r="D9" s="210">
        <v>14.5</v>
      </c>
      <c r="E9" s="210">
        <v>15.2</v>
      </c>
      <c r="F9" s="211">
        <v>11.9</v>
      </c>
      <c r="G9" s="212">
        <v>13.7</v>
      </c>
      <c r="H9" s="212">
        <v>9.12</v>
      </c>
      <c r="I9" s="212">
        <v>12.6</v>
      </c>
      <c r="J9" s="212">
        <v>19.833</v>
      </c>
      <c r="K9" s="212">
        <v>22.123</v>
      </c>
      <c r="L9" s="212">
        <v>32.018</v>
      </c>
      <c r="M9" s="212">
        <v>35.751</v>
      </c>
      <c r="N9" s="210">
        <v>54.022</v>
      </c>
      <c r="O9" s="210">
        <v>69.369</v>
      </c>
      <c r="P9" s="210">
        <v>90.4</v>
      </c>
      <c r="Q9" s="210">
        <v>27.23</v>
      </c>
      <c r="R9" s="210">
        <v>89.362</v>
      </c>
    </row>
    <row r="10" spans="1:18" ht="26.25" customHeight="1">
      <c r="A10" s="179" t="s">
        <v>5</v>
      </c>
      <c r="B10" s="97"/>
      <c r="C10" s="97"/>
      <c r="D10" s="213" t="s">
        <v>50</v>
      </c>
      <c r="E10" s="214">
        <v>0</v>
      </c>
      <c r="F10" s="211">
        <v>0</v>
      </c>
      <c r="G10" s="212">
        <v>0</v>
      </c>
      <c r="H10" s="212">
        <v>0</v>
      </c>
      <c r="I10" s="212">
        <v>0.1</v>
      </c>
      <c r="J10" s="213" t="s">
        <v>50</v>
      </c>
      <c r="K10" s="212">
        <v>0</v>
      </c>
      <c r="L10" s="212">
        <v>0</v>
      </c>
      <c r="M10" s="212">
        <v>0</v>
      </c>
      <c r="N10" s="210">
        <v>0</v>
      </c>
      <c r="O10" s="210">
        <v>0</v>
      </c>
      <c r="P10" s="210">
        <v>0</v>
      </c>
      <c r="Q10" s="210">
        <v>0</v>
      </c>
      <c r="R10" s="210">
        <v>0</v>
      </c>
    </row>
    <row r="11" spans="1:18" ht="26.25" customHeight="1">
      <c r="A11" s="179" t="s">
        <v>6</v>
      </c>
      <c r="B11" s="97"/>
      <c r="C11" s="97"/>
      <c r="D11" s="215">
        <v>3.2</v>
      </c>
      <c r="E11" s="215">
        <v>2.2</v>
      </c>
      <c r="F11" s="215">
        <v>1.9</v>
      </c>
      <c r="G11" s="212">
        <v>0.4</v>
      </c>
      <c r="H11" s="212">
        <v>1.156</v>
      </c>
      <c r="I11" s="212">
        <v>3.1</v>
      </c>
      <c r="J11" s="212">
        <v>3.081</v>
      </c>
      <c r="K11" s="212">
        <v>2.33</v>
      </c>
      <c r="L11" s="212">
        <v>1.518</v>
      </c>
      <c r="M11" s="212">
        <v>0.933</v>
      </c>
      <c r="N11" s="210">
        <v>1.338</v>
      </c>
      <c r="O11" s="210">
        <v>0.69</v>
      </c>
      <c r="P11" s="210">
        <v>0.2</v>
      </c>
      <c r="Q11" s="210">
        <v>0.197</v>
      </c>
      <c r="R11" s="210">
        <v>0.51</v>
      </c>
    </row>
    <row r="12" spans="1:18" ht="26.25" customHeight="1">
      <c r="A12" s="179" t="s">
        <v>7</v>
      </c>
      <c r="B12" s="97"/>
      <c r="C12" s="97"/>
      <c r="D12" s="210">
        <v>1156</v>
      </c>
      <c r="E12" s="210">
        <v>1185.8</v>
      </c>
      <c r="F12" s="215">
        <v>1155.8</v>
      </c>
      <c r="G12" s="215">
        <v>1284.7</v>
      </c>
      <c r="H12" s="215">
        <v>1320.474</v>
      </c>
      <c r="I12" s="215">
        <v>1432</v>
      </c>
      <c r="J12" s="215">
        <v>1428.437</v>
      </c>
      <c r="K12" s="215">
        <v>1558.959</v>
      </c>
      <c r="L12" s="215">
        <v>1594.6</v>
      </c>
      <c r="M12" s="215">
        <v>1679.8</v>
      </c>
      <c r="N12" s="216">
        <v>1777.844</v>
      </c>
      <c r="O12" s="216">
        <v>1867.638</v>
      </c>
      <c r="P12" s="216">
        <v>1963.9</v>
      </c>
      <c r="Q12" s="216">
        <v>2313.762</v>
      </c>
      <c r="R12" s="216">
        <v>2318.527</v>
      </c>
    </row>
    <row r="13" spans="1:18" s="102" customFormat="1" ht="24" customHeight="1">
      <c r="A13" s="180" t="s">
        <v>86</v>
      </c>
      <c r="B13" s="106"/>
      <c r="C13" s="106"/>
      <c r="D13" s="217">
        <v>2032.4</v>
      </c>
      <c r="E13" s="217">
        <v>1996.4</v>
      </c>
      <c r="F13" s="218">
        <v>2010.8</v>
      </c>
      <c r="G13" s="219">
        <v>2095.3</v>
      </c>
      <c r="H13" s="219">
        <v>2113.587</v>
      </c>
      <c r="I13" s="219">
        <v>2259.8</v>
      </c>
      <c r="J13" s="219">
        <v>2167</v>
      </c>
      <c r="K13" s="219">
        <v>2246.945</v>
      </c>
      <c r="L13" s="219">
        <v>2344.1369999999997</v>
      </c>
      <c r="M13" s="219">
        <v>2419.393</v>
      </c>
      <c r="N13" s="217">
        <v>2503.0840000000003</v>
      </c>
      <c r="O13" s="217">
        <v>2591.547</v>
      </c>
      <c r="P13" s="217">
        <f>SUM(P6:P12)</f>
        <v>2785.2000000000003</v>
      </c>
      <c r="Q13" s="217">
        <f>SUM(Q6:Q12)</f>
        <v>3172.03</v>
      </c>
      <c r="R13" s="217">
        <f>SUM(R6:R12)</f>
        <v>3181.494</v>
      </c>
    </row>
    <row r="14" ht="12.75" customHeight="1"/>
    <row r="15" ht="12.75" customHeight="1">
      <c r="A15" s="95" t="s">
        <v>8</v>
      </c>
    </row>
    <row r="16" ht="12.75" customHeight="1">
      <c r="A16" s="235"/>
    </row>
    <row r="17" ht="24.75" customHeight="1"/>
  </sheetData>
  <printOptions/>
  <pageMargins left="0.75" right="0.75" top="1" bottom="1" header="0.5" footer="0.5"/>
  <pageSetup fitToHeight="1" fitToWidth="1" orientation="landscape" paperSize="9" scale="60"/>
  <ignoredErrors>
    <ignoredError sqref="P13:R13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30"/>
  <sheetViews>
    <sheetView showGridLines="0" view="pageBreakPreview" zoomScale="60" zoomScaleNormal="75" workbookViewId="0" topLeftCell="A1">
      <pane xSplit="7" ySplit="13" topLeftCell="H14" activePane="bottomRight" state="frozen"/>
      <selection pane="topLeft" activeCell="A1" sqref="A1"/>
      <selection pane="topRight" activeCell="H1" sqref="H1"/>
      <selection pane="bottomLeft" activeCell="A14" sqref="A14"/>
      <selection pane="bottomRight" activeCell="A6" sqref="A6"/>
    </sheetView>
  </sheetViews>
  <sheetFormatPr defaultColWidth="11.421875" defaultRowHeight="12.75"/>
  <cols>
    <col min="1" max="2" width="9.140625" style="52" customWidth="1"/>
    <col min="3" max="3" width="20.8515625" style="52" customWidth="1"/>
    <col min="4" max="17" width="9.140625" style="52" customWidth="1"/>
    <col min="18" max="18" width="11.7109375" style="52" bestFit="1" customWidth="1"/>
    <col min="19" max="21" width="12.421875" style="52" customWidth="1"/>
    <col min="22" max="16384" width="9.140625" style="52" customWidth="1"/>
  </cols>
  <sheetData>
    <row r="2" spans="1:14" s="99" customFormat="1" ht="20.25" customHeight="1">
      <c r="A2" s="3" t="s">
        <v>70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117"/>
      <c r="M2" s="117"/>
      <c r="N2" s="117"/>
    </row>
    <row r="3" spans="1:14" s="95" customFormat="1" ht="12.75" customHeight="1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107"/>
      <c r="M3" s="107"/>
      <c r="N3" s="107"/>
    </row>
    <row r="4" spans="1:21" s="119" customFormat="1" ht="15.75" customHeight="1">
      <c r="A4" s="32" t="s">
        <v>73</v>
      </c>
      <c r="B4" s="35"/>
      <c r="C4" s="118"/>
      <c r="D4" s="118"/>
      <c r="E4" s="32"/>
      <c r="F4" s="32"/>
      <c r="G4" s="32"/>
      <c r="H4" s="34"/>
      <c r="I4" s="34"/>
      <c r="J4" s="33"/>
      <c r="L4" s="33"/>
      <c r="M4" s="33"/>
      <c r="P4" s="33"/>
      <c r="Q4" s="33"/>
      <c r="T4" s="33"/>
      <c r="U4" s="33" t="s">
        <v>74</v>
      </c>
    </row>
    <row r="5" spans="1:21" s="95" customFormat="1" ht="12.75" customHeight="1">
      <c r="A5" s="48"/>
      <c r="B5" s="184"/>
      <c r="C5" s="41"/>
      <c r="D5" s="48">
        <v>1992</v>
      </c>
      <c r="E5" s="48">
        <v>1993</v>
      </c>
      <c r="F5" s="48">
        <v>1994</v>
      </c>
      <c r="G5" s="48" t="s">
        <v>51</v>
      </c>
      <c r="H5" s="48">
        <v>1996</v>
      </c>
      <c r="I5" s="48">
        <v>1997</v>
      </c>
      <c r="J5" s="48">
        <v>1998</v>
      </c>
      <c r="K5" s="48">
        <v>1999</v>
      </c>
      <c r="L5" s="48">
        <v>2000</v>
      </c>
      <c r="M5" s="48">
        <v>2001</v>
      </c>
      <c r="N5" s="48">
        <v>2002</v>
      </c>
      <c r="O5" s="48">
        <v>2003</v>
      </c>
      <c r="P5" s="48">
        <v>2004</v>
      </c>
      <c r="Q5" s="48">
        <v>2005</v>
      </c>
      <c r="R5" s="120">
        <v>2006</v>
      </c>
      <c r="S5" s="120">
        <v>2007</v>
      </c>
      <c r="T5" s="120">
        <v>2008</v>
      </c>
      <c r="U5" s="120">
        <v>2009</v>
      </c>
    </row>
    <row r="6" spans="1:21" s="95" customFormat="1" ht="12.75" customHeight="1">
      <c r="A6" s="108" t="s">
        <v>9</v>
      </c>
      <c r="B6" s="185"/>
      <c r="C6" s="11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8"/>
      <c r="S6" s="18"/>
      <c r="T6" s="18"/>
      <c r="U6" s="18"/>
    </row>
    <row r="7" spans="1:21" s="95" customFormat="1" ht="12.75" customHeight="1">
      <c r="A7" s="108" t="s">
        <v>10</v>
      </c>
      <c r="B7" s="185"/>
      <c r="C7" s="11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8"/>
      <c r="S7" s="18"/>
      <c r="T7" s="18"/>
      <c r="U7" s="18"/>
    </row>
    <row r="8" spans="1:21" s="95" customFormat="1" ht="12.75" customHeight="1">
      <c r="A8" s="108"/>
      <c r="B8" s="185"/>
      <c r="C8" s="11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8"/>
      <c r="S8" s="18"/>
      <c r="T8" s="18"/>
      <c r="U8" s="18"/>
    </row>
    <row r="9" spans="1:21" s="95" customFormat="1" ht="25.5" customHeight="1">
      <c r="A9" s="186" t="s">
        <v>11</v>
      </c>
      <c r="B9" s="187"/>
      <c r="C9" s="11"/>
      <c r="D9" s="113">
        <v>59.2</v>
      </c>
      <c r="E9" s="113">
        <v>62.9</v>
      </c>
      <c r="F9" s="113">
        <v>51.8</v>
      </c>
      <c r="G9" s="113">
        <v>35.7</v>
      </c>
      <c r="H9" s="109">
        <v>35.7</v>
      </c>
      <c r="I9" s="109">
        <v>27.6</v>
      </c>
      <c r="J9" s="109">
        <v>34</v>
      </c>
      <c r="K9" s="109">
        <v>32.312</v>
      </c>
      <c r="L9" s="109">
        <v>35</v>
      </c>
      <c r="M9" s="109">
        <v>38.245</v>
      </c>
      <c r="N9" s="109">
        <v>38.214</v>
      </c>
      <c r="O9" s="109">
        <v>32.831</v>
      </c>
      <c r="P9" s="109">
        <v>29.057</v>
      </c>
      <c r="Q9" s="109">
        <v>16.567</v>
      </c>
      <c r="R9" s="110">
        <v>19.189</v>
      </c>
      <c r="S9" s="110">
        <v>17.8</v>
      </c>
      <c r="T9" s="110">
        <v>11.016</v>
      </c>
      <c r="U9" s="110">
        <v>15.826</v>
      </c>
    </row>
    <row r="10" spans="1:21" s="95" customFormat="1" ht="25.5" customHeight="1">
      <c r="A10" s="186" t="s">
        <v>12</v>
      </c>
      <c r="B10" s="187"/>
      <c r="C10" s="11"/>
      <c r="D10" s="113">
        <v>77</v>
      </c>
      <c r="E10" s="113">
        <v>67.3</v>
      </c>
      <c r="F10" s="113">
        <v>68.6</v>
      </c>
      <c r="G10" s="113">
        <v>65.6</v>
      </c>
      <c r="H10" s="109">
        <v>68.8</v>
      </c>
      <c r="I10" s="109">
        <v>53.8</v>
      </c>
      <c r="J10" s="109">
        <v>55.8</v>
      </c>
      <c r="K10" s="109">
        <v>48.081</v>
      </c>
      <c r="L10" s="109">
        <v>35.3</v>
      </c>
      <c r="M10" s="109">
        <v>40.998</v>
      </c>
      <c r="N10" s="109">
        <v>57.804</v>
      </c>
      <c r="O10" s="109">
        <v>40.104</v>
      </c>
      <c r="P10" s="109">
        <v>28.252</v>
      </c>
      <c r="Q10" s="109">
        <v>32.765</v>
      </c>
      <c r="R10" s="110">
        <v>22.542</v>
      </c>
      <c r="S10" s="110">
        <v>17</v>
      </c>
      <c r="T10" s="110">
        <v>17.134</v>
      </c>
      <c r="U10" s="110">
        <v>18.977</v>
      </c>
    </row>
    <row r="11" spans="1:21" s="95" customFormat="1" ht="25.5" customHeight="1">
      <c r="A11" s="188" t="s">
        <v>60</v>
      </c>
      <c r="B11" s="187"/>
      <c r="C11" s="111"/>
      <c r="D11" s="113">
        <v>91.8</v>
      </c>
      <c r="E11" s="113">
        <v>80.2</v>
      </c>
      <c r="F11" s="113">
        <v>65.9</v>
      </c>
      <c r="G11" s="113">
        <v>85.1</v>
      </c>
      <c r="H11" s="109">
        <v>80.4</v>
      </c>
      <c r="I11" s="109">
        <v>76.2</v>
      </c>
      <c r="J11" s="109">
        <v>58.8</v>
      </c>
      <c r="K11" s="109">
        <v>57.592</v>
      </c>
      <c r="L11" s="109">
        <v>53.9</v>
      </c>
      <c r="M11" s="109">
        <v>52.685</v>
      </c>
      <c r="N11" s="109">
        <v>42.28</v>
      </c>
      <c r="O11" s="109">
        <v>36.065</v>
      </c>
      <c r="P11" s="109">
        <v>33.657</v>
      </c>
      <c r="Q11" s="109">
        <v>23.867</v>
      </c>
      <c r="R11" s="110">
        <v>28.673</v>
      </c>
      <c r="S11" s="161">
        <v>28.9</v>
      </c>
      <c r="T11" s="161">
        <v>23.512</v>
      </c>
      <c r="U11" s="161">
        <v>18.369</v>
      </c>
    </row>
    <row r="12" spans="1:21" s="95" customFormat="1" ht="25.5" customHeight="1">
      <c r="A12" s="186" t="s">
        <v>61</v>
      </c>
      <c r="B12" s="187"/>
      <c r="C12" s="11"/>
      <c r="D12" s="113">
        <v>2.1</v>
      </c>
      <c r="E12" s="113">
        <v>2.2</v>
      </c>
      <c r="F12" s="113">
        <v>1.4</v>
      </c>
      <c r="G12" s="113">
        <v>1.7</v>
      </c>
      <c r="H12" s="109">
        <v>2.6</v>
      </c>
      <c r="I12" s="109">
        <v>2.026</v>
      </c>
      <c r="J12" s="109">
        <v>1.5</v>
      </c>
      <c r="K12" s="109">
        <v>0.341</v>
      </c>
      <c r="L12" s="109">
        <v>1.2</v>
      </c>
      <c r="M12" s="109">
        <v>0.59</v>
      </c>
      <c r="N12" s="109">
        <v>1.032</v>
      </c>
      <c r="O12" s="109">
        <v>0.234</v>
      </c>
      <c r="P12" s="109">
        <v>0.272</v>
      </c>
      <c r="Q12" s="109" t="s">
        <v>62</v>
      </c>
      <c r="R12" s="161">
        <v>0</v>
      </c>
      <c r="S12" s="161" t="s">
        <v>57</v>
      </c>
      <c r="T12" s="161">
        <v>0.132</v>
      </c>
      <c r="U12" s="161">
        <v>0</v>
      </c>
    </row>
    <row r="13" spans="1:21" s="95" customFormat="1" ht="25.5" customHeight="1">
      <c r="A13" s="186" t="s">
        <v>63</v>
      </c>
      <c r="B13" s="187"/>
      <c r="C13" s="11"/>
      <c r="D13" s="113">
        <v>6.1</v>
      </c>
      <c r="E13" s="113">
        <v>7.6</v>
      </c>
      <c r="F13" s="113">
        <v>8.2</v>
      </c>
      <c r="G13" s="113">
        <v>7.4</v>
      </c>
      <c r="H13" s="109">
        <v>3.8</v>
      </c>
      <c r="I13" s="109">
        <v>7.5</v>
      </c>
      <c r="J13" s="109">
        <v>4</v>
      </c>
      <c r="K13" s="109">
        <v>4.853</v>
      </c>
      <c r="L13" s="109">
        <v>6</v>
      </c>
      <c r="M13" s="109">
        <v>3.464</v>
      </c>
      <c r="N13" s="109">
        <v>5.414</v>
      </c>
      <c r="O13" s="109">
        <v>8.125</v>
      </c>
      <c r="P13" s="109">
        <v>0.88</v>
      </c>
      <c r="Q13" s="109">
        <v>6.604</v>
      </c>
      <c r="R13" s="110">
        <v>11.515</v>
      </c>
      <c r="S13" s="110">
        <v>9.1</v>
      </c>
      <c r="T13" s="110">
        <v>7.965</v>
      </c>
      <c r="U13" s="110">
        <v>8.931</v>
      </c>
    </row>
    <row r="14" spans="1:21" s="95" customFormat="1" ht="25.5" customHeight="1">
      <c r="A14" s="186" t="s">
        <v>64</v>
      </c>
      <c r="B14" s="187"/>
      <c r="C14" s="11"/>
      <c r="D14" s="113">
        <v>2.2</v>
      </c>
      <c r="E14" s="113">
        <v>3.8</v>
      </c>
      <c r="F14" s="113">
        <v>3.5</v>
      </c>
      <c r="G14" s="113">
        <v>1.9</v>
      </c>
      <c r="H14" s="109">
        <v>2.8</v>
      </c>
      <c r="I14" s="109">
        <v>1.319</v>
      </c>
      <c r="J14" s="109">
        <v>0.6</v>
      </c>
      <c r="K14" s="109">
        <v>0</v>
      </c>
      <c r="L14" s="109">
        <v>0</v>
      </c>
      <c r="M14" s="109">
        <v>0</v>
      </c>
      <c r="N14" s="109">
        <v>0</v>
      </c>
      <c r="O14" s="109">
        <v>0</v>
      </c>
      <c r="P14" s="109">
        <v>0</v>
      </c>
      <c r="Q14" s="109">
        <v>0</v>
      </c>
      <c r="R14" s="110">
        <v>0</v>
      </c>
      <c r="S14" s="110">
        <v>0</v>
      </c>
      <c r="T14" s="110">
        <v>0</v>
      </c>
      <c r="U14" s="110">
        <v>0</v>
      </c>
    </row>
    <row r="15" spans="1:21" s="95" customFormat="1" ht="25.5" customHeight="1">
      <c r="A15" s="186" t="s">
        <v>65</v>
      </c>
      <c r="B15" s="187"/>
      <c r="C15" s="11"/>
      <c r="D15" s="113">
        <v>0.2</v>
      </c>
      <c r="E15" s="113">
        <v>0</v>
      </c>
      <c r="F15" s="19" t="s">
        <v>66</v>
      </c>
      <c r="G15" s="109" t="s">
        <v>52</v>
      </c>
      <c r="H15" s="109" t="s">
        <v>85</v>
      </c>
      <c r="I15" s="19" t="s">
        <v>85</v>
      </c>
      <c r="J15" s="109" t="s">
        <v>85</v>
      </c>
      <c r="K15" s="19" t="s">
        <v>85</v>
      </c>
      <c r="L15" s="19" t="s">
        <v>85</v>
      </c>
      <c r="M15" s="19" t="s">
        <v>85</v>
      </c>
      <c r="N15" s="19" t="s">
        <v>85</v>
      </c>
      <c r="O15" s="19" t="s">
        <v>85</v>
      </c>
      <c r="P15" s="19" t="s">
        <v>85</v>
      </c>
      <c r="Q15" s="19" t="s">
        <v>85</v>
      </c>
      <c r="R15" s="202" t="s">
        <v>85</v>
      </c>
      <c r="S15" s="202" t="s">
        <v>85</v>
      </c>
      <c r="T15" s="202" t="s">
        <v>85</v>
      </c>
      <c r="U15" s="202" t="s">
        <v>85</v>
      </c>
    </row>
    <row r="16" spans="1:21" s="95" customFormat="1" ht="25.5" customHeight="1">
      <c r="A16" s="186" t="s">
        <v>67</v>
      </c>
      <c r="B16" s="187"/>
      <c r="C16" s="11"/>
      <c r="D16" s="113">
        <v>1.1</v>
      </c>
      <c r="E16" s="113">
        <v>7.3</v>
      </c>
      <c r="F16" s="113">
        <v>9.1</v>
      </c>
      <c r="G16" s="109" t="s">
        <v>52</v>
      </c>
      <c r="H16" s="109" t="s">
        <v>85</v>
      </c>
      <c r="I16" s="19" t="s">
        <v>85</v>
      </c>
      <c r="J16" s="109" t="s">
        <v>85</v>
      </c>
      <c r="K16" s="19" t="s">
        <v>85</v>
      </c>
      <c r="L16" s="19" t="s">
        <v>85</v>
      </c>
      <c r="M16" s="19" t="s">
        <v>85</v>
      </c>
      <c r="N16" s="19" t="s">
        <v>85</v>
      </c>
      <c r="O16" s="19" t="s">
        <v>85</v>
      </c>
      <c r="P16" s="19" t="s">
        <v>85</v>
      </c>
      <c r="Q16" s="19" t="s">
        <v>85</v>
      </c>
      <c r="R16" s="202" t="s">
        <v>85</v>
      </c>
      <c r="S16" s="202" t="s">
        <v>85</v>
      </c>
      <c r="T16" s="202" t="s">
        <v>85</v>
      </c>
      <c r="U16" s="202" t="s">
        <v>85</v>
      </c>
    </row>
    <row r="17" spans="1:21" s="95" customFormat="1" ht="25.5" customHeight="1">
      <c r="A17" s="186" t="s">
        <v>68</v>
      </c>
      <c r="B17" s="187"/>
      <c r="C17" s="11"/>
      <c r="D17" s="113">
        <v>19</v>
      </c>
      <c r="E17" s="113">
        <v>10.6</v>
      </c>
      <c r="F17" s="113">
        <v>8.7</v>
      </c>
      <c r="G17" s="19" t="s">
        <v>85</v>
      </c>
      <c r="H17" s="109" t="s">
        <v>85</v>
      </c>
      <c r="I17" s="19" t="s">
        <v>85</v>
      </c>
      <c r="J17" s="109" t="s">
        <v>85</v>
      </c>
      <c r="K17" s="19" t="s">
        <v>85</v>
      </c>
      <c r="L17" s="19" t="s">
        <v>85</v>
      </c>
      <c r="M17" s="19" t="s">
        <v>85</v>
      </c>
      <c r="N17" s="19" t="s">
        <v>85</v>
      </c>
      <c r="O17" s="19" t="s">
        <v>85</v>
      </c>
      <c r="P17" s="19" t="s">
        <v>85</v>
      </c>
      <c r="Q17" s="19" t="s">
        <v>85</v>
      </c>
      <c r="R17" s="202" t="s">
        <v>85</v>
      </c>
      <c r="S17" s="202" t="s">
        <v>85</v>
      </c>
      <c r="T17" s="202" t="s">
        <v>85</v>
      </c>
      <c r="U17" s="202" t="s">
        <v>85</v>
      </c>
    </row>
    <row r="18" spans="1:21" s="95" customFormat="1" ht="34.5" customHeight="1">
      <c r="A18" s="247" t="s">
        <v>0</v>
      </c>
      <c r="B18" s="248"/>
      <c r="C18" s="249"/>
      <c r="D18" s="19" t="s">
        <v>85</v>
      </c>
      <c r="E18" s="19" t="s">
        <v>85</v>
      </c>
      <c r="F18" s="19" t="s">
        <v>85</v>
      </c>
      <c r="G18" s="19">
        <v>333.2</v>
      </c>
      <c r="H18" s="19">
        <v>365.8</v>
      </c>
      <c r="I18" s="109">
        <v>311.2</v>
      </c>
      <c r="J18" s="109">
        <v>284.4</v>
      </c>
      <c r="K18" s="109">
        <v>269.641</v>
      </c>
      <c r="L18" s="109">
        <v>203.8</v>
      </c>
      <c r="M18" s="109">
        <v>204.795</v>
      </c>
      <c r="N18" s="109">
        <v>220.097</v>
      </c>
      <c r="O18" s="109">
        <v>202.309</v>
      </c>
      <c r="P18" s="109">
        <v>211.83899999999997</v>
      </c>
      <c r="Q18" s="109">
        <v>207.13</v>
      </c>
      <c r="R18" s="110">
        <v>204.803</v>
      </c>
      <c r="S18" s="110">
        <v>223</v>
      </c>
      <c r="T18" s="110">
        <v>266.973</v>
      </c>
      <c r="U18" s="110">
        <v>232.601</v>
      </c>
    </row>
    <row r="19" spans="1:21" s="95" customFormat="1" ht="25.5" customHeight="1">
      <c r="A19" s="186" t="s">
        <v>69</v>
      </c>
      <c r="B19" s="187"/>
      <c r="C19" s="9"/>
      <c r="D19" s="19" t="s">
        <v>85</v>
      </c>
      <c r="E19" s="19" t="s">
        <v>85</v>
      </c>
      <c r="F19" s="19" t="s">
        <v>85</v>
      </c>
      <c r="G19" s="19">
        <v>83.8</v>
      </c>
      <c r="H19" s="19">
        <v>84.3</v>
      </c>
      <c r="I19" s="109">
        <v>77.8</v>
      </c>
      <c r="J19" s="109">
        <v>74</v>
      </c>
      <c r="K19" s="109">
        <v>85.624</v>
      </c>
      <c r="L19" s="109">
        <v>70.9</v>
      </c>
      <c r="M19" s="109">
        <v>72.154</v>
      </c>
      <c r="N19" s="109">
        <v>74.547</v>
      </c>
      <c r="O19" s="109">
        <v>78.276</v>
      </c>
      <c r="P19" s="109">
        <v>92.264</v>
      </c>
      <c r="Q19" s="109">
        <v>78.055</v>
      </c>
      <c r="R19" s="110">
        <v>105.879</v>
      </c>
      <c r="S19" s="110">
        <v>100.7</v>
      </c>
      <c r="T19" s="110">
        <v>117.517</v>
      </c>
      <c r="U19" s="110">
        <v>111.082</v>
      </c>
    </row>
    <row r="20" spans="1:21" s="95" customFormat="1" ht="25.5" customHeight="1">
      <c r="A20" s="186" t="s">
        <v>16</v>
      </c>
      <c r="B20" s="187"/>
      <c r="C20" s="9"/>
      <c r="D20" s="19" t="s">
        <v>85</v>
      </c>
      <c r="E20" s="19" t="s">
        <v>85</v>
      </c>
      <c r="F20" s="19" t="s">
        <v>85</v>
      </c>
      <c r="G20" s="19">
        <v>62.7</v>
      </c>
      <c r="H20" s="19">
        <v>76</v>
      </c>
      <c r="I20" s="109">
        <v>67.7</v>
      </c>
      <c r="J20" s="19">
        <v>51.4</v>
      </c>
      <c r="K20" s="19">
        <v>44.722</v>
      </c>
      <c r="L20" s="19">
        <v>48.8</v>
      </c>
      <c r="M20" s="19">
        <v>42.529</v>
      </c>
      <c r="N20" s="19">
        <v>46.379</v>
      </c>
      <c r="O20" s="19">
        <v>49.775</v>
      </c>
      <c r="P20" s="19">
        <v>39.315</v>
      </c>
      <c r="Q20" s="19">
        <v>28.105</v>
      </c>
      <c r="R20" s="110">
        <v>27.884</v>
      </c>
      <c r="S20" s="110">
        <v>19.9</v>
      </c>
      <c r="T20" s="110">
        <v>39.801</v>
      </c>
      <c r="U20" s="110">
        <v>32.26</v>
      </c>
    </row>
    <row r="21" spans="1:21" s="95" customFormat="1" ht="15" hidden="1">
      <c r="A21" s="108"/>
      <c r="B21" s="185"/>
      <c r="C21" s="11"/>
      <c r="D21" s="113">
        <v>258.7</v>
      </c>
      <c r="E21" s="113">
        <v>241.9</v>
      </c>
      <c r="F21" s="113">
        <v>217.2</v>
      </c>
      <c r="G21" s="113">
        <v>677.1</v>
      </c>
      <c r="H21" s="113">
        <v>720.2</v>
      </c>
      <c r="I21" s="113"/>
      <c r="J21" s="113"/>
      <c r="K21" s="113"/>
      <c r="L21" s="113"/>
      <c r="M21" s="113"/>
      <c r="N21" s="113"/>
      <c r="O21" s="113"/>
      <c r="P21" s="113"/>
      <c r="Q21" s="113"/>
      <c r="R21" s="114"/>
      <c r="S21" s="114"/>
      <c r="T21" s="114"/>
      <c r="U21" s="114"/>
    </row>
    <row r="22" spans="1:21" s="95" customFormat="1" ht="15">
      <c r="A22" s="173"/>
      <c r="B22" s="27"/>
      <c r="C22" s="8"/>
      <c r="D22" s="113"/>
      <c r="E22" s="113"/>
      <c r="F22" s="113"/>
      <c r="G22" s="113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12"/>
      <c r="S22" s="112"/>
      <c r="T22" s="112"/>
      <c r="U22" s="112"/>
    </row>
    <row r="23" spans="1:21" s="102" customFormat="1" ht="20.25" customHeight="1">
      <c r="A23" s="189" t="s">
        <v>86</v>
      </c>
      <c r="B23" s="190"/>
      <c r="C23" s="191"/>
      <c r="D23" s="121">
        <v>258.6</v>
      </c>
      <c r="E23" s="121">
        <v>242</v>
      </c>
      <c r="F23" s="121">
        <v>217.2</v>
      </c>
      <c r="G23" s="122">
        <v>677.2</v>
      </c>
      <c r="H23" s="122">
        <v>720.2</v>
      </c>
      <c r="I23" s="122">
        <v>625.1</v>
      </c>
      <c r="J23" s="122">
        <v>564.4</v>
      </c>
      <c r="K23" s="122">
        <v>543.166</v>
      </c>
      <c r="L23" s="122">
        <v>454.9</v>
      </c>
      <c r="M23" s="122">
        <v>455.46</v>
      </c>
      <c r="N23" s="122">
        <v>485.76700000000005</v>
      </c>
      <c r="O23" s="122">
        <v>447.719</v>
      </c>
      <c r="P23" s="122">
        <v>435.536</v>
      </c>
      <c r="Q23" s="122">
        <v>393.093</v>
      </c>
      <c r="R23" s="123">
        <v>420.485</v>
      </c>
      <c r="S23" s="123">
        <f>SUM(S9:S20)</f>
        <v>416.4</v>
      </c>
      <c r="T23" s="123">
        <f>SUM(T9:T20)</f>
        <v>484.05</v>
      </c>
      <c r="U23" s="123">
        <f>SUM(U9:U20)</f>
        <v>438.046</v>
      </c>
    </row>
    <row r="24" spans="1:11" s="95" customFormat="1" ht="15">
      <c r="A24" s="10"/>
      <c r="B24" s="10"/>
      <c r="C24" s="10"/>
      <c r="D24" s="10"/>
      <c r="E24" s="10"/>
      <c r="F24" s="10"/>
      <c r="G24" s="10"/>
      <c r="H24" s="10"/>
      <c r="I24" s="10"/>
      <c r="J24" s="5"/>
      <c r="K24" s="5"/>
    </row>
    <row r="25" spans="1:11" s="95" customFormat="1" ht="15">
      <c r="A25" s="11" t="s">
        <v>17</v>
      </c>
      <c r="B25" s="11"/>
      <c r="C25" s="11"/>
      <c r="D25" s="11"/>
      <c r="E25" s="11"/>
      <c r="F25" s="11"/>
      <c r="G25" s="11"/>
      <c r="H25" s="11"/>
      <c r="I25" s="11"/>
      <c r="J25" s="5"/>
      <c r="K25" s="5"/>
    </row>
    <row r="26" spans="1:11" s="95" customFormat="1" ht="15">
      <c r="A26" s="5" t="s">
        <v>18</v>
      </c>
      <c r="B26" s="5"/>
      <c r="C26" s="5"/>
      <c r="D26" s="5"/>
      <c r="E26" s="5"/>
      <c r="F26" s="5"/>
      <c r="G26" s="5"/>
      <c r="H26" s="5"/>
      <c r="I26" s="5"/>
      <c r="J26" s="5"/>
      <c r="K26" s="5"/>
    </row>
    <row r="27" spans="1:14" s="95" customFormat="1" ht="15">
      <c r="A27" s="5" t="s">
        <v>19</v>
      </c>
      <c r="B27" s="5"/>
      <c r="C27" s="5"/>
      <c r="D27" s="5"/>
      <c r="E27" s="5"/>
      <c r="F27" s="5"/>
      <c r="G27" s="5"/>
      <c r="H27" s="5"/>
      <c r="I27" s="5"/>
      <c r="J27" s="5"/>
      <c r="K27" s="5"/>
      <c r="N27" s="115"/>
    </row>
    <row r="28" spans="1:11" s="95" customFormat="1" ht="15">
      <c r="A28" s="116" t="s">
        <v>20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</row>
    <row r="29" spans="1:11" s="95" customFormat="1" ht="15">
      <c r="A29" s="116" t="s">
        <v>21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</row>
    <row r="30" s="95" customFormat="1" ht="15">
      <c r="A30" s="116" t="s">
        <v>22</v>
      </c>
    </row>
    <row r="31" s="95" customFormat="1" ht="12.75"/>
  </sheetData>
  <mergeCells count="1">
    <mergeCell ref="A18:C18"/>
  </mergeCells>
  <printOptions/>
  <pageMargins left="0.75" right="0.75" top="1" bottom="1" header="0.5" footer="0.5"/>
  <pageSetup fitToHeight="1" fitToWidth="1" horizontalDpi="600" verticalDpi="600" orientation="landscape" paperSize="9" scale="56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U15"/>
  <sheetViews>
    <sheetView showGridLines="0" view="pageBreakPreview" zoomScale="60" zoomScaleNormal="75" workbookViewId="0" topLeftCell="A1">
      <pane xSplit="4" ySplit="11" topLeftCell="E12" activePane="bottomRight" state="frozen"/>
      <selection pane="topLeft" activeCell="A1" sqref="A1"/>
      <selection pane="topRight" activeCell="E1" sqref="E1"/>
      <selection pane="bottomLeft" activeCell="A12" sqref="A12"/>
      <selection pane="bottomRight" activeCell="A1" sqref="A1"/>
    </sheetView>
  </sheetViews>
  <sheetFormatPr defaultColWidth="11.421875" defaultRowHeight="12.75"/>
  <cols>
    <col min="1" max="1" width="50.28125" style="125" customWidth="1"/>
    <col min="2" max="2" width="11.421875" style="125" customWidth="1"/>
    <col min="3" max="6" width="11.421875" style="124" customWidth="1"/>
    <col min="7" max="13" width="11.421875" style="125" customWidth="1"/>
    <col min="14" max="14" width="12.140625" style="125" customWidth="1"/>
    <col min="15" max="15" width="9.140625" style="125" customWidth="1"/>
    <col min="16" max="16" width="11.7109375" style="125" bestFit="1" customWidth="1"/>
    <col min="17" max="16384" width="9.140625" style="125" customWidth="1"/>
  </cols>
  <sheetData>
    <row r="1" spans="1:6" s="136" customFormat="1" ht="20.25" customHeight="1">
      <c r="A1" s="133" t="s">
        <v>2</v>
      </c>
      <c r="B1" s="134"/>
      <c r="C1" s="135"/>
      <c r="D1" s="135"/>
      <c r="E1" s="135"/>
      <c r="F1" s="135"/>
    </row>
    <row r="2" spans="1:73" ht="15">
      <c r="A2" s="126"/>
      <c r="B2" s="126"/>
      <c r="C2" s="127"/>
      <c r="D2" s="127"/>
      <c r="E2" s="127"/>
      <c r="F2" s="127"/>
      <c r="G2" s="128"/>
      <c r="H2" s="128"/>
      <c r="I2" s="128"/>
      <c r="J2" s="128"/>
      <c r="K2" s="128"/>
      <c r="L2" s="129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0"/>
      <c r="AI2" s="130"/>
      <c r="AJ2" s="130"/>
      <c r="AK2" s="130"/>
      <c r="AL2" s="130"/>
      <c r="AM2" s="130"/>
      <c r="AN2" s="130"/>
      <c r="AO2" s="130"/>
      <c r="AP2" s="130"/>
      <c r="AQ2" s="130"/>
      <c r="AR2" s="130"/>
      <c r="AS2" s="130"/>
      <c r="AT2" s="130"/>
      <c r="AU2" s="130"/>
      <c r="AV2" s="130"/>
      <c r="AW2" s="130"/>
      <c r="AX2" s="130"/>
      <c r="AY2" s="130"/>
      <c r="AZ2" s="130"/>
      <c r="BA2" s="130"/>
      <c r="BB2" s="130"/>
      <c r="BC2" s="130"/>
      <c r="BD2" s="130"/>
      <c r="BE2" s="130"/>
      <c r="BF2" s="130"/>
      <c r="BG2" s="130"/>
      <c r="BH2" s="130"/>
      <c r="BI2" s="130"/>
      <c r="BJ2" s="130"/>
      <c r="BK2" s="130"/>
      <c r="BL2" s="130"/>
      <c r="BM2" s="130"/>
      <c r="BN2" s="130"/>
      <c r="BO2" s="130"/>
      <c r="BP2" s="130"/>
      <c r="BQ2" s="130"/>
      <c r="BR2" s="130"/>
      <c r="BS2" s="130"/>
      <c r="BT2" s="130"/>
      <c r="BU2" s="130"/>
    </row>
    <row r="3" spans="1:16" s="143" customFormat="1" ht="22.5" customHeight="1">
      <c r="A3" s="138" t="s">
        <v>73</v>
      </c>
      <c r="B3" s="138"/>
      <c r="C3" s="139"/>
      <c r="D3" s="140"/>
      <c r="E3" s="141"/>
      <c r="F3" s="142"/>
      <c r="J3" s="142"/>
      <c r="K3" s="144"/>
      <c r="L3" s="142"/>
      <c r="O3" s="142"/>
      <c r="P3" s="142" t="s">
        <v>74</v>
      </c>
    </row>
    <row r="4" spans="1:16" ht="18.75" customHeight="1">
      <c r="A4" s="181"/>
      <c r="B4" s="240">
        <v>1995</v>
      </c>
      <c r="C4" s="241">
        <v>1996</v>
      </c>
      <c r="D4" s="240">
        <v>1997</v>
      </c>
      <c r="E4" s="240">
        <v>1998</v>
      </c>
      <c r="F4" s="240">
        <v>1999</v>
      </c>
      <c r="G4" s="145">
        <v>2000</v>
      </c>
      <c r="H4" s="145">
        <v>2001</v>
      </c>
      <c r="I4" s="145">
        <v>2002</v>
      </c>
      <c r="J4" s="145">
        <v>2003</v>
      </c>
      <c r="K4" s="145">
        <v>2004</v>
      </c>
      <c r="L4" s="145">
        <v>2005</v>
      </c>
      <c r="M4" s="146">
        <v>2006</v>
      </c>
      <c r="N4" s="146">
        <v>2007</v>
      </c>
      <c r="O4" s="146">
        <v>2008</v>
      </c>
      <c r="P4" s="146">
        <v>2009</v>
      </c>
    </row>
    <row r="5" spans="1:16" ht="26.25" customHeight="1">
      <c r="A5" s="182" t="s">
        <v>23</v>
      </c>
      <c r="B5" s="220">
        <v>841.2</v>
      </c>
      <c r="C5" s="220">
        <v>884.8</v>
      </c>
      <c r="D5" s="220">
        <v>829.4</v>
      </c>
      <c r="E5" s="220">
        <v>894.9</v>
      </c>
      <c r="F5" s="220">
        <v>803.771</v>
      </c>
      <c r="G5" s="220">
        <v>872.8</v>
      </c>
      <c r="H5" s="220">
        <v>778.651</v>
      </c>
      <c r="I5" s="220">
        <v>864.277</v>
      </c>
      <c r="J5" s="220">
        <v>832.926</v>
      </c>
      <c r="K5" s="220">
        <v>880.897</v>
      </c>
      <c r="L5" s="220">
        <v>939.766</v>
      </c>
      <c r="M5" s="221">
        <v>962.834</v>
      </c>
      <c r="N5" s="221">
        <v>998.8</v>
      </c>
      <c r="O5" s="221">
        <v>1170.662</v>
      </c>
      <c r="P5" s="221">
        <v>1174.292</v>
      </c>
    </row>
    <row r="6" spans="1:16" ht="26.25" customHeight="1">
      <c r="A6" s="182" t="s">
        <v>55</v>
      </c>
      <c r="B6" s="220">
        <v>1073.3</v>
      </c>
      <c r="C6" s="220">
        <v>1012.2</v>
      </c>
      <c r="D6" s="220">
        <v>945.4</v>
      </c>
      <c r="E6" s="220">
        <v>847.3</v>
      </c>
      <c r="F6" s="220">
        <v>836.194</v>
      </c>
      <c r="G6" s="220">
        <v>739</v>
      </c>
      <c r="H6" s="220">
        <v>689.92</v>
      </c>
      <c r="I6" s="220">
        <v>669.946</v>
      </c>
      <c r="J6" s="220">
        <v>693.743</v>
      </c>
      <c r="K6" s="220">
        <v>671.937</v>
      </c>
      <c r="L6" s="220">
        <v>624.951</v>
      </c>
      <c r="M6" s="221">
        <v>634.343</v>
      </c>
      <c r="N6" s="221">
        <v>685.2</v>
      </c>
      <c r="O6" s="221">
        <v>818.628</v>
      </c>
      <c r="P6" s="221">
        <v>642.862</v>
      </c>
    </row>
    <row r="7" spans="1:16" ht="26.25" customHeight="1">
      <c r="A7" s="182" t="s">
        <v>56</v>
      </c>
      <c r="B7" s="220">
        <v>199.2</v>
      </c>
      <c r="C7" s="220">
        <v>144.1</v>
      </c>
      <c r="D7" s="220">
        <v>160.1</v>
      </c>
      <c r="E7" s="220">
        <v>181.3</v>
      </c>
      <c r="F7" s="220">
        <v>169.55</v>
      </c>
      <c r="G7" s="220">
        <v>190.7</v>
      </c>
      <c r="H7" s="220">
        <v>182.196</v>
      </c>
      <c r="I7" s="220">
        <v>174.966</v>
      </c>
      <c r="J7" s="220">
        <v>150.679</v>
      </c>
      <c r="K7" s="220">
        <v>156.388</v>
      </c>
      <c r="L7" s="220">
        <v>156.211</v>
      </c>
      <c r="M7" s="221">
        <v>139.411</v>
      </c>
      <c r="N7" s="221">
        <v>146.9</v>
      </c>
      <c r="O7" s="221">
        <v>136.567</v>
      </c>
      <c r="P7" s="221">
        <v>140.87</v>
      </c>
    </row>
    <row r="8" spans="1:16" ht="26.25" customHeight="1">
      <c r="A8" s="182" t="s">
        <v>54</v>
      </c>
      <c r="B8" s="220">
        <v>209.2</v>
      </c>
      <c r="C8" s="220">
        <v>219.7</v>
      </c>
      <c r="D8" s="220">
        <v>201</v>
      </c>
      <c r="E8" s="220">
        <v>170.4</v>
      </c>
      <c r="F8" s="220">
        <v>153.261</v>
      </c>
      <c r="G8" s="220">
        <v>161.2</v>
      </c>
      <c r="H8" s="220">
        <v>153.553</v>
      </c>
      <c r="I8" s="220">
        <v>185.626</v>
      </c>
      <c r="J8" s="220">
        <v>151.448</v>
      </c>
      <c r="K8" s="220">
        <v>114.081</v>
      </c>
      <c r="L8" s="220">
        <v>103.822</v>
      </c>
      <c r="M8" s="221">
        <v>121.478</v>
      </c>
      <c r="N8" s="221">
        <v>150.6</v>
      </c>
      <c r="O8" s="221">
        <v>83.584</v>
      </c>
      <c r="P8" s="221">
        <v>72.875</v>
      </c>
    </row>
    <row r="9" spans="1:16" ht="26.25" customHeight="1">
      <c r="A9" s="182" t="s">
        <v>24</v>
      </c>
      <c r="B9" s="220">
        <v>7.1</v>
      </c>
      <c r="C9" s="220">
        <v>6.7</v>
      </c>
      <c r="D9" s="220">
        <v>5.9</v>
      </c>
      <c r="E9" s="220">
        <v>6.3</v>
      </c>
      <c r="F9" s="220">
        <v>5.545</v>
      </c>
      <c r="G9" s="220">
        <v>4.7</v>
      </c>
      <c r="H9" s="220">
        <v>4.585</v>
      </c>
      <c r="I9" s="220">
        <v>4.324</v>
      </c>
      <c r="J9" s="220">
        <v>3.671</v>
      </c>
      <c r="K9" s="220">
        <v>2.748</v>
      </c>
      <c r="L9" s="220">
        <v>1.618</v>
      </c>
      <c r="M9" s="221">
        <v>1.927</v>
      </c>
      <c r="N9" s="221">
        <v>1.8</v>
      </c>
      <c r="O9" s="221">
        <v>1.867</v>
      </c>
      <c r="P9" s="221">
        <v>1.703</v>
      </c>
    </row>
    <row r="10" spans="1:16" ht="26.25" customHeight="1">
      <c r="A10" s="182" t="s">
        <v>25</v>
      </c>
      <c r="B10" s="220">
        <v>1.7</v>
      </c>
      <c r="C10" s="220">
        <v>1.7</v>
      </c>
      <c r="D10" s="220">
        <v>1.6</v>
      </c>
      <c r="E10" s="220">
        <v>1.6</v>
      </c>
      <c r="F10" s="220">
        <v>1.415</v>
      </c>
      <c r="G10" s="220">
        <v>1.3</v>
      </c>
      <c r="H10" s="220">
        <v>1.188</v>
      </c>
      <c r="I10" s="220">
        <v>1.04</v>
      </c>
      <c r="J10" s="220">
        <v>0.883</v>
      </c>
      <c r="K10" s="220">
        <v>0.863</v>
      </c>
      <c r="L10" s="220">
        <v>0.897</v>
      </c>
      <c r="M10" s="221">
        <v>0.9</v>
      </c>
      <c r="N10" s="221">
        <v>0.7</v>
      </c>
      <c r="O10" s="221">
        <v>0.777</v>
      </c>
      <c r="P10" s="221">
        <v>0.688</v>
      </c>
    </row>
    <row r="11" spans="1:16" ht="26.25" customHeight="1">
      <c r="A11" s="182" t="s">
        <v>26</v>
      </c>
      <c r="B11" s="220">
        <v>0.1</v>
      </c>
      <c r="C11" s="220">
        <v>0.1</v>
      </c>
      <c r="D11" s="220">
        <v>0.1</v>
      </c>
      <c r="E11" s="220">
        <v>0.1</v>
      </c>
      <c r="F11" s="220">
        <v>0.062</v>
      </c>
      <c r="G11" s="222" t="s">
        <v>53</v>
      </c>
      <c r="H11" s="222" t="s">
        <v>53</v>
      </c>
      <c r="I11" s="222" t="s">
        <v>53</v>
      </c>
      <c r="J11" s="222" t="s">
        <v>53</v>
      </c>
      <c r="K11" s="222" t="s">
        <v>53</v>
      </c>
      <c r="L11" s="222" t="s">
        <v>53</v>
      </c>
      <c r="M11" s="223">
        <v>0.05</v>
      </c>
      <c r="N11" s="223">
        <v>0.032</v>
      </c>
      <c r="O11" s="223">
        <v>0</v>
      </c>
      <c r="P11" s="223">
        <v>0</v>
      </c>
    </row>
    <row r="12" spans="1:16" ht="26.25" customHeight="1">
      <c r="A12" s="182" t="s">
        <v>27</v>
      </c>
      <c r="B12" s="220">
        <v>65</v>
      </c>
      <c r="C12" s="220">
        <v>55.8</v>
      </c>
      <c r="D12" s="220">
        <v>55.5</v>
      </c>
      <c r="E12" s="220">
        <v>52</v>
      </c>
      <c r="F12" s="220">
        <v>47.839</v>
      </c>
      <c r="G12" s="220">
        <v>45.3</v>
      </c>
      <c r="H12" s="220">
        <v>34.488</v>
      </c>
      <c r="I12" s="220">
        <v>41.334</v>
      </c>
      <c r="J12" s="220">
        <v>55.816</v>
      </c>
      <c r="K12" s="220">
        <v>45.347</v>
      </c>
      <c r="L12" s="220">
        <v>41.729</v>
      </c>
      <c r="M12" s="221">
        <v>49.474</v>
      </c>
      <c r="N12" s="221">
        <v>48</v>
      </c>
      <c r="O12" s="221">
        <v>53.114</v>
      </c>
      <c r="P12" s="221">
        <v>52.336</v>
      </c>
    </row>
    <row r="13" spans="1:16" ht="26.25" customHeight="1">
      <c r="A13" s="182" t="s">
        <v>28</v>
      </c>
      <c r="B13" s="220">
        <v>312.7</v>
      </c>
      <c r="C13" s="220">
        <v>391.5</v>
      </c>
      <c r="D13" s="220">
        <v>437</v>
      </c>
      <c r="E13" s="220">
        <v>505.8</v>
      </c>
      <c r="F13" s="220">
        <v>639.116</v>
      </c>
      <c r="G13" s="220">
        <v>699.6</v>
      </c>
      <c r="H13" s="220">
        <v>777.831</v>
      </c>
      <c r="I13" s="220">
        <v>791.179</v>
      </c>
      <c r="J13" s="220">
        <v>902.57</v>
      </c>
      <c r="K13" s="220">
        <v>982.64</v>
      </c>
      <c r="L13" s="220">
        <v>1027.15</v>
      </c>
      <c r="M13" s="221">
        <v>1101.615</v>
      </c>
      <c r="N13" s="221">
        <v>1169.5</v>
      </c>
      <c r="O13" s="221">
        <v>1390.881</v>
      </c>
      <c r="P13" s="221">
        <v>1533.914</v>
      </c>
    </row>
    <row r="14" spans="1:16" s="137" customFormat="1" ht="21" customHeight="1">
      <c r="A14" s="183" t="s">
        <v>86</v>
      </c>
      <c r="B14" s="224">
        <v>2709.6</v>
      </c>
      <c r="C14" s="224">
        <v>2716.6</v>
      </c>
      <c r="D14" s="224">
        <v>2636</v>
      </c>
      <c r="E14" s="224">
        <v>2659.7</v>
      </c>
      <c r="F14" s="224">
        <v>2656.753</v>
      </c>
      <c r="G14" s="224">
        <v>2714.7</v>
      </c>
      <c r="H14" s="224">
        <v>2622.4</v>
      </c>
      <c r="I14" s="224">
        <v>2732.692</v>
      </c>
      <c r="J14" s="224">
        <v>2791.8</v>
      </c>
      <c r="K14" s="224">
        <v>2854.944</v>
      </c>
      <c r="L14" s="224">
        <v>2896.1980000000003</v>
      </c>
      <c r="M14" s="225">
        <v>3012.032</v>
      </c>
      <c r="N14" s="225">
        <f>SUM(N5:N13)</f>
        <v>3201.532</v>
      </c>
      <c r="O14" s="225">
        <f>SUM(O5:O13)</f>
        <v>3656.08</v>
      </c>
      <c r="P14" s="225">
        <f>SUM(P5:P13)</f>
        <v>3619.54</v>
      </c>
    </row>
    <row r="15" ht="12.75">
      <c r="A15" s="125" t="s">
        <v>29</v>
      </c>
    </row>
  </sheetData>
  <printOptions horizontalCentered="1"/>
  <pageMargins left="0.75" right="0.75" top="0.75" bottom="0.75" header="0.5" footer="0.5"/>
  <pageSetup fitToHeight="1" fitToWidth="1" orientation="landscape" paperSize="9" scale="55"/>
  <ignoredErrors>
    <ignoredError sqref="N14:P14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6"/>
  <sheetViews>
    <sheetView showGridLines="0" view="pageBreakPreview" zoomScale="60" zoomScaleNormal="75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11.421875" defaultRowHeight="12.75"/>
  <cols>
    <col min="1" max="1" width="39.421875" style="52" customWidth="1"/>
    <col min="2" max="12" width="14.421875" style="52" customWidth="1"/>
    <col min="13" max="13" width="15.7109375" style="52" customWidth="1"/>
    <col min="14" max="16" width="16.421875" style="52" customWidth="1"/>
    <col min="17" max="16384" width="39.421875" style="52" customWidth="1"/>
  </cols>
  <sheetData>
    <row r="1" spans="1:6" s="136" customFormat="1" ht="19.5" customHeight="1">
      <c r="A1" s="154" t="s">
        <v>1</v>
      </c>
      <c r="B1" s="155"/>
      <c r="C1" s="156"/>
      <c r="D1" s="156"/>
      <c r="E1" s="135"/>
      <c r="F1" s="135"/>
    </row>
    <row r="2" spans="1:6" s="125" customFormat="1" ht="15">
      <c r="A2" s="147"/>
      <c r="B2" s="147"/>
      <c r="C2" s="148"/>
      <c r="D2" s="148"/>
      <c r="E2" s="124"/>
      <c r="F2" s="124"/>
    </row>
    <row r="3" spans="1:16" s="143" customFormat="1" ht="16.5">
      <c r="A3" s="29" t="s">
        <v>73</v>
      </c>
      <c r="B3" s="29"/>
      <c r="C3" s="157"/>
      <c r="D3" s="140"/>
      <c r="E3" s="141"/>
      <c r="F3" s="158"/>
      <c r="G3" s="158"/>
      <c r="H3" s="159"/>
      <c r="I3" s="159"/>
      <c r="J3" s="159"/>
      <c r="K3" s="158"/>
      <c r="L3" s="158"/>
      <c r="O3" s="158"/>
      <c r="P3" s="158" t="s">
        <v>74</v>
      </c>
    </row>
    <row r="4" spans="1:16" s="125" customFormat="1" ht="18" customHeight="1">
      <c r="A4" s="192" t="s">
        <v>30</v>
      </c>
      <c r="B4" s="152">
        <v>1995</v>
      </c>
      <c r="C4" s="242">
        <v>1996</v>
      </c>
      <c r="D4" s="242">
        <v>1997</v>
      </c>
      <c r="E4" s="242">
        <v>1998</v>
      </c>
      <c r="F4" s="243">
        <v>1999</v>
      </c>
      <c r="G4" s="193">
        <v>2000</v>
      </c>
      <c r="H4" s="193">
        <v>2001</v>
      </c>
      <c r="I4" s="193">
        <v>2002</v>
      </c>
      <c r="J4" s="193">
        <v>2003</v>
      </c>
      <c r="K4" s="193">
        <v>2004</v>
      </c>
      <c r="L4" s="153">
        <v>2005</v>
      </c>
      <c r="M4" s="153">
        <v>2006</v>
      </c>
      <c r="N4" s="153">
        <v>2007</v>
      </c>
      <c r="O4" s="153">
        <v>2008</v>
      </c>
      <c r="P4" s="153">
        <v>2009</v>
      </c>
    </row>
    <row r="5" spans="1:16" s="125" customFormat="1" ht="25.5" customHeight="1">
      <c r="A5" s="194" t="s">
        <v>31</v>
      </c>
      <c r="B5" s="149"/>
      <c r="C5" s="150"/>
      <c r="D5" s="150"/>
      <c r="E5" s="131"/>
      <c r="F5" s="131"/>
      <c r="G5" s="131"/>
      <c r="H5" s="131"/>
      <c r="I5" s="131"/>
      <c r="J5" s="131"/>
      <c r="K5" s="131"/>
      <c r="L5" s="131"/>
      <c r="M5" s="132"/>
      <c r="N5" s="132"/>
      <c r="O5" s="132"/>
      <c r="P5" s="132"/>
    </row>
    <row r="6" spans="1:16" s="125" customFormat="1" ht="25.5" customHeight="1">
      <c r="A6" s="195" t="s">
        <v>32</v>
      </c>
      <c r="B6" s="220">
        <v>713.1</v>
      </c>
      <c r="C6" s="220">
        <v>724.8</v>
      </c>
      <c r="D6" s="220">
        <v>656.2</v>
      </c>
      <c r="E6" s="220">
        <v>664.1</v>
      </c>
      <c r="F6" s="220">
        <v>621.519</v>
      </c>
      <c r="G6" s="220">
        <v>653.2</v>
      </c>
      <c r="H6" s="220">
        <v>560.917</v>
      </c>
      <c r="I6" s="220">
        <v>584.706</v>
      </c>
      <c r="J6" s="220">
        <v>563.382</v>
      </c>
      <c r="K6" s="220">
        <v>560.186</v>
      </c>
      <c r="L6" s="220">
        <v>585.799</v>
      </c>
      <c r="M6" s="221">
        <v>567.75</v>
      </c>
      <c r="N6" s="221">
        <v>540.2</v>
      </c>
      <c r="O6" s="221">
        <v>680.454</v>
      </c>
      <c r="P6" s="221">
        <v>623.505</v>
      </c>
    </row>
    <row r="7" spans="1:16" s="125" customFormat="1" ht="25.5" customHeight="1">
      <c r="A7" s="195" t="s">
        <v>33</v>
      </c>
      <c r="B7" s="220">
        <v>1219.2</v>
      </c>
      <c r="C7" s="220">
        <v>1101.1</v>
      </c>
      <c r="D7" s="220">
        <v>1043.8</v>
      </c>
      <c r="E7" s="220">
        <v>969.4</v>
      </c>
      <c r="F7" s="220">
        <v>937.903</v>
      </c>
      <c r="G7" s="220">
        <v>857.7</v>
      </c>
      <c r="H7" s="220">
        <v>810.472</v>
      </c>
      <c r="I7" s="220">
        <v>780.577</v>
      </c>
      <c r="J7" s="220">
        <v>779.713</v>
      </c>
      <c r="K7" s="220">
        <v>756.388</v>
      </c>
      <c r="L7" s="220">
        <v>716.354</v>
      </c>
      <c r="M7" s="221">
        <v>708.293</v>
      </c>
      <c r="N7" s="221">
        <v>757.2</v>
      </c>
      <c r="O7" s="221">
        <v>829.627</v>
      </c>
      <c r="P7" s="221">
        <v>713.146</v>
      </c>
    </row>
    <row r="8" spans="1:16" s="125" customFormat="1" ht="25.5" customHeight="1">
      <c r="A8" s="195" t="s">
        <v>34</v>
      </c>
      <c r="B8" s="220">
        <v>208.9</v>
      </c>
      <c r="C8" s="220">
        <v>219</v>
      </c>
      <c r="D8" s="220">
        <v>200.8</v>
      </c>
      <c r="E8" s="220">
        <v>170.1</v>
      </c>
      <c r="F8" s="220">
        <v>153.261</v>
      </c>
      <c r="G8" s="220">
        <v>161.1</v>
      </c>
      <c r="H8" s="220">
        <v>153.467</v>
      </c>
      <c r="I8" s="220">
        <v>185.388</v>
      </c>
      <c r="J8" s="220">
        <v>151.308</v>
      </c>
      <c r="K8" s="220">
        <v>113.983</v>
      </c>
      <c r="L8" s="220">
        <v>103.641</v>
      </c>
      <c r="M8" s="221">
        <v>121.478</v>
      </c>
      <c r="N8" s="221">
        <v>150.5</v>
      </c>
      <c r="O8" s="221">
        <v>83.39</v>
      </c>
      <c r="P8" s="221">
        <v>72.807</v>
      </c>
    </row>
    <row r="9" spans="1:16" s="125" customFormat="1" ht="25.5" customHeight="1">
      <c r="A9" s="195" t="s">
        <v>35</v>
      </c>
      <c r="B9" s="220">
        <v>73</v>
      </c>
      <c r="C9" s="220">
        <v>64.2</v>
      </c>
      <c r="D9" s="220">
        <v>62.8</v>
      </c>
      <c r="E9" s="220">
        <v>59.9</v>
      </c>
      <c r="F9" s="220">
        <v>54.747</v>
      </c>
      <c r="G9" s="220">
        <v>51.3</v>
      </c>
      <c r="H9" s="220">
        <v>40.137</v>
      </c>
      <c r="I9" s="220">
        <v>46.707</v>
      </c>
      <c r="J9" s="220">
        <v>59.611</v>
      </c>
      <c r="K9" s="220">
        <v>48.277</v>
      </c>
      <c r="L9" s="220">
        <v>43.659</v>
      </c>
      <c r="M9" s="221">
        <v>50.192</v>
      </c>
      <c r="N9" s="221">
        <v>49</v>
      </c>
      <c r="O9" s="221">
        <v>54.438</v>
      </c>
      <c r="P9" s="221">
        <v>53.352</v>
      </c>
    </row>
    <row r="10" spans="1:16" s="125" customFormat="1" ht="25.5" customHeight="1">
      <c r="A10" s="195" t="s">
        <v>36</v>
      </c>
      <c r="B10" s="220">
        <v>53.5</v>
      </c>
      <c r="C10" s="220">
        <v>72.2</v>
      </c>
      <c r="D10" s="220">
        <v>83</v>
      </c>
      <c r="E10" s="220">
        <v>89.2</v>
      </c>
      <c r="F10" s="220">
        <v>126.676</v>
      </c>
      <c r="G10" s="220">
        <v>152.8</v>
      </c>
      <c r="H10" s="220">
        <v>179.846</v>
      </c>
      <c r="I10" s="220">
        <v>165.457</v>
      </c>
      <c r="J10" s="220">
        <v>194.87</v>
      </c>
      <c r="K10" s="220">
        <v>194.516</v>
      </c>
      <c r="L10" s="220">
        <v>201.193</v>
      </c>
      <c r="M10" s="221">
        <v>202.327</v>
      </c>
      <c r="N10" s="221">
        <v>239.3</v>
      </c>
      <c r="O10" s="221">
        <v>246.972</v>
      </c>
      <c r="P10" s="221">
        <v>259.793</v>
      </c>
    </row>
    <row r="11" spans="1:16" s="125" customFormat="1" ht="25.5" customHeight="1">
      <c r="A11" s="196" t="s">
        <v>37</v>
      </c>
      <c r="B11" s="226">
        <v>2267.7</v>
      </c>
      <c r="C11" s="226">
        <v>2181.3</v>
      </c>
      <c r="D11" s="226">
        <v>2046.6</v>
      </c>
      <c r="E11" s="226">
        <v>1952.7</v>
      </c>
      <c r="F11" s="226">
        <v>1894.106</v>
      </c>
      <c r="G11" s="226">
        <f aca="true" t="shared" si="0" ref="G11:M11">SUM(G6:G10)</f>
        <v>1876.1</v>
      </c>
      <c r="H11" s="226">
        <f t="shared" si="0"/>
        <v>1744.8390000000002</v>
      </c>
      <c r="I11" s="226">
        <f t="shared" si="0"/>
        <v>1762.835</v>
      </c>
      <c r="J11" s="226">
        <f t="shared" si="0"/>
        <v>1748.884</v>
      </c>
      <c r="K11" s="226">
        <f t="shared" si="0"/>
        <v>1673.3500000000001</v>
      </c>
      <c r="L11" s="226">
        <v>1650.6460000000002</v>
      </c>
      <c r="M11" s="227">
        <f t="shared" si="0"/>
        <v>1650.0400000000002</v>
      </c>
      <c r="N11" s="227">
        <f>SUM(N6:N10)</f>
        <v>1736.2</v>
      </c>
      <c r="O11" s="227">
        <f>SUM(O6:O10)</f>
        <v>1894.881</v>
      </c>
      <c r="P11" s="227">
        <f>SUM(P6:P10)</f>
        <v>1722.603</v>
      </c>
    </row>
    <row r="12" spans="1:16" s="125" customFormat="1" ht="25.5" customHeight="1">
      <c r="A12" s="194" t="s">
        <v>38</v>
      </c>
      <c r="B12" s="228"/>
      <c r="C12" s="220"/>
      <c r="D12" s="220"/>
      <c r="E12" s="220"/>
      <c r="F12" s="220"/>
      <c r="G12" s="220"/>
      <c r="H12" s="220"/>
      <c r="I12" s="220"/>
      <c r="J12" s="220"/>
      <c r="K12" s="220"/>
      <c r="L12" s="220"/>
      <c r="M12" s="221"/>
      <c r="N12" s="221"/>
      <c r="O12" s="221"/>
      <c r="P12" s="221"/>
    </row>
    <row r="13" spans="1:16" s="125" customFormat="1" ht="25.5" customHeight="1">
      <c r="A13" s="194" t="s">
        <v>39</v>
      </c>
      <c r="B13" s="229"/>
      <c r="C13" s="220"/>
      <c r="D13" s="220"/>
      <c r="E13" s="220"/>
      <c r="F13" s="220"/>
      <c r="G13" s="220"/>
      <c r="H13" s="220"/>
      <c r="I13" s="220"/>
      <c r="J13" s="220"/>
      <c r="K13" s="220"/>
      <c r="L13" s="220"/>
      <c r="M13" s="221"/>
      <c r="N13" s="221"/>
      <c r="O13" s="221"/>
      <c r="P13" s="221"/>
    </row>
    <row r="14" spans="1:16" s="125" customFormat="1" ht="25.5" customHeight="1">
      <c r="A14" s="195" t="s">
        <v>32</v>
      </c>
      <c r="B14" s="220">
        <v>53.8</v>
      </c>
      <c r="C14" s="220">
        <v>43.9</v>
      </c>
      <c r="D14" s="220">
        <v>43.3</v>
      </c>
      <c r="E14" s="220">
        <v>57.5</v>
      </c>
      <c r="F14" s="220">
        <v>55.098</v>
      </c>
      <c r="G14" s="220">
        <v>54.5</v>
      </c>
      <c r="H14" s="220">
        <v>46.774</v>
      </c>
      <c r="I14" s="220">
        <v>63.777</v>
      </c>
      <c r="J14" s="220">
        <v>47.664</v>
      </c>
      <c r="K14" s="220">
        <v>68.728</v>
      </c>
      <c r="L14" s="220">
        <v>74.079</v>
      </c>
      <c r="M14" s="221">
        <v>83.854</v>
      </c>
      <c r="N14" s="221">
        <v>70.1</v>
      </c>
      <c r="O14" s="221">
        <v>70.679</v>
      </c>
      <c r="P14" s="221">
        <v>76.933</v>
      </c>
    </row>
    <row r="15" spans="1:16" s="125" customFormat="1" ht="25.5" customHeight="1">
      <c r="A15" s="195" t="s">
        <v>33</v>
      </c>
      <c r="B15" s="220">
        <v>40.7</v>
      </c>
      <c r="C15" s="220">
        <v>41</v>
      </c>
      <c r="D15" s="220">
        <v>50.1</v>
      </c>
      <c r="E15" s="220">
        <v>42.7</v>
      </c>
      <c r="F15" s="220">
        <v>42.893</v>
      </c>
      <c r="G15" s="220">
        <v>50.8</v>
      </c>
      <c r="H15" s="220">
        <v>44.571</v>
      </c>
      <c r="I15" s="220">
        <v>37.7</v>
      </c>
      <c r="J15" s="220">
        <v>40.664</v>
      </c>
      <c r="K15" s="220">
        <v>46.55</v>
      </c>
      <c r="L15" s="220">
        <v>39.695</v>
      </c>
      <c r="M15" s="221">
        <v>41.659</v>
      </c>
      <c r="N15" s="221">
        <v>52.4</v>
      </c>
      <c r="O15" s="221">
        <v>71.152</v>
      </c>
      <c r="P15" s="221">
        <v>44.331</v>
      </c>
    </row>
    <row r="16" spans="1:16" s="125" customFormat="1" ht="25.5" customHeight="1">
      <c r="A16" s="195" t="s">
        <v>34</v>
      </c>
      <c r="B16" s="220">
        <v>0.2</v>
      </c>
      <c r="C16" s="220">
        <v>0.7</v>
      </c>
      <c r="D16" s="220">
        <v>0.3</v>
      </c>
      <c r="E16" s="220">
        <v>0</v>
      </c>
      <c r="F16" s="220">
        <v>0</v>
      </c>
      <c r="G16" s="220">
        <v>0</v>
      </c>
      <c r="H16" s="244">
        <v>-1</v>
      </c>
      <c r="I16" s="220">
        <v>0</v>
      </c>
      <c r="J16" s="220">
        <v>0.09</v>
      </c>
      <c r="K16" s="220" t="s">
        <v>40</v>
      </c>
      <c r="L16" s="220">
        <v>0.02</v>
      </c>
      <c r="M16" s="221">
        <v>0</v>
      </c>
      <c r="N16" s="221">
        <v>0</v>
      </c>
      <c r="O16" s="221">
        <v>0</v>
      </c>
      <c r="P16" s="221">
        <v>0.068</v>
      </c>
    </row>
    <row r="17" spans="1:16" s="125" customFormat="1" ht="25.5" customHeight="1">
      <c r="A17" s="195" t="s">
        <v>35</v>
      </c>
      <c r="B17" s="244">
        <v>-1</v>
      </c>
      <c r="C17" s="244">
        <v>-1</v>
      </c>
      <c r="D17" s="220">
        <v>0.2</v>
      </c>
      <c r="E17" s="244">
        <v>-1</v>
      </c>
      <c r="F17" s="220">
        <v>0.102</v>
      </c>
      <c r="G17" s="220">
        <v>0.1</v>
      </c>
      <c r="H17" s="220">
        <v>0.145</v>
      </c>
      <c r="I17" s="220" t="s">
        <v>40</v>
      </c>
      <c r="J17" s="220">
        <v>0.37</v>
      </c>
      <c r="K17" s="220">
        <v>0.077</v>
      </c>
      <c r="L17" s="220">
        <v>0.004</v>
      </c>
      <c r="M17" s="221">
        <v>0.229</v>
      </c>
      <c r="N17" s="221">
        <v>0.2</v>
      </c>
      <c r="O17" s="221">
        <v>0.11</v>
      </c>
      <c r="P17" s="246" t="s">
        <v>40</v>
      </c>
    </row>
    <row r="18" spans="1:16" s="125" customFormat="1" ht="25.5" customHeight="1">
      <c r="A18" s="195" t="s">
        <v>36</v>
      </c>
      <c r="B18" s="220">
        <v>131.9</v>
      </c>
      <c r="C18" s="220">
        <v>148</v>
      </c>
      <c r="D18" s="220">
        <v>142.8</v>
      </c>
      <c r="E18" s="220">
        <v>159.1</v>
      </c>
      <c r="F18" s="220">
        <v>152.947</v>
      </c>
      <c r="G18" s="220">
        <v>151.5</v>
      </c>
      <c r="H18" s="220">
        <v>155.298</v>
      </c>
      <c r="I18" s="220">
        <v>158.418</v>
      </c>
      <c r="J18" s="220">
        <v>190.014</v>
      </c>
      <c r="K18" s="220">
        <v>152.186</v>
      </c>
      <c r="L18" s="220">
        <v>174.303</v>
      </c>
      <c r="M18" s="221">
        <v>200.907</v>
      </c>
      <c r="N18" s="221">
        <v>192.8</v>
      </c>
      <c r="O18" s="221">
        <v>283.698</v>
      </c>
      <c r="P18" s="221">
        <v>261.571</v>
      </c>
    </row>
    <row r="19" spans="1:16" s="125" customFormat="1" ht="25.5" customHeight="1">
      <c r="A19" s="196" t="s">
        <v>37</v>
      </c>
      <c r="B19" s="226">
        <v>226.6</v>
      </c>
      <c r="C19" s="226">
        <v>233.7</v>
      </c>
      <c r="D19" s="226">
        <v>236.6</v>
      </c>
      <c r="E19" s="226">
        <v>259.3</v>
      </c>
      <c r="F19" s="226">
        <v>251.04</v>
      </c>
      <c r="G19" s="226">
        <f>SUM(G14:G18)</f>
        <v>256.9</v>
      </c>
      <c r="H19" s="226">
        <f>SUM(H14:H18)</f>
        <v>245.788</v>
      </c>
      <c r="I19" s="226">
        <f>SUM(I14:I18)</f>
        <v>259.895</v>
      </c>
      <c r="J19" s="226">
        <f>SUM(J14:J18)</f>
        <v>278.802</v>
      </c>
      <c r="K19" s="226">
        <f>SUM(K14:K18)+0.1</f>
        <v>267.641</v>
      </c>
      <c r="L19" s="226">
        <v>288.101</v>
      </c>
      <c r="M19" s="227">
        <f>SUM(M14:M18)</f>
        <v>326.649</v>
      </c>
      <c r="N19" s="227">
        <f>SUM(N14:N18)</f>
        <v>315.5</v>
      </c>
      <c r="O19" s="227">
        <f>SUM(O14:O18)</f>
        <v>425.639</v>
      </c>
      <c r="P19" s="227">
        <v>382.939</v>
      </c>
    </row>
    <row r="20" spans="1:16" s="125" customFormat="1" ht="25.5" customHeight="1">
      <c r="A20" s="194" t="s">
        <v>41</v>
      </c>
      <c r="B20" s="230"/>
      <c r="C20" s="220"/>
      <c r="D20" s="220"/>
      <c r="E20" s="220"/>
      <c r="F20" s="220"/>
      <c r="G20" s="220"/>
      <c r="H20" s="220"/>
      <c r="I20" s="220"/>
      <c r="J20" s="220"/>
      <c r="K20" s="220"/>
      <c r="L20" s="220"/>
      <c r="M20" s="221"/>
      <c r="N20" s="221"/>
      <c r="O20" s="221"/>
      <c r="P20" s="221"/>
    </row>
    <row r="21" spans="1:16" s="125" customFormat="1" ht="25.5" customHeight="1">
      <c r="A21" s="195" t="s">
        <v>32</v>
      </c>
      <c r="B21" s="220">
        <v>74.3</v>
      </c>
      <c r="C21" s="220">
        <v>116.2</v>
      </c>
      <c r="D21" s="220">
        <v>129.9</v>
      </c>
      <c r="E21" s="220">
        <v>173.2</v>
      </c>
      <c r="F21" s="220">
        <v>127.154</v>
      </c>
      <c r="G21" s="220">
        <v>165.1</v>
      </c>
      <c r="H21" s="220">
        <v>170.96</v>
      </c>
      <c r="I21" s="220">
        <v>215.794</v>
      </c>
      <c r="J21" s="220">
        <v>221.88</v>
      </c>
      <c r="K21" s="220">
        <v>251.983</v>
      </c>
      <c r="L21" s="220">
        <v>279.888</v>
      </c>
      <c r="M21" s="221">
        <v>311.23</v>
      </c>
      <c r="N21" s="221">
        <v>387.7</v>
      </c>
      <c r="O21" s="221">
        <v>419.529</v>
      </c>
      <c r="P21" s="221">
        <v>473.854</v>
      </c>
    </row>
    <row r="22" spans="1:16" s="125" customFormat="1" ht="25.5" customHeight="1">
      <c r="A22" s="195" t="s">
        <v>33</v>
      </c>
      <c r="B22" s="220">
        <v>12.7</v>
      </c>
      <c r="C22" s="220">
        <v>14.2</v>
      </c>
      <c r="D22" s="220">
        <v>11.7</v>
      </c>
      <c r="E22" s="220">
        <v>16.5</v>
      </c>
      <c r="F22" s="220">
        <v>24.948</v>
      </c>
      <c r="G22" s="220">
        <v>21.2</v>
      </c>
      <c r="H22" s="220">
        <v>17.047</v>
      </c>
      <c r="I22" s="220">
        <v>26.635</v>
      </c>
      <c r="J22" s="220">
        <v>24.045</v>
      </c>
      <c r="K22" s="220">
        <v>25.387</v>
      </c>
      <c r="L22" s="220">
        <v>25.113</v>
      </c>
      <c r="M22" s="221">
        <v>23.802</v>
      </c>
      <c r="N22" s="221">
        <v>22.6</v>
      </c>
      <c r="O22" s="221">
        <v>54.416</v>
      </c>
      <c r="P22" s="221">
        <v>26.255</v>
      </c>
    </row>
    <row r="23" spans="1:16" s="125" customFormat="1" ht="25.5" customHeight="1">
      <c r="A23" s="195" t="s">
        <v>34</v>
      </c>
      <c r="B23" s="220">
        <v>0.1</v>
      </c>
      <c r="C23" s="220">
        <v>0</v>
      </c>
      <c r="D23" s="220">
        <v>0</v>
      </c>
      <c r="E23" s="220">
        <v>0.3</v>
      </c>
      <c r="F23" s="220">
        <v>0</v>
      </c>
      <c r="G23" s="220">
        <v>0.1</v>
      </c>
      <c r="H23" s="220">
        <v>0.056</v>
      </c>
      <c r="I23" s="220">
        <v>0.238</v>
      </c>
      <c r="J23" s="220">
        <v>0.05</v>
      </c>
      <c r="K23" s="220">
        <v>0.068</v>
      </c>
      <c r="L23" s="220">
        <v>0.161</v>
      </c>
      <c r="M23" s="221">
        <v>0</v>
      </c>
      <c r="N23" s="221">
        <v>0.1</v>
      </c>
      <c r="O23" s="221">
        <v>0.194</v>
      </c>
      <c r="P23" s="245">
        <v>0</v>
      </c>
    </row>
    <row r="24" spans="1:16" s="125" customFormat="1" ht="25.5" customHeight="1">
      <c r="A24" s="195" t="s">
        <v>35</v>
      </c>
      <c r="B24" s="220">
        <v>1</v>
      </c>
      <c r="C24" s="220">
        <v>0</v>
      </c>
      <c r="D24" s="220" t="s">
        <v>40</v>
      </c>
      <c r="E24" s="220" t="s">
        <v>40</v>
      </c>
      <c r="F24" s="220" t="s">
        <v>40</v>
      </c>
      <c r="G24" s="231" t="s">
        <v>40</v>
      </c>
      <c r="H24" s="231" t="s">
        <v>40</v>
      </c>
      <c r="I24" s="231" t="s">
        <v>40</v>
      </c>
      <c r="J24" s="231">
        <v>0.434</v>
      </c>
      <c r="K24" s="231">
        <v>0.647</v>
      </c>
      <c r="L24" s="231">
        <v>0.635</v>
      </c>
      <c r="M24" s="221">
        <v>1.93</v>
      </c>
      <c r="N24" s="221">
        <v>1.2</v>
      </c>
      <c r="O24" s="221">
        <v>1.21</v>
      </c>
      <c r="P24" s="221">
        <v>1.339</v>
      </c>
    </row>
    <row r="25" spans="1:16" s="125" customFormat="1" ht="25.5" customHeight="1">
      <c r="A25" s="195" t="s">
        <v>36</v>
      </c>
      <c r="B25" s="220">
        <v>127.2</v>
      </c>
      <c r="C25" s="220">
        <v>171.2</v>
      </c>
      <c r="D25" s="220">
        <v>211.1</v>
      </c>
      <c r="E25" s="220">
        <v>257.6</v>
      </c>
      <c r="F25" s="220">
        <v>359.493</v>
      </c>
      <c r="G25" s="220">
        <v>395.4</v>
      </c>
      <c r="H25" s="220">
        <v>442.687</v>
      </c>
      <c r="I25" s="220">
        <v>467.304</v>
      </c>
      <c r="J25" s="220">
        <v>517.686</v>
      </c>
      <c r="K25" s="220">
        <v>635.938</v>
      </c>
      <c r="L25" s="220">
        <v>651.654</v>
      </c>
      <c r="M25" s="221">
        <v>698.381</v>
      </c>
      <c r="N25" s="221">
        <v>738.1</v>
      </c>
      <c r="O25" s="221">
        <v>860.211</v>
      </c>
      <c r="P25" s="221">
        <v>1012.55</v>
      </c>
    </row>
    <row r="26" spans="1:16" s="125" customFormat="1" ht="25.5" customHeight="1">
      <c r="A26" s="196" t="s">
        <v>37</v>
      </c>
      <c r="B26" s="226">
        <v>215.3</v>
      </c>
      <c r="C26" s="226">
        <v>301.6</v>
      </c>
      <c r="D26" s="226">
        <v>352.8</v>
      </c>
      <c r="E26" s="226">
        <v>447.6</v>
      </c>
      <c r="F26" s="226">
        <v>511.607</v>
      </c>
      <c r="G26" s="226">
        <f aca="true" t="shared" si="1" ref="G26:M26">SUM(G21:G25)</f>
        <v>581.8</v>
      </c>
      <c r="H26" s="226">
        <f t="shared" si="1"/>
        <v>630.75</v>
      </c>
      <c r="I26" s="226">
        <f t="shared" si="1"/>
        <v>709.971</v>
      </c>
      <c r="J26" s="226">
        <f t="shared" si="1"/>
        <v>764.095</v>
      </c>
      <c r="K26" s="226">
        <f t="shared" si="1"/>
        <v>914.0229999999999</v>
      </c>
      <c r="L26" s="226">
        <v>957.451</v>
      </c>
      <c r="M26" s="227">
        <f t="shared" si="1"/>
        <v>1035.343</v>
      </c>
      <c r="N26" s="227">
        <f>SUM(N21:N25)</f>
        <v>1149.7</v>
      </c>
      <c r="O26" s="227">
        <f>SUM(O21:O25)</f>
        <v>1335.56</v>
      </c>
      <c r="P26" s="227">
        <f>SUM(P21:P25)</f>
        <v>1513.998</v>
      </c>
    </row>
    <row r="27" spans="1:16" s="125" customFormat="1" ht="24" customHeight="1">
      <c r="A27" s="194" t="s">
        <v>42</v>
      </c>
      <c r="B27" s="230"/>
      <c r="C27" s="220"/>
      <c r="D27" s="220"/>
      <c r="E27" s="220"/>
      <c r="F27" s="220"/>
      <c r="G27" s="220"/>
      <c r="H27" s="220"/>
      <c r="I27" s="220"/>
      <c r="J27" s="220"/>
      <c r="K27" s="220"/>
      <c r="L27" s="220"/>
      <c r="M27" s="221"/>
      <c r="N27" s="221"/>
      <c r="O27" s="221"/>
      <c r="P27" s="221"/>
    </row>
    <row r="28" spans="1:17" s="125" customFormat="1" ht="25.5" customHeight="1">
      <c r="A28" s="195" t="s">
        <v>32</v>
      </c>
      <c r="B28" s="220">
        <v>841.2</v>
      </c>
      <c r="C28" s="220">
        <v>884.8</v>
      </c>
      <c r="D28" s="220">
        <v>829.4</v>
      </c>
      <c r="E28" s="220">
        <v>894.9</v>
      </c>
      <c r="F28" s="220">
        <v>803.771</v>
      </c>
      <c r="G28" s="220">
        <v>872.8</v>
      </c>
      <c r="H28" s="220">
        <v>778.651</v>
      </c>
      <c r="I28" s="220">
        <v>864.277</v>
      </c>
      <c r="J28" s="220">
        <v>832.926</v>
      </c>
      <c r="K28" s="220">
        <v>880.897</v>
      </c>
      <c r="L28" s="220">
        <v>939.766</v>
      </c>
      <c r="M28" s="221">
        <f>M6+M14+M21</f>
        <v>962.8340000000001</v>
      </c>
      <c r="N28" s="221">
        <v>998.1</v>
      </c>
      <c r="O28" s="221">
        <v>1170.662</v>
      </c>
      <c r="P28" s="221">
        <v>1174.292</v>
      </c>
      <c r="Q28" s="236"/>
    </row>
    <row r="29" spans="1:17" s="125" customFormat="1" ht="25.5" customHeight="1">
      <c r="A29" s="195" t="s">
        <v>33</v>
      </c>
      <c r="B29" s="220">
        <v>1272.6</v>
      </c>
      <c r="C29" s="220">
        <v>1156.3</v>
      </c>
      <c r="D29" s="220">
        <v>1105.6</v>
      </c>
      <c r="E29" s="220">
        <v>1028.7</v>
      </c>
      <c r="F29" s="220">
        <v>1005.744</v>
      </c>
      <c r="G29" s="220">
        <v>929.7</v>
      </c>
      <c r="H29" s="220">
        <v>872.116</v>
      </c>
      <c r="I29" s="220">
        <v>844.912</v>
      </c>
      <c r="J29" s="220">
        <v>844.422</v>
      </c>
      <c r="K29" s="220">
        <v>828.325</v>
      </c>
      <c r="L29" s="220">
        <v>781.162</v>
      </c>
      <c r="M29" s="221">
        <f>M7+M15+M22</f>
        <v>773.754</v>
      </c>
      <c r="N29" s="221">
        <v>832.2</v>
      </c>
      <c r="O29" s="221">
        <v>955.195</v>
      </c>
      <c r="P29" s="221">
        <v>783.732</v>
      </c>
      <c r="Q29" s="236"/>
    </row>
    <row r="30" spans="1:17" s="125" customFormat="1" ht="25.5" customHeight="1">
      <c r="A30" s="195" t="s">
        <v>34</v>
      </c>
      <c r="B30" s="220">
        <v>209.2</v>
      </c>
      <c r="C30" s="220">
        <v>219.7</v>
      </c>
      <c r="D30" s="220">
        <v>201</v>
      </c>
      <c r="E30" s="220">
        <v>170.1</v>
      </c>
      <c r="F30" s="220">
        <v>153.261</v>
      </c>
      <c r="G30" s="220">
        <v>161.2</v>
      </c>
      <c r="H30" s="220">
        <v>153.553</v>
      </c>
      <c r="I30" s="220">
        <v>185.626</v>
      </c>
      <c r="J30" s="220">
        <v>151.448</v>
      </c>
      <c r="K30" s="220">
        <v>114.081</v>
      </c>
      <c r="L30" s="220">
        <v>103.822</v>
      </c>
      <c r="M30" s="221">
        <f>M8+M16+M23</f>
        <v>121.478</v>
      </c>
      <c r="N30" s="221">
        <v>150.6</v>
      </c>
      <c r="O30" s="221">
        <v>83.584</v>
      </c>
      <c r="P30" s="245">
        <v>72.875</v>
      </c>
      <c r="Q30" s="236"/>
    </row>
    <row r="31" spans="1:17" s="125" customFormat="1" ht="25.5" customHeight="1">
      <c r="A31" s="195" t="s">
        <v>35</v>
      </c>
      <c r="B31" s="220">
        <v>74</v>
      </c>
      <c r="C31" s="220">
        <v>64.2</v>
      </c>
      <c r="D31" s="220">
        <v>63</v>
      </c>
      <c r="E31" s="220">
        <v>59.9</v>
      </c>
      <c r="F31" s="220">
        <v>54.861</v>
      </c>
      <c r="G31" s="220">
        <v>51.4</v>
      </c>
      <c r="H31" s="220">
        <v>40.291</v>
      </c>
      <c r="I31" s="220">
        <v>46.717</v>
      </c>
      <c r="J31" s="220">
        <v>60.415</v>
      </c>
      <c r="K31" s="220">
        <v>49.001</v>
      </c>
      <c r="L31" s="220">
        <v>44.298</v>
      </c>
      <c r="M31" s="221">
        <f>M9+M17+M24</f>
        <v>52.351</v>
      </c>
      <c r="N31" s="221">
        <v>50.4</v>
      </c>
      <c r="O31" s="221">
        <v>55.758</v>
      </c>
      <c r="P31" s="221">
        <v>54.727</v>
      </c>
      <c r="Q31" s="236"/>
    </row>
    <row r="32" spans="1:17" s="125" customFormat="1" ht="25.5" customHeight="1">
      <c r="A32" s="197" t="s">
        <v>36</v>
      </c>
      <c r="B32" s="232">
        <v>312.6</v>
      </c>
      <c r="C32" s="232">
        <v>391.5</v>
      </c>
      <c r="D32" s="232">
        <v>437</v>
      </c>
      <c r="E32" s="232">
        <v>505.8</v>
      </c>
      <c r="F32" s="232">
        <v>639.116</v>
      </c>
      <c r="G32" s="232">
        <v>699.6</v>
      </c>
      <c r="H32" s="232">
        <v>777.831</v>
      </c>
      <c r="I32" s="232">
        <v>791.179</v>
      </c>
      <c r="J32" s="232">
        <v>902.57</v>
      </c>
      <c r="K32" s="232">
        <v>982.64</v>
      </c>
      <c r="L32" s="232">
        <v>1027.15</v>
      </c>
      <c r="M32" s="221">
        <f>M10+M18+M25</f>
        <v>1101.615</v>
      </c>
      <c r="N32" s="221">
        <v>1170.2</v>
      </c>
      <c r="O32" s="221">
        <v>1390.881</v>
      </c>
      <c r="P32" s="221">
        <v>1533.914</v>
      </c>
      <c r="Q32" s="236"/>
    </row>
    <row r="33" spans="1:16" s="125" customFormat="1" ht="30" customHeight="1">
      <c r="A33" s="198" t="s">
        <v>86</v>
      </c>
      <c r="B33" s="224">
        <v>2709.6</v>
      </c>
      <c r="C33" s="224">
        <v>2716.6</v>
      </c>
      <c r="D33" s="224">
        <v>2636</v>
      </c>
      <c r="E33" s="224">
        <v>2659.7</v>
      </c>
      <c r="F33" s="224">
        <v>2656.753</v>
      </c>
      <c r="G33" s="224">
        <f aca="true" t="shared" si="2" ref="G33:P33">SUM(G28:G32)</f>
        <v>2714.7000000000003</v>
      </c>
      <c r="H33" s="224">
        <f t="shared" si="2"/>
        <v>2622.4419999999996</v>
      </c>
      <c r="I33" s="224">
        <f t="shared" si="2"/>
        <v>2732.7110000000002</v>
      </c>
      <c r="J33" s="224">
        <f t="shared" si="2"/>
        <v>2791.781</v>
      </c>
      <c r="K33" s="224">
        <f t="shared" si="2"/>
        <v>2854.944</v>
      </c>
      <c r="L33" s="224">
        <v>2896.1980000000003</v>
      </c>
      <c r="M33" s="225">
        <f t="shared" si="2"/>
        <v>3012.032</v>
      </c>
      <c r="N33" s="225">
        <f t="shared" si="2"/>
        <v>3201.5</v>
      </c>
      <c r="O33" s="225">
        <f t="shared" si="2"/>
        <v>3656.08</v>
      </c>
      <c r="P33" s="225">
        <f t="shared" si="2"/>
        <v>3619.54</v>
      </c>
    </row>
    <row r="34" spans="1:6" s="125" customFormat="1" ht="12.75">
      <c r="A34" s="151"/>
      <c r="B34" s="151"/>
      <c r="C34" s="148"/>
      <c r="D34" s="148"/>
      <c r="E34" s="124"/>
      <c r="F34" s="124"/>
    </row>
    <row r="35" spans="1:6" s="125" customFormat="1" ht="12.75">
      <c r="A35" s="125" t="s">
        <v>43</v>
      </c>
      <c r="C35" s="124"/>
      <c r="D35" s="124"/>
      <c r="E35" s="124"/>
      <c r="F35" s="124"/>
    </row>
    <row r="36" spans="3:6" s="125" customFormat="1" ht="12.75">
      <c r="C36" s="124"/>
      <c r="D36" s="124"/>
      <c r="E36" s="124"/>
      <c r="F36" s="124"/>
    </row>
  </sheetData>
  <printOptions/>
  <pageMargins left="0.75" right="0.75" top="1" bottom="1" header="0.5" footer="0.5"/>
  <pageSetup fitToHeight="1" fitToWidth="1" horizontalDpi="600" verticalDpi="600" orientation="landscape" paperSize="9" scale="46"/>
  <ignoredErrors>
    <ignoredError sqref="D24:I24 I17 K16 P1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HyperlinkBase>http://www.homeoffice.gov.uk/rds/scientific1.html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Time Series tables:- Statistics of Scientific Procedures on Living Animals Great Britain 2009</dc:title>
  <dc:subject>Animal experiments statistics</dc:subject>
  <dc:creator>Home Office Statistics, Science and Research Group</dc:creator>
  <cp:keywords/>
  <dc:description>Crown Copyright 2010. Further information included within the annual publication ‘‘Statistics of Scientific Procedures on Living Animals’ HC 317 ISBN 9780102967647 </dc:description>
  <cp:lastModifiedBy>a</cp:lastModifiedBy>
  <cp:lastPrinted>2010-07-12T11:00:50Z</cp:lastPrinted>
  <dcterms:created xsi:type="dcterms:W3CDTF">2007-02-19T09:51:43Z</dcterms:created>
  <dcterms:modified xsi:type="dcterms:W3CDTF">2010-07-22T11:11:45Z</dcterms:modified>
  <cp:category>National Statistics</cp:category>
  <cp:version/>
  <cp:contentType/>
  <cp:contentStatus/>
</cp:coreProperties>
</file>