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lilwall\Desktop\Maggie Dutton\documents\Updates\"/>
    </mc:Choice>
  </mc:AlternateContent>
  <bookViews>
    <workbookView xWindow="-15" yWindow="4500" windowWidth="12120" windowHeight="4545"/>
  </bookViews>
  <sheets>
    <sheet name="Standard Permit GRA1" sheetId="1" r:id="rId1"/>
  </sheets>
  <definedNames>
    <definedName name="Z_2E17EA83_296E_4AE1_BA9E_59CB25F5AB74_.wvu.Cols" localSheetId="0" hidden="1">'Standard Permit GRA1'!$A:$A</definedName>
    <definedName name="Z_2E17EA83_296E_4AE1_BA9E_59CB25F5AB74_.wvu.Rows" localSheetId="0" hidden="1">'Standard Permit GRA1'!$76:$109</definedName>
    <definedName name="Z_421E1636_3B7B_4DA9_A46F_E2003A0F8C3F_.wvu.Cols" localSheetId="0" hidden="1">'Standard Permit GRA1'!$A:$A</definedName>
    <definedName name="Z_421E1636_3B7B_4DA9_A46F_E2003A0F8C3F_.wvu.Rows" localSheetId="0" hidden="1">'Standard Permit GRA1'!$76:$109</definedName>
    <definedName name="Z_5EDCFC04_AD6F_4869_886F_E703A9191FC0_.wvu.Cols" localSheetId="0" hidden="1">'Standard Permit GRA1'!$A:$A</definedName>
    <definedName name="Z_5EDCFC04_AD6F_4869_886F_E703A9191FC0_.wvu.PrintTitles" localSheetId="0" hidden="1">'Standard Permit GRA1'!$50:$52</definedName>
    <definedName name="Z_5EDCFC04_AD6F_4869_886F_E703A9191FC0_.wvu.Rows" localSheetId="0" hidden="1">'Standard Permit GRA1'!$76:$109</definedName>
    <definedName name="Z_629D68F6_3DCC_499F_B292_6E78578BC486_.wvu.Cols" localSheetId="0" hidden="1">'Standard Permit GRA1'!$A:$A</definedName>
    <definedName name="Z_629D68F6_3DCC_499F_B292_6E78578BC486_.wvu.Rows" localSheetId="0" hidden="1">'Standard Permit GRA1'!$76:$109</definedName>
    <definedName name="Z_662CECB0_A75B_44B7_BB9A_EAACFE354127_.wvu.Cols" localSheetId="0" hidden="1">'Standard Permit GRA1'!$A:$A</definedName>
    <definedName name="Z_662CECB0_A75B_44B7_BB9A_EAACFE354127_.wvu.PrintTitles" localSheetId="0" hidden="1">'Standard Permit GRA1'!$50:$52</definedName>
    <definedName name="Z_662CECB0_A75B_44B7_BB9A_EAACFE354127_.wvu.Rows" localSheetId="0" hidden="1">'Standard Permit GRA1'!$76:$109</definedName>
    <definedName name="Z_AEF7376C_6B1F_46C7_983D_42A9EC3E36E9_.wvu.Cols" localSheetId="0" hidden="1">'Standard Permit GRA1'!$A:$A</definedName>
    <definedName name="Z_AEF7376C_6B1F_46C7_983D_42A9EC3E36E9_.wvu.Rows" localSheetId="0" hidden="1">'Standard Permit GRA1'!$76:$109</definedName>
    <definedName name="Z_B1049D00_D6BD_4A77_95DA_3F9B6148D9CE_.wvu.Cols" localSheetId="0" hidden="1">'Standard Permit GRA1'!$A:$A</definedName>
    <definedName name="Z_B1049D00_D6BD_4A77_95DA_3F9B6148D9CE_.wvu.PrintTitles" localSheetId="0" hidden="1">'Standard Permit GRA1'!$50:$52</definedName>
    <definedName name="Z_B1049D00_D6BD_4A77_95DA_3F9B6148D9CE_.wvu.Rows" localSheetId="0" hidden="1">'Standard Permit GRA1'!$76:$109</definedName>
    <definedName name="Z_EF9E9EDC_ECD2_46C1_BB09_F0B9EF6D05E8_.wvu.Cols" localSheetId="0" hidden="1">'Standard Permit GRA1'!$A:$A</definedName>
    <definedName name="Z_EF9E9EDC_ECD2_46C1_BB09_F0B9EF6D05E8_.wvu.PrintTitles" localSheetId="0" hidden="1">'Standard Permit GRA1'!$50:$52</definedName>
    <definedName name="Z_EF9E9EDC_ECD2_46C1_BB09_F0B9EF6D05E8_.wvu.Rows" localSheetId="0" hidden="1">'Standard Permit GRA1'!$76:$109</definedName>
  </definedNames>
  <calcPr calcId="152511" fullCalcOnLoad="1"/>
  <customWorkbookViews>
    <customWorkbookView name="James Lilwall - Personal View" guid="{2E17EA83-296E-4AE1-BA9E-59CB25F5AB74}" mergeInterval="0" personalView="1" maximized="1" xWindow="-8" yWindow="-8" windowWidth="1696" windowHeight="1026" activeSheetId="1" showComments="commIndAndComment"/>
    <customWorkbookView name="Environment Agency User - Personal View" guid="{629D68F6-3DCC-499F-B292-6E78578BC486}" mergeInterval="0" personalView="1" maximized="1" xWindow="1" yWindow="1" windowWidth="1916" windowHeight="850" activeSheetId="1"/>
    <customWorkbookView name="Jlilwall - Personal View" guid="{5EDCFC04-AD6F-4869-886F-E703A9191FC0}" mergeInterval="0" personalView="1" maximized="1" xWindow="1" yWindow="1" windowWidth="1676" windowHeight="820" activeSheetId="1"/>
    <customWorkbookView name="twallis - Personal View" guid="{662CECB0-A75B-44B7-BB9A-EAACFE354127}" mergeInterval="0" personalView="1" maximized="1" xWindow="1" yWindow="1" windowWidth="1276" windowHeight="794" activeSheetId="1"/>
    <customWorkbookView name="eigurube - Personal View" guid="{B1049D00-D6BD-4A77-95DA-3F9B6148D9CE}" mergeInterval="0" personalView="1" maximized="1" xWindow="1" yWindow="1" windowWidth="1276" windowHeight="794" activeSheetId="1"/>
    <customWorkbookView name="hstephens - Personal View" guid="{EF9E9EDC-ECD2-46C1-BB09-F0B9EF6D05E8}" mergeInterval="0" personalView="1" maximized="1" xWindow="1" yWindow="1" windowWidth="1676" windowHeight="820" activeSheetId="1"/>
    <customWorkbookView name="aowers - Personal View" guid="{AEF7376C-6B1F-46C7-983D-42A9EC3E36E9}" mergeInterval="0" personalView="1" maximized="1" xWindow="1" yWindow="1" windowWidth="1676" windowHeight="820" activeSheetId="1" showComments="commIndAndComment"/>
    <customWorkbookView name="MDUTTON - Personal View" guid="{421E1636-3B7B-4DA9-A46F-E2003A0F8C3F}" mergeInterval="0" personalView="1" maximized="1" xWindow="1" yWindow="1" windowWidth="1276" windowHeight="570" activeSheetId="1"/>
  </customWorkbookViews>
</workbook>
</file>

<file path=xl/calcChain.xml><?xml version="1.0" encoding="utf-8"?>
<calcChain xmlns="http://schemas.openxmlformats.org/spreadsheetml/2006/main">
  <c r="H86" i="1" l="1"/>
  <c r="J86" i="1" s="1"/>
  <c r="K86" i="1" s="1"/>
  <c r="I86" i="1"/>
  <c r="H87" i="1"/>
  <c r="J87" i="1" s="1"/>
  <c r="K87" i="1" s="1"/>
  <c r="I87" i="1"/>
  <c r="H88" i="1"/>
  <c r="J88" i="1" s="1"/>
  <c r="K88" i="1" s="1"/>
  <c r="I88" i="1"/>
  <c r="H89" i="1"/>
  <c r="J89" i="1" s="1"/>
  <c r="K89" i="1" s="1"/>
  <c r="I89" i="1"/>
  <c r="H90" i="1"/>
  <c r="J90" i="1" s="1"/>
  <c r="K90" i="1" s="1"/>
  <c r="I90" i="1"/>
  <c r="H91" i="1"/>
  <c r="J91" i="1" s="1"/>
  <c r="K91" i="1" s="1"/>
  <c r="I91" i="1"/>
  <c r="H92" i="1"/>
  <c r="J92" i="1" s="1"/>
  <c r="K92" i="1" s="1"/>
  <c r="I92" i="1"/>
  <c r="H93" i="1"/>
  <c r="J93" i="1" s="1"/>
  <c r="K93" i="1" s="1"/>
  <c r="I93" i="1"/>
  <c r="H94" i="1"/>
  <c r="J94" i="1" s="1"/>
  <c r="K94" i="1" s="1"/>
  <c r="I94" i="1"/>
  <c r="H95" i="1"/>
  <c r="J95" i="1" s="1"/>
  <c r="K95" i="1" s="1"/>
  <c r="I95" i="1"/>
  <c r="H96" i="1"/>
  <c r="J96" i="1" s="1"/>
  <c r="K96" i="1" s="1"/>
  <c r="I96" i="1"/>
  <c r="H97" i="1"/>
  <c r="J97" i="1" s="1"/>
  <c r="K97" i="1" s="1"/>
  <c r="I97" i="1"/>
  <c r="H98" i="1"/>
  <c r="J98" i="1" s="1"/>
  <c r="K98" i="1" s="1"/>
  <c r="I98" i="1"/>
  <c r="H99" i="1"/>
  <c r="J99" i="1" s="1"/>
  <c r="K99" i="1" s="1"/>
  <c r="I99" i="1"/>
  <c r="H100" i="1"/>
  <c r="J100" i="1" s="1"/>
  <c r="K100" i="1" s="1"/>
  <c r="I100" i="1"/>
  <c r="H101" i="1"/>
  <c r="J101" i="1" s="1"/>
  <c r="K101" i="1" s="1"/>
  <c r="I101" i="1"/>
  <c r="H102" i="1"/>
  <c r="J102" i="1" s="1"/>
  <c r="K102" i="1" s="1"/>
  <c r="I102" i="1"/>
  <c r="H103" i="1"/>
  <c r="J103" i="1" s="1"/>
  <c r="K103" i="1" s="1"/>
  <c r="I103" i="1"/>
  <c r="H104" i="1"/>
  <c r="J104" i="1" s="1"/>
  <c r="K104" i="1" s="1"/>
  <c r="I104" i="1"/>
  <c r="H105" i="1"/>
  <c r="J105" i="1" s="1"/>
  <c r="K105" i="1" s="1"/>
  <c r="I105" i="1"/>
</calcChain>
</file>

<file path=xl/comments1.xml><?xml version="1.0" encoding="utf-8"?>
<comments xmlns="http://schemas.openxmlformats.org/spreadsheetml/2006/main">
  <authors>
    <author>Roger Yearsley</author>
  </authors>
  <commentList>
    <comment ref="B51" authorId="0" guid="{01814068-CFE6-450F-AEAF-19F41EDDAFF5}" shapeId="0">
      <text>
        <r>
          <rPr>
            <b/>
            <sz val="9"/>
            <color indexed="81"/>
            <rFont val="Tahoma"/>
            <family val="2"/>
          </rPr>
          <t xml:space="preserve">Receptors </t>
        </r>
        <r>
          <rPr>
            <sz val="9"/>
            <color indexed="81"/>
            <rFont val="Tahoma"/>
            <family val="2"/>
          </rPr>
          <t>to consider should include: atmosphere, land, surface waters, groundwater, humans, wildlife and their habitats. A single receptor may be at risk from several different sources and all must be addressed.</t>
        </r>
        <r>
          <rPr>
            <sz val="9"/>
            <color indexed="81"/>
            <rFont val="Tahoma"/>
            <family val="2"/>
          </rPr>
          <t xml:space="preserve">
</t>
        </r>
      </text>
    </comment>
    <comment ref="C51" authorId="0" guid="{50D5A6B3-DF7A-473C-8C06-38A450A32C5C}" shapeId="0">
      <text>
        <r>
          <rPr>
            <sz val="9"/>
            <color indexed="81"/>
            <rFont val="Tahoma"/>
            <family val="2"/>
          </rPr>
          <t xml:space="preserve">The </t>
        </r>
        <r>
          <rPr>
            <b/>
            <sz val="9"/>
            <color indexed="81"/>
            <rFont val="Tahoma"/>
            <family val="2"/>
          </rPr>
          <t>Source</t>
        </r>
        <r>
          <rPr>
            <sz val="9"/>
            <color indexed="81"/>
            <rFont val="Tahoma"/>
            <family val="2"/>
          </rPr>
          <t xml:space="preserve"> of hazard will be the activity or operation taking place for which a particular hazard may arise.</t>
        </r>
      </text>
    </comment>
    <comment ref="D51" authorId="0" guid="{B09F5226-8CCB-4CF3-B84C-0BA2FF8B00EE}" shapeId="0">
      <text>
        <r>
          <rPr>
            <b/>
            <sz val="9"/>
            <color indexed="81"/>
            <rFont val="Tahoma"/>
            <family val="2"/>
          </rPr>
          <t xml:space="preserve">Harm </t>
        </r>
        <r>
          <rPr>
            <sz val="9"/>
            <color indexed="81"/>
            <rFont val="Tahoma"/>
            <family val="2"/>
          </rPr>
          <t>may arise when a specific hazard is realised.</t>
        </r>
      </text>
    </comment>
    <comment ref="E51" authorId="0" guid="{80EAA2FE-A457-4DDC-BEC7-50032C7DC484}" shapeId="0">
      <text>
        <r>
          <rPr>
            <b/>
            <sz val="9"/>
            <color indexed="81"/>
            <rFont val="Tahoma"/>
            <family val="2"/>
          </rPr>
          <t>Pathways</t>
        </r>
        <r>
          <rPr>
            <sz val="9"/>
            <color indexed="81"/>
            <rFont val="Tahoma"/>
            <family val="2"/>
          </rPr>
          <t xml:space="preserve"> are the routes or means by which defined hazards may potentially realise their consequences at the receptors.</t>
        </r>
        <r>
          <rPr>
            <sz val="9"/>
            <color indexed="81"/>
            <rFont val="Tahoma"/>
            <family val="2"/>
          </rPr>
          <t xml:space="preserve">
</t>
        </r>
      </text>
    </comment>
    <comment ref="F51" authorId="0" guid="{142C303B-B50D-4637-9C63-560DC293E2D1}" shapeId="0">
      <text>
        <r>
          <rPr>
            <b/>
            <sz val="9"/>
            <color indexed="81"/>
            <rFont val="Tahoma"/>
            <family val="2"/>
          </rPr>
          <t>Probability of  exposure</t>
        </r>
        <r>
          <rPr>
            <sz val="9"/>
            <color indexed="81"/>
            <rFont val="Tahoma"/>
            <family val="2"/>
          </rPr>
          <t xml:space="preserve"> is the likelihood of the receptors being exposed to the hazard.  Example definitions:
</t>
        </r>
        <r>
          <rPr>
            <b/>
            <sz val="9"/>
            <color indexed="81"/>
            <rFont val="Tahoma"/>
            <family val="2"/>
          </rPr>
          <t xml:space="preserve">High </t>
        </r>
        <r>
          <rPr>
            <sz val="9"/>
            <color indexed="81"/>
            <rFont val="Tahoma"/>
            <family val="2"/>
          </rPr>
          <t xml:space="preserve">– exposure is probable: direct exposure likely with no / few barriers between hazard source and receptor;
</t>
        </r>
        <r>
          <rPr>
            <b/>
            <sz val="9"/>
            <color indexed="81"/>
            <rFont val="Tahoma"/>
            <family val="2"/>
          </rPr>
          <t>Medium</t>
        </r>
        <r>
          <rPr>
            <sz val="9"/>
            <color indexed="81"/>
            <rFont val="Tahoma"/>
            <family val="2"/>
          </rPr>
          <t xml:space="preserve">  – exposure is fairly probable: feasible exposure possible - barriers to exposure less controllable;
</t>
        </r>
        <r>
          <rPr>
            <b/>
            <sz val="9"/>
            <color indexed="81"/>
            <rFont val="Tahoma"/>
            <family val="2"/>
          </rPr>
          <t>Low</t>
        </r>
        <r>
          <rPr>
            <sz val="9"/>
            <color indexed="81"/>
            <rFont val="Tahoma"/>
            <family val="2"/>
          </rPr>
          <t xml:space="preserve"> – exposure is unlikely: several barriers exist between hazards source and receptors to mitigate against exposure:
</t>
        </r>
        <r>
          <rPr>
            <b/>
            <sz val="9"/>
            <color indexed="81"/>
            <rFont val="Tahoma"/>
            <family val="2"/>
          </rPr>
          <t xml:space="preserve">Very Low </t>
        </r>
        <r>
          <rPr>
            <sz val="9"/>
            <color indexed="81"/>
            <rFont val="Tahoma"/>
            <family val="2"/>
          </rPr>
          <t>– exposure is very unlikely: effective, multiple barriers in place to mitigate against exposure.</t>
        </r>
        <r>
          <rPr>
            <sz val="9"/>
            <color indexed="81"/>
            <rFont val="Tahoma"/>
            <family val="2"/>
          </rPr>
          <t xml:space="preserve">
</t>
        </r>
      </text>
    </comment>
    <comment ref="G51" authorId="0" guid="{53D2AB0B-72BC-4C88-ADD8-54ECD7D06325}" shapeId="0">
      <text>
        <r>
          <rPr>
            <sz val="9"/>
            <color indexed="81"/>
            <rFont val="Tahoma"/>
            <family val="2"/>
          </rPr>
          <t xml:space="preserve">The </t>
        </r>
        <r>
          <rPr>
            <b/>
            <sz val="9"/>
            <color indexed="81"/>
            <rFont val="Tahoma"/>
            <family val="2"/>
          </rPr>
          <t xml:space="preserve">consequences </t>
        </r>
        <r>
          <rPr>
            <sz val="9"/>
            <color indexed="81"/>
            <rFont val="Tahoma"/>
            <family val="2"/>
          </rPr>
          <t>of a hazard being realised may be actual or potential harm.  
This will include be on a high/medium/low/very low score using attributes and scaling to consider 'harm'.</t>
        </r>
        <r>
          <rPr>
            <sz val="9"/>
            <color indexed="81"/>
            <rFont val="Tahoma"/>
            <family val="2"/>
          </rPr>
          <t xml:space="preserve">
</t>
        </r>
      </text>
    </comment>
    <comment ref="H51" authorId="0" guid="{61A04EA8-084C-4C98-8770-22221C6930BB}" shapeId="0">
      <text>
        <r>
          <rPr>
            <b/>
            <sz val="9"/>
            <color indexed="81"/>
            <rFont val="Tahoma"/>
            <family val="2"/>
          </rPr>
          <t>Magnitude of the risk</t>
        </r>
        <r>
          <rPr>
            <sz val="9"/>
            <color indexed="81"/>
            <rFont val="Tahoma"/>
            <family val="2"/>
          </rPr>
          <t xml:space="preserve"> is determined by combining the probability with the magnitude of the potential consequences</t>
        </r>
        <r>
          <rPr>
            <sz val="9"/>
            <color indexed="81"/>
            <rFont val="Tahoma"/>
            <family val="2"/>
          </rPr>
          <t xml:space="preserve">
</t>
        </r>
        <r>
          <rPr>
            <b/>
            <sz val="9"/>
            <color indexed="81"/>
            <rFont val="Tahoma"/>
            <family val="2"/>
          </rPr>
          <t>High risks</t>
        </r>
        <r>
          <rPr>
            <sz val="9"/>
            <color indexed="81"/>
            <rFont val="Tahoma"/>
            <family val="2"/>
          </rPr>
          <t xml:space="preserve"> require additional assessment and active management
</t>
        </r>
        <r>
          <rPr>
            <b/>
            <sz val="9"/>
            <color indexed="81"/>
            <rFont val="Tahoma"/>
            <family val="2"/>
          </rPr>
          <t>Medium risks</t>
        </r>
        <r>
          <rPr>
            <sz val="9"/>
            <color indexed="81"/>
            <rFont val="Tahoma"/>
            <family val="2"/>
          </rPr>
          <t xml:space="preserve"> require additional assessment and may require active management/monitoring 
</t>
        </r>
        <r>
          <rPr>
            <b/>
            <sz val="9"/>
            <color indexed="81"/>
            <rFont val="Tahoma"/>
            <family val="2"/>
          </rPr>
          <t>Low and very low risks</t>
        </r>
        <r>
          <rPr>
            <sz val="9"/>
            <color indexed="81"/>
            <rFont val="Tahoma"/>
            <family val="2"/>
          </rPr>
          <t xml:space="preserve"> require periodic review.</t>
        </r>
      </text>
    </comment>
    <comment ref="J51" authorId="0" guid="{B193A465-CEFD-492F-8EF0-623029AD9393}" shapeId="0">
      <text>
        <r>
          <rPr>
            <b/>
            <sz val="9"/>
            <color indexed="81"/>
            <rFont val="Tahoma"/>
            <family val="2"/>
          </rPr>
          <t xml:space="preserve">Risk management </t>
        </r>
        <r>
          <rPr>
            <sz val="9"/>
            <color indexed="81"/>
            <rFont val="Tahoma"/>
            <family val="2"/>
          </rPr>
          <t xml:space="preserve">involves breaking or limiting the source-pathway-receptor linkage to reduce risk.  
</t>
        </r>
        <r>
          <rPr>
            <sz val="9"/>
            <color indexed="81"/>
            <rFont val="Tahoma"/>
            <family val="2"/>
          </rPr>
          <t xml:space="preserve">
</t>
        </r>
      </text>
    </comment>
  </commentList>
</comments>
</file>

<file path=xl/sharedStrings.xml><?xml version="1.0" encoding="utf-8"?>
<sst xmlns="http://schemas.openxmlformats.org/spreadsheetml/2006/main" count="302" uniqueCount="183">
  <si>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</si>
  <si>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</si>
  <si>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</si>
  <si>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</si>
  <si>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</si>
  <si>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</si>
  <si>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</si>
  <si>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</si>
  <si>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</si>
  <si>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</si>
  <si>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</si>
  <si>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</si>
  <si>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</si>
  <si>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</si>
  <si>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</si>
  <si>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</si>
  <si>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</si>
  <si>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</si>
  <si>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</si>
  <si>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</si>
  <si>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</si>
  <si>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</si>
  <si>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</si>
  <si>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</si>
  <si>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</si>
  <si>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</si>
  <si>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</si>
  <si>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</si>
  <si>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</si>
  <si>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</si>
  <si>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</si>
  <si>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</si>
  <si>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</si>
  <si>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</si>
  <si>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</si>
  <si>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</si>
  <si>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</si>
  <si>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</si>
  <si>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</si>
  <si>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</si>
  <si>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</si>
  <si>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</si>
  <si>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</si>
  <si>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</si>
  <si>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Odour</t>
  </si>
  <si>
    <t>Harm to human health, nuisance, loss of amenity</t>
  </si>
  <si>
    <t>Air transport and over land</t>
  </si>
  <si>
    <t>Pests (e.g. flies)</t>
  </si>
  <si>
    <t>Direct run-off from site across ground surface, via surface water drains, ditches etc.</t>
  </si>
  <si>
    <t>Groundwater</t>
  </si>
  <si>
    <t>Any</t>
  </si>
  <si>
    <t>Standard Facility:</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</si>
  <si>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</si>
  <si>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</si>
  <si>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</si>
  <si>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</si>
  <si>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</si>
  <si>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</si>
  <si>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</si>
  <si>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Releases of particulate matter (dusts) and micro-organisms (bioaerosols).</t>
  </si>
  <si>
    <t>Air transport then inhalation.</t>
  </si>
  <si>
    <t>Local human population, livestock and wildlife.</t>
  </si>
  <si>
    <t>Vehicles entering and leaving site.</t>
  </si>
  <si>
    <t>Scavenging animals and scavenging birds</t>
  </si>
  <si>
    <t>If waste is washed off site it may contaminate buildings / gardens / natural habitats downstream.</t>
  </si>
  <si>
    <t>All on-site hazards: wastes; machinery and vehicles.</t>
  </si>
  <si>
    <t>Bodily injury</t>
  </si>
  <si>
    <t>Transport through soil/groundwater then extraction at borehole.</t>
  </si>
  <si>
    <t>Risk of accidental combustion of waste is moderate.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</si>
  <si>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</si>
  <si>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</si>
  <si>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</si>
  <si>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</si>
  <si>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Contaminated waters used for recreational purposes</t>
  </si>
  <si>
    <t>Harm to human health - respiratory irritation and illness.</t>
  </si>
  <si>
    <t>Nuisance, loss of amenity, road traffic accidents.</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</si>
  <si>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</si>
  <si>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</si>
  <si>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</si>
  <si>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</si>
  <si>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</si>
  <si>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</si>
  <si>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</si>
  <si>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</si>
  <si>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</si>
  <si>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</si>
  <si>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</si>
  <si>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</si>
  <si>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</si>
  <si>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</si>
  <si>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</si>
  <si>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</si>
  <si>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</si>
  <si>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</si>
  <si>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</si>
  <si>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</si>
  <si>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</si>
  <si>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</si>
  <si>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</si>
  <si>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 xml:space="preserve">Permitted activities - storage of waste motor vehicles and treatment consisting only of depollution of waste   </t>
  </si>
  <si>
    <t>Lead acid batteries shall be stored in containers with an impermeable, acid resistant base and a lid to prevent ingress of water.</t>
  </si>
  <si>
    <t>Parameter 9</t>
  </si>
  <si>
    <t>into different components for recovery (R13, R4 and R5).</t>
  </si>
  <si>
    <t>all storage and treatment …. on an impermeable surface with sealed drainage system.</t>
  </si>
  <si>
    <t>Permitted wastes unlikely to attract scavenging animals and birds but may become nesting / breeding sites.</t>
  </si>
  <si>
    <t xml:space="preserve">Permitted wastes unlikely to attract pests. </t>
  </si>
  <si>
    <t>Although some permitted waste types are hazardous and some are flammable,  a medium magnitude risk is estimated.</t>
  </si>
  <si>
    <t>There is a potential for contaminated rainwater run-off or leakage from permitted waste types.</t>
  </si>
  <si>
    <t>Site security measures at these facilities are normally good to prevent theft. Although some permitted waste types are hazardous,  a medium magnitude risk is estimated.</t>
  </si>
  <si>
    <t>Parameter 10</t>
  </si>
  <si>
    <t xml:space="preserve">Liquid hazardous wastes washed off site will add to the volume and hazard of the local post-flood clean up workload.  </t>
  </si>
  <si>
    <t>Permitted waste types include hazardous liquids so a high magnitude risk is estimated.  There is potential for contaminated rainwater run-off from wastes stored outside buildings especially during heavy rain.</t>
  </si>
  <si>
    <t>Permitted waste types include hazardous liquids so harm may not be temporary and reversible.</t>
  </si>
  <si>
    <t>Permitted waste types include hazardous liquids so a high magnitude risk is estimated.  Watercourse must have medium / high flow for abstraction to be permitted, which will dilute contaminated run-off.</t>
  </si>
  <si>
    <t>for example predominantly storing wastes which present a significant increase in fire risk.</t>
  </si>
  <si>
    <t>All waste shall be treated on an impermeable surface with sealed drainage system.</t>
  </si>
  <si>
    <t>Local residents often sensitive to odour, however permitted waste types have low odour potential.</t>
  </si>
  <si>
    <t>Parameter 7</t>
  </si>
  <si>
    <t xml:space="preserve">SR - emissions of substances not controlled by emission limits (including those from scavenging animals, scavenging birds and other pests) shall not cause pollution. </t>
  </si>
  <si>
    <t>The quantity of tyres stored at the facility shall not be more than 25 tonnes.</t>
  </si>
  <si>
    <t>motor vehicles and sorting, separation, baling, compacting or cutting of waste using hand held equipment only</t>
  </si>
  <si>
    <t>Waste Operation: Metals Recycling and Vehicle Depollution &amp; Dismantling (Authorised Treatment) Facility</t>
  </si>
  <si>
    <t>The storage of waste metals (R13) and treatment consisting only of sorting, separation, grading, shearing, baling,</t>
  </si>
  <si>
    <t>compacting, crushing, granulating of cable and cutting using hand-held equipment only of ferrous metals or alloys and</t>
  </si>
  <si>
    <t>and non-ferrous metals into different components for recovery (R4)</t>
  </si>
  <si>
    <t>Permitted waste types - End-of-life vehicles, tyres, brake pads, oil filters and lead-acid batteries, ferrous metals or alloys and non-ferrous metals.</t>
  </si>
  <si>
    <t>Metal filings and turnings shall be stored in containers with an impermeable base and a cover to prevent the ingress of water</t>
  </si>
  <si>
    <t>which may be stored on hard standing.</t>
  </si>
  <si>
    <t xml:space="preserve"> and glass arising from the treatment of end of life vehicles and uncontaminated ferrous and non- ferrous metal wastes  </t>
  </si>
  <si>
    <t>Parameter 11</t>
  </si>
  <si>
    <t xml:space="preserve">The permitted activities shall not be carried out within 200 metres of a European Site (candidate or Special Area of Conservation,  </t>
  </si>
  <si>
    <t>SR - activities shall not be carried out within 200 metres of a European Site or SSSI. (Distance criteria as agreed with Natural England/Countryside Council for Wales).</t>
  </si>
  <si>
    <t>As above. SR - management system (will include fire and spillages). SR - tyre storage no more than 25 tonnes.</t>
  </si>
  <si>
    <t>Quantity of waste accepted at the facility: less than 5,000 tonnes waste motor vehicles per annum, and less than 25,000 tonnes waste metals</t>
  </si>
  <si>
    <t>proposed or Special Protection Area or Ramsar site) or a Site of Special Scientific Interest (SSSI) or within groundwater source protection zone 1,</t>
  </si>
  <si>
    <r>
      <t xml:space="preserve">or if a source protection zone has not been defined then within </t>
    </r>
    <r>
      <rPr>
        <sz val="10"/>
        <rFont val="Arial"/>
        <family val="2"/>
      </rPr>
      <t xml:space="preserve">50 metres of any well spring or borehole used for the supply of water for human consumption. </t>
    </r>
  </si>
  <si>
    <t>Local human population.</t>
  </si>
  <si>
    <t>Air transport then deposition.</t>
  </si>
  <si>
    <t>Nuisance, loss of amenity and harm to animal health.</t>
  </si>
  <si>
    <t>Waste, litter and mud on local roads.</t>
  </si>
  <si>
    <t>Nuisance, loss of amenity.</t>
  </si>
  <si>
    <t>Noise and vibration.</t>
  </si>
  <si>
    <t>Local residents often sensitive to noise and vibration.</t>
  </si>
  <si>
    <t>Flooding of site.</t>
  </si>
  <si>
    <t>Flood waters.</t>
  </si>
  <si>
    <t>Acute effects: oxygen depletion, fish kill and algal blooms.</t>
  </si>
  <si>
    <t>Chronic effects: deterioration of water quality.</t>
  </si>
  <si>
    <t>As above.  Indirect run-off via the soil layer.</t>
  </si>
  <si>
    <t xml:space="preserve">Protected sites -  European sites and SSSIs.  </t>
  </si>
  <si>
    <t>Direct contact or ingestion.</t>
  </si>
  <si>
    <t>Quantity of hazardous waste treated per day shall not exceed 10 tonnes (excluding depollution of ELVs)</t>
  </si>
  <si>
    <t>Parameter 12</t>
  </si>
  <si>
    <t>The quantity of hazardous waste stored at the facility shall be less than 50 tonnes of which less than 10 tonnes shall be for disposal (excluding ELVs awaiting depollution).</t>
  </si>
  <si>
    <t>The only point source discharges to controlled waters or groundwater, are surface water from the roofs of buildings and from areas of the facility not used for the storage or treatment of wastes.</t>
  </si>
  <si>
    <t xml:space="preserve"> Additionally point source discharges are permissable from whole vehicle storage areas where the drainage system for this area is designed, constructed and maintained to ensure </t>
  </si>
  <si>
    <t>the discharge does not adversely impact the water quality of receiving water bodies.</t>
  </si>
  <si>
    <t>All wastes shall be stored on an impermeable surface with sealed drainage system,  except for fully depolluted ELVs, uncontaminated plastic</t>
  </si>
  <si>
    <t xml:space="preserve">SR (emissions of substances not controlled by emission limits) - emissions of substances shall not cause pollution, with appropriate measures: </t>
  </si>
  <si>
    <t xml:space="preserve"> except for uncontaminated plastic, glass and  ferrous and non- ferrous metal .On hard standing or on impermeable</t>
  </si>
  <si>
    <t>surface with sealed drainage; lead acid batteries …. in containers with an impermeable, acid resistant base and a lid.</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</si>
  <si>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</si>
  <si>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 SR (if required) - emissions management plan.</t>
  </si>
  <si>
    <t>SR - emissions of substances not controlled by emission limitsSR (if required) - emissions management plan. Appropriate measures could include clearing litter arising from the activities from affected areas outside the site.</t>
  </si>
  <si>
    <t>SR - emissions of substances not controlled by emission limits .SR (if required) - emissions management plan. Appropriate measures could include clearing waste, litter and mud arising from the activities from affected areas outside the site.</t>
  </si>
  <si>
    <t>SR - emissions shall be free from odour. SR (if required) - odour management plan.</t>
  </si>
  <si>
    <t>SR - emissions shall be free from noise and vibration. SR (if required) - noise and vibration management plan.</t>
  </si>
  <si>
    <t>SR - management system (will include flood risk management). Release of liquid wastes restricted by SR - maximum hazardous waste storage 50 tonnes and SR - All liquids shall be provided with secondary containment (applies to wastes and non- wastes such as fuels).</t>
  </si>
  <si>
    <t>SR - activities shall be managed and operated in accordance with a management system (will include site security measures to prevent unauthorised access). Access to liquid wastes restricted by SR - maximum hazardous waste storage 50 tonnes and SR - All liquids shall be provided with secondary containment (applies to wastes and non- wastes such as fuels).</t>
  </si>
  <si>
    <t>SR - maximum hazardous waste storage 50 tonnes. SR - All liquids shall be provided with secondary containment (applies to wastes and non- wastes such as fuels). Run-off restricted by SR (emissions of substances not controlled by emission limits).</t>
  </si>
  <si>
    <t xml:space="preserve">SR - maximum hazardous waste storage 50 tonnes. SR - All liquids shall be provided with secondary containment (applies to wastes and non- wastes such as fuels). Run-off restricted by SR (emissions of substances not controlled by emission limits), plus not allowed if a source protection zone has not been defined then within 50 metres of any well spring or borehole used for the supply of water for human consumption. </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</si>
  <si>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</si>
  <si>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</si>
  <si>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</si>
  <si>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</si>
  <si>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</si>
  <si>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</si>
  <si>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</si>
  <si>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</si>
  <si>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</si>
  <si>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30,000 tonnes.  Requirement for Fire Prevention Plan which will limit storage times of waste </t>
  </si>
  <si>
    <t xml:space="preserve">This must include private water supplies. </t>
  </si>
  <si>
    <t>Greater than 50 metres (see below)</t>
  </si>
  <si>
    <t>Generic risk assessment for standard rules set number SR2012 No14  v2.0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</si>
</sst>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color indexed="81"/>
      <name val="Tahoma"/>
      <family val="2"/>
    </font>
    <font>
      <b/>
      <sz val="9"/>
      <color indexed="81"/>
      <name val="Tahoma"/>
      <family val="2"/>
    </font>
    <font>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8" fillId="0" borderId="0" xfId="0" applyFont="1"/>
    <xf numFmtId="0" fontId="11" fillId="0" borderId="0" xfId="0" applyFont="1"/>
    <xf numFmtId="0" fontId="8" fillId="0" borderId="11"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5" xfId="0" applyNumberFormat="1" applyFont="1" applyBorder="1" applyAlignment="1" applyProtection="1">
      <alignment vertical="top" wrapText="1"/>
      <protection locked="0"/>
    </xf>
    <xf numFmtId="0" fontId="8" fillId="0" borderId="0" xfId="0" applyFont="1" applyFill="1" applyBorder="1" applyProtection="1"/>
    <xf numFmtId="0" fontId="8" fillId="0" borderId="0" xfId="0" applyFont="1" applyFill="1"/>
    <xf numFmtId="0" fontId="5" fillId="0" borderId="0" xfId="0" applyFont="1"/>
    <xf numFmtId="0" fontId="8" fillId="0" borderId="28" xfId="0" applyFont="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8" fillId="10" borderId="31" xfId="0" applyFont="1" applyFill="1" applyBorder="1" applyAlignment="1">
      <alignment vertical="top" wrapText="1"/>
    </xf>
    <xf numFmtId="0" fontId="8" fillId="10" borderId="32" xfId="0" applyFont="1" applyFill="1" applyBorder="1" applyAlignment="1">
      <alignment vertical="top" wrapText="1"/>
    </xf>
    <xf numFmtId="0" fontId="1" fillId="11" borderId="29" xfId="0" applyFont="1" applyFill="1" applyBorder="1" applyAlignment="1">
      <alignment vertical="top" wrapText="1"/>
    </xf>
    <xf numFmtId="0" fontId="8" fillId="0" borderId="33" xfId="0" applyFont="1" applyBorder="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8"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317A0B6-40D0-472D-9080-C218BA4749AD}" diskRevisions="1" revisionId="127" version="2">
  <header guid="{D317A0B6-40D0-472D-9080-C218BA4749AD}" dateTime="2015-11-17T11:54:57" maxSheetId="2" userName="James Lilwall" r:id="rId5">
    <sheetIdMap count="1">
      <sheetId val="1"/>
    </sheetIdMap>
  </header>
</header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E17EA83_296E_4AE1_BA9E_59CB25F5AB74_.wvu.Rows" hidden="1" oldHidden="1">
    <formula>'Standard Permit GRA1'!$76:$109</formula>
  </rdn>
  <rdn rId="0" localSheetId="1" customView="1" name="Z_2E17EA83_296E_4AE1_BA9E_59CB25F5AB74_.wvu.Cols" hidden="1" oldHidden="1">
    <formula>'Standard Permit GRA1'!$A:$A</formula>
  </rdn>
  <rcv guid="{2E17EA83-296E-4AE1-BA9E-59CB25F5AB7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N143"/>
  <sheetViews>
    <sheetView tabSelected="1" topLeftCell="B1" zoomScale="75" zoomScaleNormal="75" workbookViewId="0">
      <selection activeCell="O15" sqref="O15"/>
    </sheetView>
  </sheetViews>
  <sheetFormatPr defaultRowHeight="12.75" x14ac:dyDescent="0.2"/>
  <cols>
    <col min="1" max="1" width="9.140625"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35.28515625" customWidth="1"/>
    <col min="11" max="11" width="16.7109375" customWidth="1"/>
  </cols>
  <sheetData>
    <row r="2" spans="1:13" ht="18" x14ac:dyDescent="0.25">
      <c r="B2" s="80" t="s">
        <v>182</v>
      </c>
      <c r="C2" s="19"/>
      <c r="D2" s="19"/>
      <c r="E2" s="18"/>
    </row>
    <row r="3" spans="1:13" ht="12.75" customHeight="1" x14ac:dyDescent="0.25">
      <c r="B3" s="41"/>
      <c r="C3" s="41"/>
      <c r="D3" s="41"/>
      <c r="E3" s="43"/>
      <c r="F3" s="37"/>
      <c r="G3" s="37"/>
      <c r="H3" s="37"/>
      <c r="I3" s="37"/>
      <c r="J3" s="37"/>
      <c r="K3" s="37"/>
    </row>
    <row r="4" spans="1:13" ht="15.75" x14ac:dyDescent="0.25">
      <c r="B4" s="42" t="s">
        <v>51</v>
      </c>
      <c r="C4" s="42"/>
      <c r="D4" s="42"/>
      <c r="E4" s="44"/>
      <c r="F4" s="90" t="s">
        <v>121</v>
      </c>
      <c r="G4" s="90"/>
      <c r="H4" s="90"/>
      <c r="I4" s="90"/>
      <c r="J4" s="90"/>
      <c r="K4" s="38"/>
    </row>
    <row r="5" spans="1:13" ht="9.75" customHeight="1" x14ac:dyDescent="0.25">
      <c r="B5" s="42"/>
      <c r="C5" s="42"/>
      <c r="D5" s="42"/>
      <c r="E5" s="44"/>
      <c r="F5" s="40"/>
      <c r="G5" s="40"/>
      <c r="H5" s="37"/>
      <c r="I5" s="37"/>
      <c r="J5" s="37"/>
      <c r="K5" s="37"/>
    </row>
    <row r="6" spans="1:13" ht="15.75" x14ac:dyDescent="0.25">
      <c r="B6" s="42" t="s">
        <v>0</v>
      </c>
      <c r="C6" s="44"/>
      <c r="D6" s="44"/>
      <c r="E6" s="44"/>
      <c r="F6" s="90" t="s">
        <v>35</v>
      </c>
      <c r="G6" s="90"/>
      <c r="H6" s="90"/>
      <c r="I6" s="90"/>
      <c r="J6" s="90"/>
      <c r="K6" s="38"/>
    </row>
    <row r="7" spans="1:13" ht="9.75" customHeight="1" x14ac:dyDescent="0.25">
      <c r="B7" s="45"/>
      <c r="C7" s="40"/>
      <c r="D7" s="40"/>
      <c r="E7" s="40"/>
      <c r="F7" s="40"/>
      <c r="G7" s="40"/>
      <c r="H7" s="37"/>
      <c r="I7" s="37"/>
      <c r="J7" s="37"/>
      <c r="K7" s="37"/>
    </row>
    <row r="8" spans="1:13" ht="15.75" customHeight="1" x14ac:dyDescent="0.25">
      <c r="B8" s="42" t="s">
        <v>38</v>
      </c>
      <c r="C8" s="44"/>
      <c r="D8" s="44"/>
      <c r="E8" s="44"/>
      <c r="F8" s="91" t="s">
        <v>181</v>
      </c>
      <c r="G8" s="92"/>
      <c r="H8" s="92"/>
      <c r="I8" s="92"/>
      <c r="J8" s="92"/>
      <c r="K8" s="38"/>
    </row>
    <row r="9" spans="1:13" ht="10.5" customHeight="1" x14ac:dyDescent="0.2">
      <c r="B9" s="40"/>
      <c r="C9" s="40"/>
      <c r="D9" s="40"/>
      <c r="E9" s="40"/>
      <c r="F9" s="40"/>
      <c r="G9" s="40"/>
      <c r="H9" s="37"/>
      <c r="I9" s="37"/>
      <c r="J9" s="37"/>
      <c r="K9" s="37"/>
    </row>
    <row r="10" spans="1:13" ht="15.75" x14ac:dyDescent="0.25">
      <c r="B10" s="46" t="s">
        <v>1</v>
      </c>
      <c r="C10" s="40"/>
      <c r="D10" s="40"/>
      <c r="E10" s="40"/>
      <c r="F10" s="93" t="s">
        <v>36</v>
      </c>
      <c r="G10" s="93"/>
      <c r="H10" s="93"/>
      <c r="I10" s="93"/>
      <c r="J10" s="93"/>
      <c r="K10" s="39"/>
    </row>
    <row r="11" spans="1:13" ht="11.25" customHeight="1" x14ac:dyDescent="0.25">
      <c r="B11" s="46"/>
      <c r="C11" s="40"/>
      <c r="D11" s="40"/>
      <c r="E11" s="40"/>
      <c r="F11" s="40"/>
      <c r="G11" s="40"/>
      <c r="H11" s="41"/>
      <c r="I11" s="37"/>
      <c r="J11" s="37"/>
      <c r="K11" s="37"/>
    </row>
    <row r="12" spans="1:13" ht="15.75" x14ac:dyDescent="0.25">
      <c r="B12" s="42" t="s">
        <v>2</v>
      </c>
      <c r="C12" s="40"/>
      <c r="D12" s="40"/>
      <c r="E12" s="40"/>
      <c r="F12" s="88">
        <v>42233</v>
      </c>
      <c r="G12" s="89"/>
      <c r="H12" s="89"/>
      <c r="I12" s="89"/>
      <c r="J12" s="89"/>
      <c r="K12" s="38"/>
    </row>
    <row r="13" spans="1:13" ht="15.75" x14ac:dyDescent="0.25">
      <c r="B13" s="42"/>
      <c r="C13" s="40"/>
      <c r="D13" s="40"/>
      <c r="E13" s="40"/>
      <c r="F13" s="40"/>
      <c r="G13" s="40"/>
      <c r="H13" s="42"/>
      <c r="I13" s="40"/>
      <c r="J13" s="40"/>
      <c r="K13" s="40"/>
    </row>
    <row r="14" spans="1:13" ht="15.75" x14ac:dyDescent="0.25">
      <c r="A14" s="11"/>
      <c r="B14" s="49"/>
      <c r="C14" s="50" t="s">
        <v>57</v>
      </c>
      <c r="D14" s="50"/>
      <c r="E14" s="50"/>
      <c r="F14" s="50"/>
      <c r="G14" s="50"/>
      <c r="H14" s="49"/>
      <c r="I14" s="50"/>
      <c r="J14" s="50"/>
      <c r="K14" s="50"/>
      <c r="L14" s="11"/>
      <c r="M14" s="11"/>
    </row>
    <row r="15" spans="1:13" ht="15.75" x14ac:dyDescent="0.25">
      <c r="A15" s="11"/>
      <c r="B15" s="49"/>
      <c r="C15" t="s">
        <v>31</v>
      </c>
      <c r="D15" s="50" t="s">
        <v>99</v>
      </c>
      <c r="E15" s="50"/>
      <c r="F15" s="50"/>
      <c r="G15" s="50"/>
      <c r="H15" s="49"/>
      <c r="I15" s="50"/>
      <c r="J15" s="50"/>
      <c r="K15" s="50"/>
      <c r="L15" s="11"/>
      <c r="M15" s="11"/>
    </row>
    <row r="16" spans="1:13" x14ac:dyDescent="0.2">
      <c r="A16" s="11"/>
      <c r="D16" t="s">
        <v>120</v>
      </c>
      <c r="K16" s="50"/>
      <c r="L16" s="11"/>
      <c r="M16" s="11"/>
    </row>
    <row r="17" spans="1:14" x14ac:dyDescent="0.2">
      <c r="A17" s="11"/>
      <c r="D17" t="s">
        <v>102</v>
      </c>
      <c r="K17" s="50"/>
      <c r="L17" s="11"/>
      <c r="M17" s="11"/>
    </row>
    <row r="18" spans="1:14" x14ac:dyDescent="0.2">
      <c r="A18" s="11"/>
      <c r="D18" t="s">
        <v>122</v>
      </c>
      <c r="K18" s="50"/>
      <c r="L18" s="11"/>
      <c r="M18" s="11"/>
    </row>
    <row r="19" spans="1:14" x14ac:dyDescent="0.2">
      <c r="A19" s="11"/>
      <c r="D19" t="s">
        <v>123</v>
      </c>
      <c r="K19" s="50"/>
      <c r="L19" s="11"/>
      <c r="M19" s="11"/>
    </row>
    <row r="20" spans="1:14" x14ac:dyDescent="0.2">
      <c r="A20" s="11"/>
      <c r="D20" t="s">
        <v>124</v>
      </c>
      <c r="K20" s="50"/>
      <c r="L20" s="11"/>
      <c r="M20" s="11"/>
    </row>
    <row r="21" spans="1:14" x14ac:dyDescent="0.2">
      <c r="A21" s="11"/>
      <c r="C21" t="s">
        <v>32</v>
      </c>
      <c r="D21" t="s">
        <v>125</v>
      </c>
      <c r="K21" s="50"/>
      <c r="L21" s="11"/>
      <c r="M21" s="11"/>
    </row>
    <row r="22" spans="1:14" x14ac:dyDescent="0.2">
      <c r="A22" s="11"/>
      <c r="C22" t="s">
        <v>33</v>
      </c>
      <c r="D22" t="s">
        <v>133</v>
      </c>
      <c r="K22" s="50"/>
      <c r="L22" s="11"/>
      <c r="M22" s="11"/>
    </row>
    <row r="23" spans="1:14" x14ac:dyDescent="0.2">
      <c r="A23" s="11"/>
      <c r="C23" s="73" t="s">
        <v>39</v>
      </c>
      <c r="D23" s="73" t="s">
        <v>152</v>
      </c>
      <c r="E23" s="73"/>
      <c r="F23" s="73"/>
      <c r="G23" s="73"/>
      <c r="H23" s="73"/>
      <c r="I23" s="73"/>
      <c r="J23" s="73"/>
      <c r="K23" s="78"/>
      <c r="L23" s="79"/>
      <c r="M23" s="11"/>
    </row>
    <row r="24" spans="1:14" x14ac:dyDescent="0.2">
      <c r="A24" s="11"/>
      <c r="C24" s="73" t="s">
        <v>84</v>
      </c>
      <c r="D24" s="73" t="s">
        <v>150</v>
      </c>
      <c r="E24" s="73"/>
      <c r="F24" s="73"/>
      <c r="G24" s="73"/>
      <c r="H24" s="73"/>
      <c r="I24" s="73"/>
      <c r="J24" s="73"/>
      <c r="K24" s="78"/>
      <c r="L24" s="79"/>
      <c r="M24" s="11"/>
    </row>
    <row r="25" spans="1:14" x14ac:dyDescent="0.2">
      <c r="A25" s="11"/>
      <c r="C25" s="73" t="s">
        <v>40</v>
      </c>
      <c r="D25" t="s">
        <v>119</v>
      </c>
      <c r="K25" s="50"/>
      <c r="L25" s="11"/>
      <c r="M25" s="11"/>
    </row>
    <row r="26" spans="1:14" x14ac:dyDescent="0.2">
      <c r="A26" s="11"/>
      <c r="C26" s="73" t="s">
        <v>117</v>
      </c>
      <c r="D26" t="s">
        <v>100</v>
      </c>
      <c r="K26" s="50"/>
      <c r="L26" s="11"/>
      <c r="M26" s="11"/>
    </row>
    <row r="27" spans="1:14" x14ac:dyDescent="0.2">
      <c r="A27" s="11"/>
      <c r="D27" t="s">
        <v>126</v>
      </c>
      <c r="K27" s="50"/>
      <c r="L27" s="11"/>
      <c r="M27" s="11"/>
    </row>
    <row r="28" spans="1:14" x14ac:dyDescent="0.2">
      <c r="A28" s="11"/>
      <c r="C28" s="73" t="s">
        <v>97</v>
      </c>
      <c r="D28" t="s">
        <v>115</v>
      </c>
      <c r="K28" s="50"/>
      <c r="L28" s="11"/>
      <c r="M28" s="11"/>
    </row>
    <row r="29" spans="1:14" x14ac:dyDescent="0.2">
      <c r="A29" s="11"/>
      <c r="C29" s="73" t="s">
        <v>101</v>
      </c>
      <c r="D29" s="73" t="s">
        <v>156</v>
      </c>
      <c r="K29" s="50"/>
      <c r="L29" s="11"/>
      <c r="M29" s="11"/>
    </row>
    <row r="30" spans="1:14" x14ac:dyDescent="0.2">
      <c r="A30" s="11"/>
      <c r="D30" s="73" t="s">
        <v>128</v>
      </c>
      <c r="K30" s="50"/>
      <c r="L30" s="11"/>
      <c r="M30" s="11"/>
    </row>
    <row r="31" spans="1:14" x14ac:dyDescent="0.2">
      <c r="A31" s="11"/>
      <c r="D31" s="73" t="s">
        <v>127</v>
      </c>
      <c r="K31" s="50"/>
      <c r="L31" s="11"/>
      <c r="M31" s="11"/>
    </row>
    <row r="32" spans="1:14" x14ac:dyDescent="0.2">
      <c r="A32" s="11"/>
      <c r="C32" s="73" t="s">
        <v>109</v>
      </c>
      <c r="D32" s="73" t="s">
        <v>153</v>
      </c>
      <c r="E32" s="73"/>
      <c r="F32" s="73"/>
      <c r="G32" s="73"/>
      <c r="H32" s="73"/>
      <c r="I32" s="73"/>
      <c r="J32" s="73"/>
      <c r="K32" s="78"/>
      <c r="L32" s="79"/>
      <c r="M32" s="79"/>
      <c r="N32" s="73"/>
    </row>
    <row r="33" spans="1:14" x14ac:dyDescent="0.2">
      <c r="A33" s="11"/>
      <c r="C33" s="73"/>
      <c r="D33" s="73" t="s">
        <v>154</v>
      </c>
      <c r="E33" s="73"/>
      <c r="F33" s="73"/>
      <c r="G33" s="73"/>
      <c r="H33" s="73"/>
      <c r="I33" s="73"/>
      <c r="J33" s="73"/>
      <c r="K33" s="78"/>
      <c r="L33" s="79"/>
      <c r="M33" s="79"/>
      <c r="N33" s="73"/>
    </row>
    <row r="34" spans="1:14" x14ac:dyDescent="0.2">
      <c r="A34" s="11"/>
      <c r="C34" s="73"/>
      <c r="D34" s="73" t="s">
        <v>155</v>
      </c>
      <c r="E34" s="73"/>
      <c r="F34" s="73"/>
      <c r="G34" s="73"/>
      <c r="H34" s="73"/>
      <c r="I34" s="73"/>
      <c r="J34" s="73"/>
      <c r="K34" s="78"/>
      <c r="L34" s="79"/>
      <c r="M34" s="79"/>
      <c r="N34" s="73"/>
    </row>
    <row r="35" spans="1:14" x14ac:dyDescent="0.2">
      <c r="A35" s="11"/>
      <c r="C35" s="73" t="s">
        <v>129</v>
      </c>
      <c r="D35" t="s">
        <v>130</v>
      </c>
      <c r="K35" s="50"/>
      <c r="L35" s="11"/>
      <c r="M35" s="11"/>
    </row>
    <row r="36" spans="1:14" x14ac:dyDescent="0.2">
      <c r="A36" s="11"/>
      <c r="D36" s="73" t="s">
        <v>134</v>
      </c>
      <c r="K36" s="50"/>
      <c r="L36" s="11"/>
      <c r="M36" s="11"/>
    </row>
    <row r="37" spans="1:14" x14ac:dyDescent="0.2">
      <c r="A37" s="11"/>
      <c r="D37" s="74" t="s">
        <v>135</v>
      </c>
      <c r="K37" s="50"/>
      <c r="L37" s="11"/>
      <c r="M37" s="11"/>
    </row>
    <row r="38" spans="1:14" x14ac:dyDescent="0.2">
      <c r="A38" s="11"/>
      <c r="D38" s="74" t="s">
        <v>180</v>
      </c>
      <c r="K38" s="50"/>
      <c r="L38" s="11"/>
      <c r="M38" s="11"/>
    </row>
    <row r="39" spans="1:14" x14ac:dyDescent="0.2">
      <c r="A39" s="11"/>
      <c r="C39" s="73" t="s">
        <v>151</v>
      </c>
      <c r="D39" t="s">
        <v>98</v>
      </c>
      <c r="K39" s="50"/>
      <c r="L39" s="11"/>
      <c r="M39" s="11"/>
    </row>
    <row r="40" spans="1:14" x14ac:dyDescent="0.2">
      <c r="A40" s="11"/>
      <c r="D40" t="s">
        <v>96</v>
      </c>
      <c r="K40" s="50"/>
      <c r="L40" s="11"/>
      <c r="M40" s="11"/>
    </row>
    <row r="41" spans="1:14" x14ac:dyDescent="0.2">
      <c r="A41" s="11"/>
      <c r="D41" t="s">
        <v>114</v>
      </c>
      <c r="K41" s="50"/>
      <c r="L41" s="11"/>
      <c r="M41" s="11"/>
    </row>
    <row r="42" spans="1:14" x14ac:dyDescent="0.2">
      <c r="A42" s="11"/>
      <c r="K42" s="50"/>
      <c r="L42" s="11"/>
      <c r="M42" s="11"/>
    </row>
    <row r="43" spans="1:14" x14ac:dyDescent="0.2">
      <c r="A43" s="11"/>
      <c r="C43" t="s">
        <v>41</v>
      </c>
      <c r="D43" t="s">
        <v>58</v>
      </c>
      <c r="K43" s="50"/>
      <c r="L43" s="11"/>
      <c r="M43" s="11"/>
    </row>
    <row r="44" spans="1:14" x14ac:dyDescent="0.2">
      <c r="A44" s="11"/>
      <c r="D44" t="s">
        <v>157</v>
      </c>
      <c r="K44" s="50"/>
      <c r="L44" s="11"/>
      <c r="M44" s="11"/>
    </row>
    <row r="45" spans="1:14" x14ac:dyDescent="0.2">
      <c r="A45" s="11"/>
      <c r="D45" t="s">
        <v>103</v>
      </c>
      <c r="K45" s="50"/>
      <c r="L45" s="11"/>
      <c r="M45" s="11"/>
    </row>
    <row r="46" spans="1:14" x14ac:dyDescent="0.2">
      <c r="A46" s="11"/>
      <c r="D46" t="s">
        <v>158</v>
      </c>
      <c r="K46" s="50"/>
      <c r="L46" s="11"/>
      <c r="M46" s="11"/>
    </row>
    <row r="47" spans="1:14" x14ac:dyDescent="0.2">
      <c r="A47" s="11"/>
      <c r="D47" t="s">
        <v>159</v>
      </c>
      <c r="K47" s="50"/>
      <c r="L47" s="11"/>
      <c r="M47" s="11"/>
    </row>
    <row r="48" spans="1:14" x14ac:dyDescent="0.2">
      <c r="A48" s="11"/>
      <c r="K48" s="50"/>
      <c r="L48" s="11"/>
      <c r="M48" s="11"/>
    </row>
    <row r="49" spans="1:11" ht="13.5" thickBot="1" x14ac:dyDescent="0.25">
      <c r="B49" s="11"/>
      <c r="C49" s="11"/>
      <c r="D49" s="11"/>
      <c r="E49" s="11"/>
      <c r="F49" s="10"/>
      <c r="G49" s="11"/>
      <c r="H49" s="11"/>
      <c r="I49" s="11"/>
      <c r="J49" s="11"/>
      <c r="K49" s="11"/>
    </row>
    <row r="50" spans="1:11" ht="28.5" customHeight="1" thickTop="1" x14ac:dyDescent="0.2">
      <c r="A50" s="2"/>
      <c r="B50" s="16" t="s">
        <v>3</v>
      </c>
      <c r="C50" s="12"/>
      <c r="D50" s="12"/>
      <c r="E50" s="12"/>
      <c r="F50" s="13"/>
      <c r="G50" s="14" t="s">
        <v>4</v>
      </c>
      <c r="H50" s="14"/>
      <c r="I50" s="15"/>
      <c r="J50" s="16" t="s">
        <v>34</v>
      </c>
      <c r="K50" s="17"/>
    </row>
    <row r="51" spans="1:11" ht="25.5" x14ac:dyDescent="0.2">
      <c r="A51" s="1"/>
      <c r="B51" s="3" t="s">
        <v>5</v>
      </c>
      <c r="C51" s="4" t="s">
        <v>6</v>
      </c>
      <c r="D51" s="4" t="s">
        <v>7</v>
      </c>
      <c r="E51" s="5" t="s">
        <v>8</v>
      </c>
      <c r="F51" s="3" t="s">
        <v>9</v>
      </c>
      <c r="G51" s="4" t="s">
        <v>10</v>
      </c>
      <c r="H51" s="4" t="s">
        <v>11</v>
      </c>
      <c r="I51" s="5" t="s">
        <v>12</v>
      </c>
      <c r="J51" s="3" t="s">
        <v>13</v>
      </c>
      <c r="K51" s="55" t="s">
        <v>14</v>
      </c>
    </row>
    <row r="52" spans="1:11" ht="121.5" customHeight="1" x14ac:dyDescent="0.2">
      <c r="A52" s="1"/>
      <c r="B52" s="6" t="s">
        <v>15</v>
      </c>
      <c r="C52" s="7" t="s">
        <v>16</v>
      </c>
      <c r="D52" s="7" t="s">
        <v>17</v>
      </c>
      <c r="E52" s="8" t="s">
        <v>18</v>
      </c>
      <c r="F52" s="6" t="s">
        <v>19</v>
      </c>
      <c r="G52" s="7" t="s">
        <v>20</v>
      </c>
      <c r="H52" s="7" t="s">
        <v>21</v>
      </c>
      <c r="I52" s="8" t="s">
        <v>22</v>
      </c>
      <c r="J52" s="6" t="s">
        <v>23</v>
      </c>
      <c r="K52" s="56" t="s">
        <v>37</v>
      </c>
    </row>
    <row r="53" spans="1:11" ht="177.75" customHeight="1" x14ac:dyDescent="0.2">
      <c r="A53" s="33"/>
      <c r="B53" s="28" t="s">
        <v>136</v>
      </c>
      <c r="C53" s="29" t="s">
        <v>59</v>
      </c>
      <c r="D53" s="29" t="s">
        <v>74</v>
      </c>
      <c r="E53" s="30" t="s">
        <v>60</v>
      </c>
      <c r="F53" s="53" t="s">
        <v>26</v>
      </c>
      <c r="G53" s="54" t="s">
        <v>26</v>
      </c>
      <c r="H53" s="60" t="s">
        <v>26</v>
      </c>
      <c r="I53" s="34" t="s">
        <v>160</v>
      </c>
      <c r="J53" s="28" t="s">
        <v>161</v>
      </c>
      <c r="K53" s="35" t="s">
        <v>25</v>
      </c>
    </row>
    <row r="54" spans="1:11" ht="53.25" customHeight="1" x14ac:dyDescent="0.2">
      <c r="A54" s="33"/>
      <c r="B54" s="28" t="s">
        <v>136</v>
      </c>
      <c r="C54" s="29" t="s">
        <v>89</v>
      </c>
      <c r="D54" s="29" t="s">
        <v>43</v>
      </c>
      <c r="E54" s="30" t="s">
        <v>137</v>
      </c>
      <c r="F54" s="53" t="s">
        <v>26</v>
      </c>
      <c r="G54" s="54" t="s">
        <v>25</v>
      </c>
      <c r="H54" s="60" t="s">
        <v>25</v>
      </c>
      <c r="I54" s="34" t="s">
        <v>95</v>
      </c>
      <c r="J54" s="28" t="s">
        <v>161</v>
      </c>
      <c r="K54" s="35" t="s">
        <v>24</v>
      </c>
    </row>
    <row r="55" spans="1:11" ht="87" customHeight="1" x14ac:dyDescent="0.2">
      <c r="A55" s="33"/>
      <c r="B55" s="28" t="s">
        <v>61</v>
      </c>
      <c r="C55" s="29" t="s">
        <v>85</v>
      </c>
      <c r="D55" s="29" t="s">
        <v>138</v>
      </c>
      <c r="E55" s="30" t="s">
        <v>137</v>
      </c>
      <c r="F55" s="53" t="s">
        <v>26</v>
      </c>
      <c r="G55" s="54" t="s">
        <v>26</v>
      </c>
      <c r="H55" s="60" t="s">
        <v>26</v>
      </c>
      <c r="I55" s="34" t="s">
        <v>52</v>
      </c>
      <c r="J55" s="28" t="s">
        <v>162</v>
      </c>
      <c r="K55" s="35" t="s">
        <v>24</v>
      </c>
    </row>
    <row r="56" spans="1:11" ht="90" customHeight="1" x14ac:dyDescent="0.2">
      <c r="A56" s="33"/>
      <c r="B56" s="28" t="s">
        <v>136</v>
      </c>
      <c r="C56" s="29" t="s">
        <v>139</v>
      </c>
      <c r="D56" s="29" t="s">
        <v>75</v>
      </c>
      <c r="E56" s="30" t="s">
        <v>62</v>
      </c>
      <c r="F56" s="53" t="s">
        <v>26</v>
      </c>
      <c r="G56" s="54" t="s">
        <v>26</v>
      </c>
      <c r="H56" s="60" t="s">
        <v>26</v>
      </c>
      <c r="I56" s="34" t="s">
        <v>93</v>
      </c>
      <c r="J56" s="28" t="s">
        <v>163</v>
      </c>
      <c r="K56" s="35" t="s">
        <v>25</v>
      </c>
    </row>
    <row r="57" spans="1:11" ht="86.25" customHeight="1" x14ac:dyDescent="0.2">
      <c r="A57" s="33"/>
      <c r="B57" s="28" t="s">
        <v>136</v>
      </c>
      <c r="C57" s="29" t="s">
        <v>44</v>
      </c>
      <c r="D57" s="29" t="s">
        <v>140</v>
      </c>
      <c r="E57" s="30" t="s">
        <v>60</v>
      </c>
      <c r="F57" s="53" t="s">
        <v>25</v>
      </c>
      <c r="G57" s="54" t="s">
        <v>25</v>
      </c>
      <c r="H57" s="60" t="s">
        <v>25</v>
      </c>
      <c r="I57" s="34" t="s">
        <v>116</v>
      </c>
      <c r="J57" s="28" t="s">
        <v>164</v>
      </c>
      <c r="K57" s="35" t="s">
        <v>25</v>
      </c>
    </row>
    <row r="58" spans="1:11" ht="88.5" customHeight="1" x14ac:dyDescent="0.2">
      <c r="A58" s="33"/>
      <c r="B58" s="28" t="s">
        <v>136</v>
      </c>
      <c r="C58" s="29" t="s">
        <v>141</v>
      </c>
      <c r="D58" s="29" t="s">
        <v>69</v>
      </c>
      <c r="E58" s="30" t="s">
        <v>70</v>
      </c>
      <c r="F58" s="53" t="s">
        <v>26</v>
      </c>
      <c r="G58" s="54" t="s">
        <v>26</v>
      </c>
      <c r="H58" s="60" t="s">
        <v>26</v>
      </c>
      <c r="I58" s="34" t="s">
        <v>142</v>
      </c>
      <c r="J58" s="28" t="s">
        <v>165</v>
      </c>
      <c r="K58" s="35" t="s">
        <v>25</v>
      </c>
    </row>
    <row r="59" spans="1:11" ht="112.5" customHeight="1" x14ac:dyDescent="0.2">
      <c r="A59" s="33"/>
      <c r="B59" s="28" t="s">
        <v>42</v>
      </c>
      <c r="C59" s="29" t="s">
        <v>63</v>
      </c>
      <c r="D59" s="29" t="s">
        <v>86</v>
      </c>
      <c r="E59" s="30" t="s">
        <v>46</v>
      </c>
      <c r="F59" s="53" t="s">
        <v>25</v>
      </c>
      <c r="G59" s="54" t="s">
        <v>26</v>
      </c>
      <c r="H59" s="60" t="s">
        <v>25</v>
      </c>
      <c r="I59" s="34" t="s">
        <v>104</v>
      </c>
      <c r="J59" s="28" t="s">
        <v>118</v>
      </c>
      <c r="K59" s="35" t="s">
        <v>24</v>
      </c>
    </row>
    <row r="60" spans="1:11" ht="60.75" customHeight="1" x14ac:dyDescent="0.2">
      <c r="A60" s="33"/>
      <c r="B60" s="28" t="s">
        <v>42</v>
      </c>
      <c r="C60" s="29" t="s">
        <v>47</v>
      </c>
      <c r="D60" s="29" t="s">
        <v>45</v>
      </c>
      <c r="E60" s="30" t="s">
        <v>46</v>
      </c>
      <c r="F60" s="61" t="s">
        <v>25</v>
      </c>
      <c r="G60" s="54" t="s">
        <v>26</v>
      </c>
      <c r="H60" s="60" t="s">
        <v>25</v>
      </c>
      <c r="I60" s="34" t="s">
        <v>105</v>
      </c>
      <c r="J60" s="28" t="s">
        <v>118</v>
      </c>
      <c r="K60" s="35" t="s">
        <v>24</v>
      </c>
    </row>
    <row r="61" spans="1:11" ht="195.75" customHeight="1" x14ac:dyDescent="0.2">
      <c r="A61" s="33"/>
      <c r="B61" s="28" t="s">
        <v>72</v>
      </c>
      <c r="C61" s="29" t="s">
        <v>143</v>
      </c>
      <c r="D61" s="29" t="s">
        <v>64</v>
      </c>
      <c r="E61" s="30" t="s">
        <v>144</v>
      </c>
      <c r="F61" s="53" t="s">
        <v>25</v>
      </c>
      <c r="G61" s="54" t="s">
        <v>27</v>
      </c>
      <c r="H61" s="60" t="s">
        <v>26</v>
      </c>
      <c r="I61" s="34" t="s">
        <v>110</v>
      </c>
      <c r="J61" s="76" t="s">
        <v>166</v>
      </c>
      <c r="K61" s="35" t="s">
        <v>24</v>
      </c>
    </row>
    <row r="62" spans="1:11" ht="226.5" customHeight="1" x14ac:dyDescent="0.2">
      <c r="A62" s="33"/>
      <c r="B62" s="28" t="s">
        <v>71</v>
      </c>
      <c r="C62" s="29" t="s">
        <v>65</v>
      </c>
      <c r="D62" s="29" t="s">
        <v>66</v>
      </c>
      <c r="E62" s="30" t="s">
        <v>54</v>
      </c>
      <c r="F62" s="53" t="s">
        <v>26</v>
      </c>
      <c r="G62" s="54" t="s">
        <v>26</v>
      </c>
      <c r="H62" s="60" t="s">
        <v>26</v>
      </c>
      <c r="I62" s="34" t="s">
        <v>108</v>
      </c>
      <c r="J62" s="76" t="s">
        <v>167</v>
      </c>
      <c r="K62" s="35" t="s">
        <v>25</v>
      </c>
    </row>
    <row r="63" spans="1:11" ht="119.25" customHeight="1" x14ac:dyDescent="0.2">
      <c r="A63" s="33"/>
      <c r="B63" s="28" t="s">
        <v>72</v>
      </c>
      <c r="C63" s="29" t="s">
        <v>81</v>
      </c>
      <c r="D63" s="29" t="s">
        <v>82</v>
      </c>
      <c r="E63" s="30" t="s">
        <v>83</v>
      </c>
      <c r="F63" s="53" t="s">
        <v>26</v>
      </c>
      <c r="G63" s="54" t="s">
        <v>26</v>
      </c>
      <c r="H63" s="60" t="s">
        <v>26</v>
      </c>
      <c r="I63" s="34" t="s">
        <v>106</v>
      </c>
      <c r="J63" s="76" t="s">
        <v>132</v>
      </c>
      <c r="K63" s="35" t="s">
        <v>25</v>
      </c>
    </row>
    <row r="64" spans="1:11" ht="98.25" customHeight="1" x14ac:dyDescent="0.2">
      <c r="A64" s="33"/>
      <c r="B64" s="28" t="s">
        <v>53</v>
      </c>
      <c r="C64" s="29" t="s">
        <v>87</v>
      </c>
      <c r="D64" s="29" t="s">
        <v>88</v>
      </c>
      <c r="E64" s="30" t="s">
        <v>89</v>
      </c>
      <c r="F64" s="53" t="s">
        <v>26</v>
      </c>
      <c r="G64" s="54" t="s">
        <v>26</v>
      </c>
      <c r="H64" s="60" t="s">
        <v>26</v>
      </c>
      <c r="I64" s="34" t="s">
        <v>68</v>
      </c>
      <c r="J64" s="28" t="s">
        <v>92</v>
      </c>
      <c r="K64" s="35" t="s">
        <v>25</v>
      </c>
    </row>
    <row r="65" spans="1:11" ht="169.5" customHeight="1" x14ac:dyDescent="0.2">
      <c r="A65" s="33"/>
      <c r="B65" s="28" t="s">
        <v>91</v>
      </c>
      <c r="C65" s="29" t="s">
        <v>94</v>
      </c>
      <c r="D65" s="29" t="s">
        <v>145</v>
      </c>
      <c r="E65" s="30" t="s">
        <v>48</v>
      </c>
      <c r="F65" s="53" t="s">
        <v>26</v>
      </c>
      <c r="G65" s="54" t="s">
        <v>27</v>
      </c>
      <c r="H65" s="60" t="s">
        <v>27</v>
      </c>
      <c r="I65" s="34" t="s">
        <v>111</v>
      </c>
      <c r="J65" s="77" t="s">
        <v>168</v>
      </c>
      <c r="K65" s="35" t="s">
        <v>25</v>
      </c>
    </row>
    <row r="66" spans="1:11" ht="117" customHeight="1" x14ac:dyDescent="0.2">
      <c r="A66" s="33"/>
      <c r="B66" s="28" t="s">
        <v>91</v>
      </c>
      <c r="C66" s="29" t="s">
        <v>94</v>
      </c>
      <c r="D66" s="29" t="s">
        <v>146</v>
      </c>
      <c r="E66" s="30" t="s">
        <v>147</v>
      </c>
      <c r="F66" s="53" t="s">
        <v>26</v>
      </c>
      <c r="G66" s="54" t="s">
        <v>27</v>
      </c>
      <c r="H66" s="60" t="s">
        <v>27</v>
      </c>
      <c r="I66" s="34" t="s">
        <v>112</v>
      </c>
      <c r="J66" s="28" t="s">
        <v>168</v>
      </c>
      <c r="K66" s="35" t="s">
        <v>25</v>
      </c>
    </row>
    <row r="67" spans="1:11" ht="180.75" customHeight="1" x14ac:dyDescent="0.2">
      <c r="A67" s="33"/>
      <c r="B67" s="28" t="s">
        <v>55</v>
      </c>
      <c r="C67" s="29" t="s">
        <v>94</v>
      </c>
      <c r="D67" s="29" t="s">
        <v>56</v>
      </c>
      <c r="E67" s="30" t="s">
        <v>79</v>
      </c>
      <c r="F67" s="53" t="s">
        <v>26</v>
      </c>
      <c r="G67" s="54" t="s">
        <v>27</v>
      </c>
      <c r="H67" s="60" t="s">
        <v>27</v>
      </c>
      <c r="I67" s="34" t="s">
        <v>113</v>
      </c>
      <c r="J67" s="28" t="s">
        <v>168</v>
      </c>
      <c r="K67" s="35" t="s">
        <v>25</v>
      </c>
    </row>
    <row r="68" spans="1:11" ht="91.5" customHeight="1" thickBot="1" x14ac:dyDescent="0.25">
      <c r="A68" s="33"/>
      <c r="B68" s="31" t="s">
        <v>49</v>
      </c>
      <c r="C68" s="29" t="s">
        <v>94</v>
      </c>
      <c r="D68" s="32" t="s">
        <v>80</v>
      </c>
      <c r="E68" s="57" t="s">
        <v>67</v>
      </c>
      <c r="F68" s="62" t="s">
        <v>26</v>
      </c>
      <c r="G68" s="58" t="s">
        <v>27</v>
      </c>
      <c r="H68" s="63" t="s">
        <v>27</v>
      </c>
      <c r="I68" s="59" t="s">
        <v>107</v>
      </c>
      <c r="J68" s="75" t="s">
        <v>169</v>
      </c>
      <c r="K68" s="36" t="s">
        <v>25</v>
      </c>
    </row>
    <row r="69" spans="1:11" ht="87" customHeight="1" thickTop="1" thickBot="1" x14ac:dyDescent="0.25">
      <c r="A69" s="33"/>
      <c r="B69" s="64" t="s">
        <v>136</v>
      </c>
      <c r="C69" s="65" t="s">
        <v>73</v>
      </c>
      <c r="D69" s="65" t="s">
        <v>76</v>
      </c>
      <c r="E69" s="66" t="s">
        <v>149</v>
      </c>
      <c r="F69" s="67" t="s">
        <v>25</v>
      </c>
      <c r="G69" s="68" t="s">
        <v>26</v>
      </c>
      <c r="H69" s="69" t="s">
        <v>25</v>
      </c>
      <c r="I69" s="70" t="s">
        <v>77</v>
      </c>
      <c r="J69" s="71" t="s">
        <v>161</v>
      </c>
      <c r="K69" s="72" t="s">
        <v>24</v>
      </c>
    </row>
    <row r="70" spans="1:11" ht="115.5" customHeight="1" thickTop="1" x14ac:dyDescent="0.2">
      <c r="A70" s="33"/>
      <c r="B70" s="31" t="s">
        <v>148</v>
      </c>
      <c r="C70" s="32" t="s">
        <v>50</v>
      </c>
      <c r="D70" s="32" t="s">
        <v>90</v>
      </c>
      <c r="E70" s="57" t="s">
        <v>50</v>
      </c>
      <c r="F70" s="53" t="s">
        <v>25</v>
      </c>
      <c r="G70" s="58" t="s">
        <v>26</v>
      </c>
      <c r="H70" s="60" t="s">
        <v>25</v>
      </c>
      <c r="I70" s="59" t="s">
        <v>78</v>
      </c>
      <c r="J70" s="31" t="s">
        <v>131</v>
      </c>
      <c r="K70" s="36" t="s">
        <v>25</v>
      </c>
    </row>
    <row r="71" spans="1:11" ht="115.5" thickBot="1" x14ac:dyDescent="0.25">
      <c r="A71" s="9"/>
      <c r="B71" s="81" t="s">
        <v>170</v>
      </c>
      <c r="C71" s="82" t="s">
        <v>171</v>
      </c>
      <c r="D71" s="82" t="s">
        <v>172</v>
      </c>
      <c r="E71" s="83" t="s">
        <v>173</v>
      </c>
      <c r="F71" s="84" t="s">
        <v>25</v>
      </c>
      <c r="G71" s="85" t="s">
        <v>27</v>
      </c>
      <c r="H71" s="86" t="s">
        <v>26</v>
      </c>
      <c r="I71" s="83" t="s">
        <v>174</v>
      </c>
      <c r="J71" s="81" t="s">
        <v>179</v>
      </c>
      <c r="K71" s="87" t="s">
        <v>25</v>
      </c>
    </row>
    <row r="72" spans="1:11" ht="166.5" thickBot="1" x14ac:dyDescent="0.25">
      <c r="A72" s="9"/>
      <c r="B72" s="81" t="s">
        <v>91</v>
      </c>
      <c r="C72" s="82" t="s">
        <v>171</v>
      </c>
      <c r="D72" s="82" t="s">
        <v>175</v>
      </c>
      <c r="E72" s="83" t="s">
        <v>176</v>
      </c>
      <c r="F72" s="84" t="s">
        <v>25</v>
      </c>
      <c r="G72" s="85" t="s">
        <v>27</v>
      </c>
      <c r="H72" s="86" t="s">
        <v>26</v>
      </c>
      <c r="I72" s="83" t="s">
        <v>177</v>
      </c>
      <c r="J72" s="81" t="s">
        <v>178</v>
      </c>
      <c r="K72" s="87" t="s">
        <v>25</v>
      </c>
    </row>
    <row r="73" spans="1:11" ht="15.75" x14ac:dyDescent="0.25">
      <c r="A73" s="9"/>
      <c r="B73" s="52" t="s">
        <v>28</v>
      </c>
      <c r="C73" s="50" t="s">
        <v>29</v>
      </c>
      <c r="D73" s="50"/>
      <c r="E73" s="50"/>
      <c r="F73" s="50"/>
      <c r="G73" s="50"/>
      <c r="H73" s="49"/>
      <c r="I73" s="50"/>
      <c r="J73" s="50"/>
      <c r="K73" s="1"/>
    </row>
    <row r="74" spans="1:11" ht="15.75" x14ac:dyDescent="0.25">
      <c r="A74" s="9"/>
      <c r="B74" s="51"/>
      <c r="C74" s="50" t="s">
        <v>30</v>
      </c>
      <c r="D74" s="50"/>
      <c r="E74" s="50"/>
      <c r="F74" s="50"/>
      <c r="G74" s="50"/>
      <c r="H74" s="49"/>
      <c r="I74" s="50"/>
      <c r="J74" s="50"/>
      <c r="K74" s="1"/>
    </row>
    <row r="75" spans="1:11" ht="15.75" x14ac:dyDescent="0.25">
      <c r="A75" s="9"/>
      <c r="B75" s="51"/>
      <c r="C75" s="50"/>
      <c r="D75" s="50"/>
      <c r="E75" s="50"/>
      <c r="F75" s="50"/>
      <c r="G75" s="50"/>
      <c r="H75" s="49"/>
      <c r="I75" s="50"/>
      <c r="J75" s="50"/>
      <c r="K75" s="1"/>
    </row>
    <row r="76" spans="1:11" ht="15.75" hidden="1" x14ac:dyDescent="0.25">
      <c r="A76" s="9"/>
      <c r="B76" s="51"/>
      <c r="C76" s="50"/>
      <c r="D76" s="50"/>
      <c r="E76" s="50"/>
      <c r="F76" s="50"/>
      <c r="G76" s="50"/>
      <c r="H76" s="49"/>
      <c r="I76" s="50"/>
      <c r="J76" s="50"/>
      <c r="K76" s="1"/>
    </row>
    <row r="77" spans="1:11" hidden="1" x14ac:dyDescent="0.2">
      <c r="A77" s="9"/>
      <c r="B77" s="1"/>
      <c r="C77" s="1"/>
      <c r="D77" s="1"/>
      <c r="E77" s="1"/>
      <c r="F77" s="10"/>
      <c r="G77" s="10"/>
      <c r="H77" s="10"/>
      <c r="I77" s="10"/>
      <c r="J77" s="1"/>
      <c r="K77" s="1"/>
    </row>
    <row r="78" spans="1:11" hidden="1" x14ac:dyDescent="0.2">
      <c r="A78" s="9"/>
      <c r="B78" s="1"/>
      <c r="C78" s="48" t="s">
        <v>24</v>
      </c>
      <c r="D78" s="48" t="s">
        <v>25</v>
      </c>
      <c r="E78" s="48" t="s">
        <v>26</v>
      </c>
      <c r="F78" s="48" t="s">
        <v>27</v>
      </c>
      <c r="G78" s="10"/>
      <c r="H78" s="10"/>
      <c r="I78" s="10"/>
      <c r="J78" s="1"/>
      <c r="K78" s="1"/>
    </row>
    <row r="79" spans="1:11" hidden="1" x14ac:dyDescent="0.2">
      <c r="A79" s="9"/>
      <c r="B79" s="47" t="s">
        <v>27</v>
      </c>
      <c r="C79" s="25">
        <v>4</v>
      </c>
      <c r="D79" s="23">
        <v>8</v>
      </c>
      <c r="E79" s="22">
        <v>12</v>
      </c>
      <c r="F79" s="21">
        <v>16</v>
      </c>
      <c r="G79" s="10"/>
      <c r="H79" s="10"/>
      <c r="I79" s="10"/>
      <c r="J79" s="1"/>
      <c r="K79" s="1"/>
    </row>
    <row r="80" spans="1:11" hidden="1" x14ac:dyDescent="0.2">
      <c r="A80" s="9"/>
      <c r="B80" s="47" t="s">
        <v>26</v>
      </c>
      <c r="C80" s="25">
        <v>3</v>
      </c>
      <c r="D80" s="23">
        <v>6</v>
      </c>
      <c r="E80" s="24">
        <v>9</v>
      </c>
      <c r="F80" s="21">
        <v>12</v>
      </c>
      <c r="G80" s="10"/>
      <c r="H80" s="10"/>
      <c r="I80" s="10"/>
      <c r="J80" s="1"/>
      <c r="K80" s="1"/>
    </row>
    <row r="81" spans="1:11" hidden="1" x14ac:dyDescent="0.2">
      <c r="A81" s="9"/>
      <c r="B81" s="47" t="s">
        <v>25</v>
      </c>
      <c r="C81" s="25">
        <v>2</v>
      </c>
      <c r="D81" s="25">
        <v>4</v>
      </c>
      <c r="E81" s="24">
        <v>6</v>
      </c>
      <c r="F81" s="23">
        <v>8</v>
      </c>
      <c r="G81" s="10"/>
      <c r="H81" s="10"/>
      <c r="I81" s="10"/>
      <c r="J81" s="1"/>
      <c r="K81" s="1"/>
    </row>
    <row r="82" spans="1:11" hidden="1" x14ac:dyDescent="0.2">
      <c r="A82" s="9"/>
      <c r="B82" s="47" t="s">
        <v>24</v>
      </c>
      <c r="C82" s="25">
        <v>1</v>
      </c>
      <c r="D82" s="25">
        <v>2</v>
      </c>
      <c r="E82" s="26">
        <v>3</v>
      </c>
      <c r="F82" s="25">
        <v>4</v>
      </c>
      <c r="G82" s="10"/>
      <c r="H82" s="10"/>
      <c r="I82" s="10"/>
      <c r="J82" s="1"/>
      <c r="K82" s="1"/>
    </row>
    <row r="83" spans="1:11" hidden="1" x14ac:dyDescent="0.2">
      <c r="A83" s="9"/>
      <c r="B83" s="11"/>
      <c r="C83" s="10"/>
      <c r="D83" s="10"/>
      <c r="E83" s="11"/>
      <c r="F83" s="10"/>
      <c r="G83" s="10"/>
      <c r="H83" s="10"/>
      <c r="I83" s="10"/>
      <c r="J83" s="1"/>
      <c r="K83" s="1"/>
    </row>
    <row r="84" spans="1:11" hidden="1" x14ac:dyDescent="0.2">
      <c r="A84" s="9"/>
      <c r="B84" s="1"/>
      <c r="C84" s="1"/>
      <c r="D84" s="1"/>
      <c r="E84" s="1"/>
      <c r="F84" s="10"/>
      <c r="G84" s="10"/>
      <c r="H84" s="10"/>
      <c r="I84" s="10"/>
      <c r="J84" s="1"/>
      <c r="K84" s="1"/>
    </row>
    <row r="85" spans="1:11" hidden="1" x14ac:dyDescent="0.2">
      <c r="A85" s="9"/>
      <c r="B85" s="1"/>
      <c r="C85" s="1"/>
      <c r="D85" s="1"/>
      <c r="E85" s="1"/>
      <c r="F85" s="10"/>
      <c r="G85" s="10"/>
      <c r="H85" s="10"/>
      <c r="I85" s="10"/>
      <c r="J85" s="1"/>
      <c r="K85" s="1"/>
    </row>
    <row r="86" spans="1:11" hidden="1" x14ac:dyDescent="0.2">
      <c r="A86" s="9"/>
      <c r="B86" s="1"/>
      <c r="C86" s="1"/>
      <c r="D86" s="1"/>
      <c r="E86" s="1"/>
      <c r="F86" s="10" t="s">
        <v>24</v>
      </c>
      <c r="G86" s="10"/>
      <c r="H86" s="20" t="e">
        <f>IF(#REF!="",0,IF(#REF!="Very low",1,IF(#REF!="Low",2,IF(#REF!="Medium",3,IF(#REF!="High",4,F67)))))</f>
        <v>#REF!</v>
      </c>
      <c r="I86" s="20" t="e">
        <f>IF(#REF!="",0,IF(#REF!="Very low",1,IF(#REF!="Low",2,IF(#REF!="Medium",3,IF(#REF!="High",4,G67)))))</f>
        <v>#REF!</v>
      </c>
      <c r="J86" s="27" t="e">
        <f>IF(H86*I86=0,"",IF(H86*I86&gt;0.5,H86*I86))</f>
        <v>#REF!</v>
      </c>
      <c r="K86" s="1" t="e">
        <f>IF(J86="","",IF(J86&lt;5, "Low",IF(J86&lt;11,"Medium",IF(J86&gt;11,"High"))))</f>
        <v>#REF!</v>
      </c>
    </row>
    <row r="87" spans="1:11" hidden="1" x14ac:dyDescent="0.2">
      <c r="A87" s="9"/>
      <c r="B87" s="1"/>
      <c r="C87" s="1"/>
      <c r="D87" s="1"/>
      <c r="E87" s="1"/>
      <c r="F87" s="10" t="s">
        <v>25</v>
      </c>
      <c r="G87" s="10"/>
      <c r="H87" s="20">
        <f>IF(F67="",0,IF(F67="Very low",1,IF(F67="Low",2,IF(F67="Medium",3,IF(F67="High",4,#REF!)))))</f>
        <v>3</v>
      </c>
      <c r="I87" s="20">
        <f>IF(G67="",0,IF(G67="Very low",1,IF(G67="Low",2,IF(G67="Medium",3,IF(G67="High",4,#REF!)))))</f>
        <v>4</v>
      </c>
      <c r="J87" s="27">
        <f t="shared" ref="J87:J105" si="0">IF(H87*I87=0,"",IF(H87*I87&gt;0.5,H87*I87))</f>
        <v>12</v>
      </c>
      <c r="K87" s="1" t="str">
        <f t="shared" ref="K87:K105" si="1">IF(J87="","",IF(J87&lt;5, "Low",IF(J87&lt;11,"Medium",IF(J87&gt;11,"High"))))</f>
        <v>High</v>
      </c>
    </row>
    <row r="88" spans="1:11" hidden="1" x14ac:dyDescent="0.2">
      <c r="A88" s="9"/>
      <c r="B88" s="1"/>
      <c r="C88" s="1"/>
      <c r="D88" s="1"/>
      <c r="E88" s="1"/>
      <c r="F88" s="10" t="s">
        <v>26</v>
      </c>
      <c r="G88" s="10"/>
      <c r="H88" s="20" t="e">
        <f>IF(#REF!="",0,IF(#REF!="Very low",1,IF(#REF!="Low",2,IF(#REF!="Medium",3,IF(#REF!="High",4,F53)))))</f>
        <v>#REF!</v>
      </c>
      <c r="I88" s="20" t="e">
        <f>IF(#REF!="",0,IF(#REF!="Very low",1,IF(#REF!="Low",2,IF(#REF!="Medium",3,IF(#REF!="High",4,G53)))))</f>
        <v>#REF!</v>
      </c>
      <c r="J88" s="27" t="e">
        <f t="shared" si="0"/>
        <v>#REF!</v>
      </c>
      <c r="K88" s="1" t="e">
        <f t="shared" si="1"/>
        <v>#REF!</v>
      </c>
    </row>
    <row r="89" spans="1:11" hidden="1" x14ac:dyDescent="0.2">
      <c r="A89" s="9"/>
      <c r="B89" s="1"/>
      <c r="C89" s="1"/>
      <c r="D89" s="1"/>
      <c r="E89" s="1"/>
      <c r="F89" s="10" t="s">
        <v>27</v>
      </c>
      <c r="G89" s="10"/>
      <c r="H89" s="20">
        <f>IF(F53="",0,IF(F53="Very low",1,IF(F53="Low",2,IF(F53="Medium",3,IF(F53="High",4,F54)))))</f>
        <v>3</v>
      </c>
      <c r="I89" s="20">
        <f>IF(G53="",0,IF(G53="Very low",1,IF(G53="Low",2,IF(G53="Medium",3,IF(G53="High",4,G54)))))</f>
        <v>3</v>
      </c>
      <c r="J89" s="27">
        <f t="shared" si="0"/>
        <v>9</v>
      </c>
      <c r="K89" s="1" t="str">
        <f t="shared" si="1"/>
        <v>Medium</v>
      </c>
    </row>
    <row r="90" spans="1:11" hidden="1" x14ac:dyDescent="0.2">
      <c r="A90" s="9"/>
      <c r="B90" s="1"/>
      <c r="C90" s="1"/>
      <c r="D90" s="1"/>
      <c r="E90" s="1"/>
      <c r="F90" s="10"/>
      <c r="G90" s="10"/>
      <c r="H90" s="20">
        <f>IF(F54="",0,IF(F54="Very low",1,IF(F54="Low",2,IF(F54="Medium",3,IF(F54="High",4,#REF!)))))</f>
        <v>3</v>
      </c>
      <c r="I90" s="20">
        <f>IF(G54="",0,IF(G54="Very low",1,IF(G54="Low",2,IF(G54="Medium",3,IF(G54="High",4,#REF!)))))</f>
        <v>2</v>
      </c>
      <c r="J90" s="27">
        <f t="shared" si="0"/>
        <v>6</v>
      </c>
      <c r="K90" s="1" t="str">
        <f t="shared" si="1"/>
        <v>Medium</v>
      </c>
    </row>
    <row r="91" spans="1:11" hidden="1" x14ac:dyDescent="0.2">
      <c r="A91" s="9"/>
      <c r="B91" s="1"/>
      <c r="C91" s="1"/>
      <c r="D91" s="1"/>
      <c r="E91" s="1"/>
      <c r="F91" s="10"/>
      <c r="G91" s="10"/>
      <c r="H91" s="20" t="e">
        <f>IF(#REF!="",0,IF(#REF!="Very low",1,IF(#REF!="Low",2,IF(#REF!="Medium",3,IF(#REF!="High",4,F56)))))</f>
        <v>#REF!</v>
      </c>
      <c r="I91" s="20" t="e">
        <f>IF(#REF!="",0,IF(#REF!="Very low",1,IF(#REF!="Low",2,IF(#REF!="Medium",3,IF(#REF!="High",4,G56)))))</f>
        <v>#REF!</v>
      </c>
      <c r="J91" s="27" t="e">
        <f t="shared" si="0"/>
        <v>#REF!</v>
      </c>
      <c r="K91" s="1" t="e">
        <f t="shared" si="1"/>
        <v>#REF!</v>
      </c>
    </row>
    <row r="92" spans="1:11" hidden="1" x14ac:dyDescent="0.2">
      <c r="A92" s="9"/>
      <c r="B92" s="1"/>
      <c r="C92" s="1"/>
      <c r="D92" s="1"/>
      <c r="E92" s="1"/>
      <c r="F92" s="10"/>
      <c r="G92" s="10"/>
      <c r="H92" s="20">
        <f>IF(F56="",0,IF(F56="Very low",1,IF(F56="Low",2,IF(F56="Medium",3,IF(F56="High",4,F57)))))</f>
        <v>3</v>
      </c>
      <c r="I92" s="20">
        <f>IF(G56="",0,IF(G56="Very low",1,IF(G56="Low",2,IF(G56="Medium",3,IF(G56="High",4,G57)))))</f>
        <v>3</v>
      </c>
      <c r="J92" s="27">
        <f t="shared" si="0"/>
        <v>9</v>
      </c>
      <c r="K92" s="1" t="str">
        <f t="shared" si="1"/>
        <v>Medium</v>
      </c>
    </row>
    <row r="93" spans="1:11" hidden="1" x14ac:dyDescent="0.2">
      <c r="A93" s="9"/>
      <c r="B93" s="1"/>
      <c r="C93" s="1"/>
      <c r="D93" s="1"/>
      <c r="E93" s="1"/>
      <c r="F93" s="10"/>
      <c r="G93" s="10"/>
      <c r="H93" s="20">
        <f>IF(F57="",0,IF(F57="Very low",1,IF(F57="Low",2,IF(F57="Medium",3,IF(F57="High",4,#REF!)))))</f>
        <v>2</v>
      </c>
      <c r="I93" s="20">
        <f>IF(G57="",0,IF(G57="Very low",1,IF(G57="Low",2,IF(G57="Medium",3,IF(G57="High",4,#REF!)))))</f>
        <v>2</v>
      </c>
      <c r="J93" s="27">
        <f t="shared" si="0"/>
        <v>4</v>
      </c>
      <c r="K93" s="1" t="str">
        <f t="shared" si="1"/>
        <v>Low</v>
      </c>
    </row>
    <row r="94" spans="1:11" hidden="1" x14ac:dyDescent="0.2">
      <c r="A94" s="9"/>
      <c r="B94" s="1"/>
      <c r="C94" s="10" t="s">
        <v>24</v>
      </c>
      <c r="D94" s="10" t="s">
        <v>25</v>
      </c>
      <c r="E94" s="10" t="s">
        <v>26</v>
      </c>
      <c r="F94" s="10" t="s">
        <v>27</v>
      </c>
      <c r="G94" s="10"/>
      <c r="H94" s="20" t="e">
        <f>IF(#REF!="",0,IF(#REF!="Very low",1,IF(#REF!="Low",2,IF(#REF!="Medium",3,IF(#REF!="High",4,#REF!)))))</f>
        <v>#REF!</v>
      </c>
      <c r="I94" s="20" t="e">
        <f>IF(#REF!="",0,IF(#REF!="Very low",1,IF(#REF!="Low",2,IF(#REF!="Medium",3,IF(#REF!="High",4,#REF!)))))</f>
        <v>#REF!</v>
      </c>
      <c r="J94" s="27" t="e">
        <f t="shared" si="0"/>
        <v>#REF!</v>
      </c>
      <c r="K94" s="1" t="e">
        <f t="shared" si="1"/>
        <v>#REF!</v>
      </c>
    </row>
    <row r="95" spans="1:11" hidden="1" x14ac:dyDescent="0.2">
      <c r="A95" s="9"/>
      <c r="B95" s="10" t="s">
        <v>24</v>
      </c>
      <c r="C95" s="25">
        <v>1</v>
      </c>
      <c r="D95" s="25">
        <v>2</v>
      </c>
      <c r="E95" s="26">
        <v>3</v>
      </c>
      <c r="F95" s="25">
        <v>4</v>
      </c>
      <c r="G95" s="10"/>
      <c r="H95" s="20" t="e">
        <f>IF(#REF!="",0,IF(#REF!="Very low",1,IF(#REF!="Low",2,IF(#REF!="Medium",3,IF(#REF!="High",4,F59)))))</f>
        <v>#REF!</v>
      </c>
      <c r="I95" s="20" t="e">
        <f>IF(#REF!="",0,IF(#REF!="Very low",1,IF(#REF!="Low",2,IF(#REF!="Medium",3,IF(#REF!="High",4,G59)))))</f>
        <v>#REF!</v>
      </c>
      <c r="J95" s="27" t="e">
        <f t="shared" si="0"/>
        <v>#REF!</v>
      </c>
      <c r="K95" s="1" t="e">
        <f t="shared" si="1"/>
        <v>#REF!</v>
      </c>
    </row>
    <row r="96" spans="1:11" hidden="1" x14ac:dyDescent="0.2">
      <c r="A96" s="9"/>
      <c r="B96" s="10" t="s">
        <v>25</v>
      </c>
      <c r="C96" s="25">
        <v>2</v>
      </c>
      <c r="D96" s="25">
        <v>4</v>
      </c>
      <c r="E96" s="24">
        <v>6</v>
      </c>
      <c r="F96" s="23">
        <v>8</v>
      </c>
      <c r="G96" s="10"/>
      <c r="H96" s="20">
        <f>IF(F59="",0,IF(F59="Very low",1,IF(F59="Low",2,IF(F59="Medium",3,IF(F59="High",4,#REF!)))))</f>
        <v>2</v>
      </c>
      <c r="I96" s="20">
        <f>IF(G59="",0,IF(G59="Very low",1,IF(G59="Low",2,IF(G59="Medium",3,IF(G59="High",4,#REF!)))))</f>
        <v>3</v>
      </c>
      <c r="J96" s="27">
        <f t="shared" si="0"/>
        <v>6</v>
      </c>
      <c r="K96" s="1" t="str">
        <f t="shared" si="1"/>
        <v>Medium</v>
      </c>
    </row>
    <row r="97" spans="1:11" hidden="1" x14ac:dyDescent="0.2">
      <c r="A97" s="9"/>
      <c r="B97" s="10" t="s">
        <v>26</v>
      </c>
      <c r="C97" s="25">
        <v>3</v>
      </c>
      <c r="D97" s="23">
        <v>6</v>
      </c>
      <c r="E97" s="24">
        <v>9</v>
      </c>
      <c r="F97" s="21">
        <v>12</v>
      </c>
      <c r="G97" s="10"/>
      <c r="H97" s="20" t="e">
        <f>IF(#REF!="",0,IF(#REF!="Very low",1,IF(#REF!="Low",2,IF(#REF!="Medium",3,IF(#REF!="High",4,#REF!)))))</f>
        <v>#REF!</v>
      </c>
      <c r="I97" s="20" t="e">
        <f>IF(#REF!="",0,IF(#REF!="Very low",1,IF(#REF!="Low",2,IF(#REF!="Medium",3,IF(#REF!="High",4,#REF!)))))</f>
        <v>#REF!</v>
      </c>
      <c r="J97" s="27" t="e">
        <f t="shared" si="0"/>
        <v>#REF!</v>
      </c>
      <c r="K97" s="1" t="e">
        <f t="shared" si="1"/>
        <v>#REF!</v>
      </c>
    </row>
    <row r="98" spans="1:11" hidden="1" x14ac:dyDescent="0.2">
      <c r="A98" s="9"/>
      <c r="B98" s="10" t="s">
        <v>27</v>
      </c>
      <c r="C98" s="25">
        <v>4</v>
      </c>
      <c r="D98" s="23">
        <v>8</v>
      </c>
      <c r="E98" s="22">
        <v>12</v>
      </c>
      <c r="F98" s="21">
        <v>16</v>
      </c>
      <c r="G98" s="10"/>
      <c r="H98" s="20" t="e">
        <f>IF(#REF!="",0,IF(#REF!="Very low",1,IF(#REF!="Low",2,IF(#REF!="Medium",3,IF(#REF!="High",4,#REF!)))))</f>
        <v>#REF!</v>
      </c>
      <c r="I98" s="20" t="e">
        <f>IF(#REF!="",0,IF(#REF!="Very low",1,IF(#REF!="Low",2,IF(#REF!="Medium",3,IF(#REF!="High",4,#REF!)))))</f>
        <v>#REF!</v>
      </c>
      <c r="J98" s="27" t="e">
        <f t="shared" si="0"/>
        <v>#REF!</v>
      </c>
      <c r="K98" s="1" t="e">
        <f t="shared" si="1"/>
        <v>#REF!</v>
      </c>
    </row>
    <row r="99" spans="1:11" hidden="1" x14ac:dyDescent="0.2">
      <c r="A99" s="9"/>
      <c r="B99" s="10"/>
      <c r="C99" s="10"/>
      <c r="D99" s="10"/>
      <c r="F99" s="10"/>
      <c r="G99" s="10"/>
      <c r="H99" s="20" t="e">
        <f>IF(#REF!="",0,IF(#REF!="Very low",1,IF(#REF!="Low",2,IF(#REF!="Medium",3,IF(#REF!="High",4,#REF!)))))</f>
        <v>#REF!</v>
      </c>
      <c r="I99" s="20" t="e">
        <f>IF(#REF!="",0,IF(#REF!="Very low",1,IF(#REF!="Low",2,IF(#REF!="Medium",3,IF(#REF!="High",4,#REF!)))))</f>
        <v>#REF!</v>
      </c>
      <c r="J99" s="27" t="e">
        <f t="shared" si="0"/>
        <v>#REF!</v>
      </c>
      <c r="K99" s="1" t="e">
        <f t="shared" si="1"/>
        <v>#REF!</v>
      </c>
    </row>
    <row r="100" spans="1:11" hidden="1" x14ac:dyDescent="0.2">
      <c r="A100" s="9"/>
      <c r="B100" s="1"/>
      <c r="C100" s="1"/>
      <c r="D100" s="1"/>
      <c r="E100" s="1"/>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x14ac:dyDescent="0.2">
      <c r="A101" s="9"/>
      <c r="B101" s="1"/>
      <c r="C101" s="1"/>
      <c r="D101" s="1"/>
      <c r="E101" s="1"/>
      <c r="F101" s="10"/>
      <c r="G101" s="10"/>
      <c r="H101" s="20" t="e">
        <f>IF(#REF!="",0,IF(#REF!="Very low",1,IF(#REF!="Low",2,IF(#REF!="Medium",3,IF(#REF!="High",4,#REF!)))))</f>
        <v>#REF!</v>
      </c>
      <c r="I101" s="20" t="e">
        <f>IF(#REF!="",0,IF(#REF!="Very low",1,IF(#REF!="Low",2,IF(#REF!="Medium",3,IF(#REF!="High",4,#REF!)))))</f>
        <v>#REF!</v>
      </c>
      <c r="J101" s="27" t="e">
        <f t="shared" si="0"/>
        <v>#REF!</v>
      </c>
      <c r="K101" s="1" t="e">
        <f t="shared" si="1"/>
        <v>#REF!</v>
      </c>
    </row>
    <row r="102" spans="1:11" hidden="1" x14ac:dyDescent="0.2">
      <c r="A102" s="9"/>
      <c r="B102" s="1"/>
      <c r="C102" s="1"/>
      <c r="D102" s="1"/>
      <c r="E102" s="1"/>
      <c r="F102" s="10"/>
      <c r="G102" s="10"/>
      <c r="H102" s="20" t="e">
        <f>IF(#REF!="",0,IF(#REF!="Very low",1,IF(#REF!="Low",2,IF(#REF!="Medium",3,IF(#REF!="High",4,#REF!)))))</f>
        <v>#REF!</v>
      </c>
      <c r="I102" s="20" t="e">
        <f>IF(#REF!="",0,IF(#REF!="Very low",1,IF(#REF!="Low",2,IF(#REF!="Medium",3,IF(#REF!="High",4,#REF!)))))</f>
        <v>#REF!</v>
      </c>
      <c r="J102" s="27" t="e">
        <f t="shared" si="0"/>
        <v>#REF!</v>
      </c>
      <c r="K102" s="1" t="e">
        <f t="shared" si="1"/>
        <v>#REF!</v>
      </c>
    </row>
    <row r="103" spans="1:11" hidden="1" x14ac:dyDescent="0.2">
      <c r="A103" s="9"/>
      <c r="B103" s="1"/>
      <c r="C103" s="1"/>
      <c r="D103" s="1"/>
      <c r="E103" s="1"/>
      <c r="F103" s="10"/>
      <c r="G103" s="10"/>
      <c r="H103" s="20" t="e">
        <f>IF(#REF!="",0,IF(#REF!="Very low",1,IF(#REF!="Low",2,IF(#REF!="Medium",3,IF(#REF!="High",4,#REF!)))))</f>
        <v>#REF!</v>
      </c>
      <c r="I103" s="20" t="e">
        <f>IF(#REF!="",0,IF(#REF!="Very low",1,IF(#REF!="Low",2,IF(#REF!="Medium",3,IF(#REF!="High",4,#REF!)))))</f>
        <v>#REF!</v>
      </c>
      <c r="J103" s="27" t="e">
        <f t="shared" si="0"/>
        <v>#REF!</v>
      </c>
      <c r="K103" s="1" t="e">
        <f t="shared" si="1"/>
        <v>#REF!</v>
      </c>
    </row>
    <row r="104" spans="1:11" hidden="1" x14ac:dyDescent="0.2">
      <c r="A104" s="9"/>
      <c r="B104" s="1"/>
      <c r="C104" s="1"/>
      <c r="D104" s="1"/>
      <c r="E104" s="1"/>
      <c r="F104" s="10"/>
      <c r="G104" s="10"/>
      <c r="H104" s="20" t="e">
        <f>IF(#REF!="",0,IF(#REF!="Very low",1,IF(#REF!="Low",2,IF(#REF!="Medium",3,IF(#REF!="High",4,#REF!)))))</f>
        <v>#REF!</v>
      </c>
      <c r="I104" s="20" t="e">
        <f>IF(#REF!="",0,IF(#REF!="Very low",1,IF(#REF!="Low",2,IF(#REF!="Medium",3,IF(#REF!="High",4,#REF!)))))</f>
        <v>#REF!</v>
      </c>
      <c r="J104" s="27" t="e">
        <f t="shared" si="0"/>
        <v>#REF!</v>
      </c>
      <c r="K104" s="1" t="e">
        <f t="shared" si="1"/>
        <v>#REF!</v>
      </c>
    </row>
    <row r="105" spans="1:11" hidden="1" x14ac:dyDescent="0.2">
      <c r="A105" s="9"/>
      <c r="B105" s="1"/>
      <c r="C105" s="1"/>
      <c r="D105" s="1"/>
      <c r="E105" s="1"/>
      <c r="F105" s="10"/>
      <c r="G105" s="10"/>
      <c r="H105" s="20" t="e">
        <f>IF(#REF!="",0,IF(#REF!="Very low",1,IF(#REF!="Low",2,IF(#REF!="Medium",3,IF(#REF!="High",4,F71)))))</f>
        <v>#REF!</v>
      </c>
      <c r="I105" s="20" t="e">
        <f>IF(#REF!="",0,IF(#REF!="Very low",1,IF(#REF!="Low",2,IF(#REF!="Medium",3,IF(#REF!="High",4,G71)))))</f>
        <v>#REF!</v>
      </c>
      <c r="J105" s="27" t="e">
        <f t="shared" si="0"/>
        <v>#REF!</v>
      </c>
      <c r="K105" s="1" t="e">
        <f t="shared" si="1"/>
        <v>#REF!</v>
      </c>
    </row>
    <row r="106" spans="1:11" hidden="1" x14ac:dyDescent="0.2">
      <c r="A106" s="9"/>
      <c r="B106" s="1"/>
      <c r="C106" s="1"/>
      <c r="D106" s="1"/>
      <c r="E106" s="1"/>
      <c r="F106" s="10"/>
      <c r="G106" s="10"/>
      <c r="H106" s="10"/>
      <c r="I106" s="10"/>
      <c r="J106" s="1"/>
      <c r="K106" s="1"/>
    </row>
    <row r="107" spans="1:11" hidden="1" x14ac:dyDescent="0.2">
      <c r="A107" s="1"/>
      <c r="B107" s="1"/>
      <c r="C107" s="1"/>
      <c r="D107" s="1"/>
      <c r="E107" s="1"/>
      <c r="F107" s="10"/>
      <c r="G107" s="10"/>
      <c r="H107" s="10"/>
      <c r="I107" s="10"/>
      <c r="J107" s="1"/>
      <c r="K107" s="1"/>
    </row>
    <row r="108" spans="1:11" hidden="1" x14ac:dyDescent="0.2">
      <c r="A108" s="1"/>
      <c r="B108" s="1"/>
      <c r="C108" s="1"/>
      <c r="D108" s="1"/>
      <c r="E108" s="1"/>
      <c r="F108" s="10"/>
      <c r="G108" s="10"/>
      <c r="H108" s="10"/>
      <c r="I108" s="10"/>
      <c r="J108" s="1"/>
      <c r="K108" s="1"/>
    </row>
    <row r="109" spans="1:11" hidden="1" x14ac:dyDescent="0.2">
      <c r="A109" s="1"/>
      <c r="B109" s="1"/>
      <c r="C109" s="1"/>
      <c r="D109" s="1"/>
      <c r="E109" s="1"/>
      <c r="F109" s="10"/>
      <c r="G109" s="10"/>
      <c r="H109" s="10"/>
      <c r="I109" s="10"/>
      <c r="J109" s="1"/>
      <c r="K109" s="1"/>
    </row>
    <row r="143" ht="13.5" customHeight="1" x14ac:dyDescent="0.2"/>
  </sheetData>
  <sheetProtection selectLockedCells="1"/>
  <customSheetViews>
    <customSheetView guid="{2E17EA83-296E-4AE1-BA9E-59CB25F5AB74}" scale="75" hiddenRows="1" hiddenColumns="1" topLeftCell="B1">
      <selection activeCell="O15" sqref="O15"/>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629D68F6-3DCC-499F-B292-6E78578BC486}" scale="75" hiddenRows="1" hiddenColumns="1" topLeftCell="B110">
      <selection activeCell="O15" sqref="O15"/>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5EDCFC04-AD6F-4869-886F-E703A9191FC0}" showPageBreaks="1" hiddenRows="1" hiddenColumns="1" view="pageLayout" topLeftCell="B1">
      <selection activeCell="J17" sqref="J17"/>
      <pageMargins left="0.74803149606299213" right="0.74803149606299213" top="1.46" bottom="0.98425196850393704" header="0.51181102362204722" footer="0.51181102362204722"/>
      <pageSetup paperSize="8" orientation="landscape"/>
      <headerFooter alignWithMargins="0">
        <oddHeader>&amp;L&amp;G</oddHeader>
        <oddFooter>Page &amp;P</oddFooter>
      </headerFooter>
    </customSheetView>
    <customSheetView guid="{662CECB0-A75B-44B7-BB9A-EAACFE354127}" showPageBreaks="1" hiddenRows="1" hiddenColumns="1" view="pageLayout" topLeftCell="B1">
      <selection activeCell="J17" sqref="J17"/>
      <pageMargins left="0.74803149606299213" right="0.74803149606299213" top="1.46" bottom="0.98425196850393704" header="0.51181102362204722" footer="0.51181102362204722"/>
      <pageSetup paperSize="8" orientation="landscape"/>
      <headerFooter alignWithMargins="0">
        <oddHeader>&amp;L&amp;G</oddHeader>
        <oddFooter>Page &amp;P</oddFooter>
      </headerFooter>
    </customSheetView>
    <customSheetView guid="{B1049D00-D6BD-4A77-95DA-3F9B6148D9CE}" hiddenRows="1" hiddenColumns="1" topLeftCell="B1">
      <selection activeCell="F10" sqref="F10:J10"/>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EF9E9EDC-ECD2-46C1-BB09-F0B9EF6D05E8}" showPageBreaks="1" hiddenRows="1" hiddenColumns="1" topLeftCell="B65">
      <selection activeCell="E67" sqref="E67"/>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AEF7376C-6B1F-46C7-983D-42A9EC3E36E9}" scale="75" hiddenRows="1" hiddenColumns="1" topLeftCell="B1">
      <selection activeCell="Q42" sqref="Q42"/>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 guid="{421E1636-3B7B-4DA9-A46F-E2003A0F8C3F}" scale="75" hiddenRows="1" hiddenColumns="1" topLeftCell="B1">
      <selection activeCell="O15" sqref="O15"/>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customSheetView>
  </customSheetViews>
  <mergeCells count="5">
    <mergeCell ref="F12:J12"/>
    <mergeCell ref="F4:J4"/>
    <mergeCell ref="F6:J6"/>
    <mergeCell ref="F8:J8"/>
    <mergeCell ref="F10:J10"/>
  </mergeCells>
  <phoneticPr fontId="0" type="noConversion"/>
  <dataValidations disablePrompts="1" count="2">
    <dataValidation type="list" allowBlank="1" showInputMessage="1" showErrorMessage="1" sqref="F53:G59 F61:G70">
      <formula1>$F$86:$F$90</formula1>
    </dataValidation>
    <dataValidation type="list" allowBlank="1" showInputMessage="1" showErrorMessage="1" sqref="F60:G60">
      <formula1>$F$85:$F$90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SR2008No20GRA</oddHeader>
    <oddFooter>Page &amp;P</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James Lilwall</cp:lastModifiedBy>
  <cp:lastPrinted>2013-01-11T14:16:24Z</cp:lastPrinted>
  <dcterms:created xsi:type="dcterms:W3CDTF">2005-05-04T08:30:35Z</dcterms:created>
  <dcterms:modified xsi:type="dcterms:W3CDTF">2015-11-17T11:54:57Z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