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5225" windowHeight="8610" activeTab="1"/>
  </bookViews>
  <sheets>
    <sheet name="Front page" sheetId="1" r:id="rId1"/>
    <sheet name="LA dropdown" sheetId="2" r:id="rId2"/>
    <sheet name="Service Breakdown" sheetId="3" r:id="rId3"/>
    <sheet name="Accumulated receipts and assets" sheetId="4" r:id="rId4"/>
    <sheet name="Col Refs" sheetId="5" state="hidden" r:id="rId5"/>
  </sheets>
  <definedNames>
    <definedName name="Data">'Accumulated receipts and assets'!$B$4:$Y$458</definedName>
    <definedName name="LA_List">'LA dropdown'!$R$70:'LA dropdown'!$R$547</definedName>
    <definedName name="_xlnm.Print_Area" localSheetId="1">'LA dropdown'!$A$1:$B$73</definedName>
    <definedName name="_xlnm.Print_Titles" localSheetId="1">'LA dropdown'!$1:$8</definedName>
  </definedNames>
  <calcPr fullCalcOnLoad="1"/>
</workbook>
</file>

<file path=xl/sharedStrings.xml><?xml version="1.0" encoding="utf-8"?>
<sst xmlns="http://schemas.openxmlformats.org/spreadsheetml/2006/main" count="3270" uniqueCount="1053">
  <si>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</si>
  <si>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</si>
  <si>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</si>
  <si>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</si>
  <si>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</si>
  <si>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</si>
  <si>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</si>
  <si>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</si>
  <si>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</si>
  <si>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</si>
  <si>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</si>
  <si>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</si>
  <si>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</si>
  <si>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</si>
  <si>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</si>
  <si>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</si>
  <si>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</si>
  <si>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</si>
  <si>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</si>
  <si>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</si>
  <si>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</si>
  <si>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</si>
  <si>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</si>
  <si>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</si>
  <si>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</si>
  <si>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</si>
  <si>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</si>
  <si>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</si>
  <si>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</si>
  <si>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</si>
  <si>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</si>
  <si>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 thousand</t>
  </si>
  <si>
    <t>Adur</t>
  </si>
  <si>
    <t>Allerdale</t>
  </si>
  <si>
    <t>Amber Valley</t>
  </si>
  <si>
    <t>Arun</t>
  </si>
  <si>
    <t>Ashfield</t>
  </si>
  <si>
    <t>Ashford</t>
  </si>
  <si>
    <t>Avon &amp; Somerset Police Authority</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</si>
  <si>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</si>
  <si>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</si>
  <si>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</si>
  <si>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</si>
  <si>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</si>
  <si>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</si>
  <si>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</si>
  <si>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</si>
  <si>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</si>
  <si>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</si>
  <si>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</si>
  <si>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</si>
  <si>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Bedfordshire Police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</si>
  <si>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</si>
  <si>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</si>
  <si>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</si>
  <si>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</si>
  <si>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</si>
  <si>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</si>
  <si>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</si>
  <si>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</si>
  <si>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</si>
  <si>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</si>
  <si>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</si>
  <si>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</si>
  <si>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</si>
  <si>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</si>
  <si>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</si>
  <si>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</si>
  <si>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</si>
  <si>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</si>
  <si>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</si>
  <si>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</si>
  <si>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</si>
  <si>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</si>
  <si>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</si>
  <si>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</si>
  <si>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</si>
  <si>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</si>
  <si>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</si>
  <si>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</si>
  <si>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</si>
  <si>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</si>
  <si>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</si>
  <si>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Cambridgeshire Police Authority</t>
  </si>
  <si>
    <t>Camden</t>
  </si>
  <si>
    <t>Cannock Chase</t>
  </si>
  <si>
    <t>Canterbury</t>
  </si>
  <si>
    <t>Carlisle</t>
  </si>
  <si>
    <t>Castle Point</t>
  </si>
  <si>
    <t>Charnwood</t>
  </si>
  <si>
    <t>Chelmsford</t>
  </si>
  <si>
    <t>Cheltenham</t>
  </si>
  <si>
    <t>Cherwell</t>
  </si>
  <si>
    <t>Cheshire Combined Fire Authority</t>
  </si>
  <si>
    <t>Cheshire Police Authority</t>
  </si>
  <si>
    <t>Chesterfield</t>
  </si>
  <si>
    <t>Chichester</t>
  </si>
  <si>
    <t>Chiltern</t>
  </si>
  <si>
    <t>Chorley</t>
  </si>
  <si>
    <t>Christchurch</t>
  </si>
  <si>
    <t>City of London</t>
  </si>
  <si>
    <t>Cleveland Combined Fire Authority</t>
  </si>
  <si>
    <t>Cleveland Police Authority</t>
  </si>
  <si>
    <t>Colchester</t>
  </si>
  <si>
    <t>Copeland</t>
  </si>
  <si>
    <t>Corby</t>
  </si>
  <si>
    <t>Cotswold</t>
  </si>
  <si>
    <t>Coventry</t>
  </si>
  <si>
    <t>Craven</t>
  </si>
  <si>
    <t>Crawley</t>
  </si>
  <si>
    <t>Croydon</t>
  </si>
  <si>
    <t>Cumbria</t>
  </si>
  <si>
    <t>Cumbria Police Authority</t>
  </si>
  <si>
    <t>Dacorum</t>
  </si>
  <si>
    <t>Darlington UA</t>
  </si>
  <si>
    <t>Dartford</t>
  </si>
  <si>
    <t>Dartmoor National Park Authority</t>
  </si>
  <si>
    <t>Daventry</t>
  </si>
  <si>
    <t>Derby City UA</t>
  </si>
  <si>
    <t>Derbyshire</t>
  </si>
  <si>
    <t>Derbyshire Combined Fire Authority</t>
  </si>
  <si>
    <t>Derbyshire Dales</t>
  </si>
  <si>
    <t>Derbyshire Police Authority</t>
  </si>
  <si>
    <t>Devon</t>
  </si>
  <si>
    <t>Devon &amp; Cornwall Police Authority</t>
  </si>
  <si>
    <t>Doncaster</t>
  </si>
  <si>
    <t>Dorset</t>
  </si>
  <si>
    <t>Dorset Combined Fire Authority</t>
  </si>
  <si>
    <t>Dorset Police Authority</t>
  </si>
  <si>
    <t>Dover</t>
  </si>
  <si>
    <t>Dudley</t>
  </si>
  <si>
    <t>Durham Combined Fire Authority</t>
  </si>
  <si>
    <t>Durham Police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</si>
  <si>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</si>
  <si>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</si>
  <si>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</si>
  <si>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</si>
  <si>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</si>
  <si>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</si>
  <si>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</si>
  <si>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</si>
  <si>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</si>
  <si>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</si>
  <si>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</si>
  <si>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</si>
  <si>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</si>
  <si>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</si>
  <si>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</si>
  <si>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</si>
  <si>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</si>
  <si>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</si>
  <si>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</si>
  <si>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</si>
  <si>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</si>
  <si>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</si>
  <si>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</si>
  <si>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</si>
  <si>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</si>
  <si>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</si>
  <si>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</si>
  <si>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</si>
  <si>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</si>
  <si>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</si>
  <si>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</si>
  <si>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</si>
  <si>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</si>
  <si>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</si>
  <si>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Gloucestershire Police Authority</t>
  </si>
  <si>
    <t>Gosport</t>
  </si>
  <si>
    <t>Gravesham</t>
  </si>
  <si>
    <t>Great Yarmouth</t>
  </si>
  <si>
    <t>Greater London Authority</t>
  </si>
  <si>
    <t>Greater Manchester Fire &amp; CD Authority</t>
  </si>
  <si>
    <t>Greater Manchester Police Authority</t>
  </si>
  <si>
    <t>Greenwich</t>
  </si>
  <si>
    <t>Guildford</t>
  </si>
  <si>
    <t>Hackney</t>
  </si>
  <si>
    <t>Halton UA</t>
  </si>
  <si>
    <t>Hambleton</t>
  </si>
  <si>
    <t>Hammersmith &amp; Fulham</t>
  </si>
  <si>
    <t>Hampshire</t>
  </si>
  <si>
    <t>Hampshire Combined Fire Authority</t>
  </si>
  <si>
    <t>Hampshire Police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</si>
  <si>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</si>
  <si>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</si>
  <si>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</si>
  <si>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</si>
  <si>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</si>
  <si>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</si>
  <si>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</si>
  <si>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</si>
  <si>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</si>
  <si>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</si>
  <si>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</si>
  <si>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</si>
  <si>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</si>
  <si>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</si>
  <si>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</si>
  <si>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</si>
  <si>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</si>
  <si>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</si>
  <si>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Humberside Police Authority</t>
  </si>
  <si>
    <t>Huntingdonshire</t>
  </si>
  <si>
    <t>Hyndburn</t>
  </si>
  <si>
    <t>Ipswich</t>
  </si>
  <si>
    <t>Isle of Wight UA</t>
  </si>
  <si>
    <t>Isles of Scilly</t>
  </si>
  <si>
    <t>Islington</t>
  </si>
  <si>
    <t>Kensington &amp; Chelsea</t>
  </si>
  <si>
    <t>Kent</t>
  </si>
  <si>
    <t>Kent Combined Fire Authority</t>
  </si>
  <si>
    <t>Kent Police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</si>
  <si>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</si>
  <si>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</si>
  <si>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</si>
  <si>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</si>
  <si>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</si>
  <si>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</si>
  <si>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</si>
  <si>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</si>
  <si>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</si>
  <si>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</si>
  <si>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Lancashire Police Authority</t>
  </si>
  <si>
    <t>Lancaster</t>
  </si>
  <si>
    <t>Lee Valley Park Authority</t>
  </si>
  <si>
    <t>Leeds</t>
  </si>
  <si>
    <t>Leicester City UA</t>
  </si>
  <si>
    <t>Leicestershire</t>
  </si>
  <si>
    <t>Leicestershire Combined Fire Authority</t>
  </si>
  <si>
    <t>Leicestershire Police Authority</t>
  </si>
  <si>
    <t>Lewes</t>
  </si>
  <si>
    <t>Lewisham</t>
  </si>
  <si>
    <t>Lichfield</t>
  </si>
  <si>
    <t>Lincoln</t>
  </si>
  <si>
    <t>Lincolnshire</t>
  </si>
  <si>
    <t>Lincolnshire Police Authority</t>
  </si>
  <si>
    <t>Liverpool</t>
  </si>
  <si>
    <t>Luton UA</t>
  </si>
  <si>
    <t>Maidstone</t>
  </si>
  <si>
    <t>Maldon</t>
  </si>
  <si>
    <t>Malvern Hills</t>
  </si>
  <si>
    <t>Manchester</t>
  </si>
  <si>
    <t>Mansfield</t>
  </si>
  <si>
    <t>Medway UA</t>
  </si>
  <si>
    <t>Melton</t>
  </si>
  <si>
    <t>Mendip</t>
  </si>
  <si>
    <t>Merseyside Fire &amp; CD Authority</t>
  </si>
  <si>
    <t>Merseyside Police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</si>
  <si>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</si>
  <si>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</si>
  <si>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</si>
  <si>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</si>
  <si>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</si>
  <si>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</si>
  <si>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</si>
  <si>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</si>
  <si>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</si>
  <si>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</si>
  <si>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</si>
  <si>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</si>
  <si>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</si>
  <si>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</si>
  <si>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Norfolk Police Authority</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</si>
  <si>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</si>
  <si>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</si>
  <si>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</si>
  <si>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</si>
  <si>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</si>
  <si>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</si>
  <si>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</si>
  <si>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</si>
  <si>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</si>
  <si>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</si>
  <si>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</si>
  <si>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</si>
  <si>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</si>
  <si>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</si>
  <si>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</si>
  <si>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 Yorkshire Police Authority</t>
  </si>
  <si>
    <t>Northampton</t>
  </si>
  <si>
    <t>Northamptonshire</t>
  </si>
  <si>
    <t>Northamptonshire Police Authority</t>
  </si>
  <si>
    <t>Northumberland National Park Authority</t>
  </si>
  <si>
    <t>Northumbria Police Authority</t>
  </si>
  <si>
    <t>Norwich</t>
  </si>
  <si>
    <t>Nottingham UA</t>
  </si>
  <si>
    <t>Nottinghamshire</t>
  </si>
  <si>
    <t>Nottinghamshire Combined Fire Authority</t>
  </si>
  <si>
    <t>Nottinghamshire Police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</si>
  <si>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</si>
  <si>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</si>
  <si>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</si>
  <si>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</si>
  <si>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</si>
  <si>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</si>
  <si>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</si>
  <si>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</si>
  <si>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</si>
  <si>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</si>
  <si>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</si>
  <si>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</si>
  <si>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</si>
  <si>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</si>
  <si>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</si>
  <si>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</si>
  <si>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</si>
  <si>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</si>
  <si>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</si>
  <si>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</si>
  <si>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</si>
  <si>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</si>
  <si>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</si>
  <si>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</si>
  <si>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</si>
  <si>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</si>
  <si>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</si>
  <si>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</si>
  <si>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</si>
  <si>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</si>
  <si>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</si>
  <si>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</si>
  <si>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</si>
  <si>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</si>
  <si>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</si>
  <si>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</si>
  <si>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</si>
  <si>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</si>
  <si>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</si>
  <si>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</si>
  <si>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</si>
  <si>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</si>
  <si>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</si>
  <si>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</si>
  <si>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</si>
  <si>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</si>
  <si>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</si>
  <si>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</si>
  <si>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</si>
  <si>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</si>
  <si>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</si>
  <si>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</si>
  <si>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</si>
  <si>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</si>
  <si>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</si>
  <si>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</si>
  <si>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</si>
  <si>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</si>
  <si>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</si>
  <si>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</si>
  <si>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</si>
  <si>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 Yorkshire Police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</si>
  <si>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</si>
  <si>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</si>
  <si>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</si>
  <si>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</si>
  <si>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</si>
  <si>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</si>
  <si>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</si>
  <si>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</si>
  <si>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</si>
  <si>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</si>
  <si>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</si>
  <si>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Staffordshire Police Authority</t>
  </si>
  <si>
    <t>Stevenage</t>
  </si>
  <si>
    <t>Stockport</t>
  </si>
  <si>
    <t>Stockton-on-Tees UA</t>
  </si>
  <si>
    <t>Stoke-on-Trent UA</t>
  </si>
  <si>
    <t>Stratford-on-Avon</t>
  </si>
  <si>
    <t>Stroud</t>
  </si>
  <si>
    <t>Suffolk</t>
  </si>
  <si>
    <t>Suffolk Coastal</t>
  </si>
  <si>
    <t>Suffolk Police Authority</t>
  </si>
  <si>
    <t>Sunderland</t>
  </si>
  <si>
    <t>Surrey</t>
  </si>
  <si>
    <t>Surrey Heath</t>
  </si>
  <si>
    <t>Sussex Police Authority</t>
  </si>
  <si>
    <t>Sutton</t>
  </si>
  <si>
    <t>Swale</t>
  </si>
  <si>
    <t>Swindon UA</t>
  </si>
  <si>
    <t>Tameside</t>
  </si>
  <si>
    <t>Tamworth</t>
  </si>
  <si>
    <t>Tandridge</t>
  </si>
  <si>
    <t>Taunton Deane</t>
  </si>
  <si>
    <t>Teignbridge</t>
  </si>
  <si>
    <t>Telford and Wrekin UA</t>
  </si>
  <si>
    <t>Tendring</t>
  </si>
  <si>
    <t>Test Valley</t>
  </si>
  <si>
    <t>Tewkesbury</t>
  </si>
  <si>
    <t>Thames Valley Police Authority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</si>
  <si>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</si>
  <si>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</si>
  <si>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</si>
  <si>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</si>
  <si>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</si>
  <si>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</si>
  <si>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</si>
  <si>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</si>
  <si>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</si>
  <si>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</si>
  <si>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</si>
  <si>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</si>
  <si>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</si>
  <si>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</si>
  <si>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</si>
  <si>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</si>
  <si>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</si>
  <si>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</si>
  <si>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</si>
  <si>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</si>
  <si>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Warwickshire Police Authority</t>
  </si>
  <si>
    <t>Watford</t>
  </si>
  <si>
    <t>Waveney</t>
  </si>
  <si>
    <t>Waverley</t>
  </si>
  <si>
    <t>Wealden</t>
  </si>
  <si>
    <t>Wellingborough</t>
  </si>
  <si>
    <t>Welwyn Hatfield</t>
  </si>
  <si>
    <t>West Berkshire UA</t>
  </si>
  <si>
    <t>West Devon</t>
  </si>
  <si>
    <t>West Dorset</t>
  </si>
  <si>
    <t>West Lancashire</t>
  </si>
  <si>
    <t>West Lindsey</t>
  </si>
  <si>
    <t>West London Waste Authority</t>
  </si>
  <si>
    <t>West Mercia Police Authority</t>
  </si>
  <si>
    <t>West Midlands Fire &amp; CD Authority</t>
  </si>
  <si>
    <t>West Midlands Police Authority</t>
  </si>
  <si>
    <t>West Oxfordshire</t>
  </si>
  <si>
    <t>West Somerset</t>
  </si>
  <si>
    <t>West Sussex</t>
  </si>
  <si>
    <t>West Yorkshire Fire &amp; CD Authority</t>
  </si>
  <si>
    <t>West Yorkshire Police Authority</t>
  </si>
  <si>
    <t>Western Riverside Waste Authority</t>
  </si>
  <si>
    <t>Westminster</t>
  </si>
  <si>
    <t>Weymouth &amp; Portland</t>
  </si>
  <si>
    <t>Wigan</t>
  </si>
  <si>
    <t>Wiltshire &amp; Swindon Fire Authority</t>
  </si>
  <si>
    <t>Wiltshire Police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</si>
  <si>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</si>
  <si>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</si>
  <si>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</si>
  <si>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</si>
  <si>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</si>
  <si>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</si>
  <si>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</si>
  <si>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</si>
  <si>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</si>
  <si>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</si>
  <si>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</si>
  <si>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</si>
  <si>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</si>
  <si>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</si>
  <si>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</si>
  <si>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</si>
  <si>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</si>
  <si>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</si>
  <si>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</si>
  <si>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</si>
  <si>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</si>
  <si>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</si>
  <si>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</si>
  <si>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</si>
  <si>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</si>
  <si>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</si>
  <si>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</si>
  <si>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</si>
  <si>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</si>
  <si>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</si>
  <si>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</si>
  <si>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</si>
  <si>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</si>
  <si>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</si>
  <si>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</si>
  <si>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</si>
  <si>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</si>
  <si>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</si>
  <si>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</si>
  <si>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</si>
  <si>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</si>
  <si>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</si>
  <si>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</si>
  <si>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</si>
  <si>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</si>
  <si>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</si>
  <si>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</si>
  <si>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</si>
  <si>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</si>
  <si>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</si>
  <si>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</si>
  <si>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</si>
  <si>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</si>
  <si>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</si>
  <si>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</si>
  <si>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</si>
  <si>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</si>
  <si>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</si>
  <si>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</si>
  <si>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</si>
  <si>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</si>
  <si>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</si>
  <si>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</si>
  <si>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</si>
  <si>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</si>
  <si>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</si>
  <si>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</si>
  <si>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</si>
  <si>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</si>
  <si>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</si>
  <si>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</si>
  <si>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</si>
  <si>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</si>
  <si>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</si>
  <si>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</si>
  <si>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</si>
  <si>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</si>
  <si>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</si>
  <si>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</si>
  <si>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</si>
  <si>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</si>
  <si>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</si>
  <si>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</si>
  <si>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</si>
  <si>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</si>
  <si>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</si>
  <si>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</si>
  <si>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</si>
  <si>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</si>
  <si>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</si>
  <si>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</si>
  <si>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</si>
  <si>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</si>
  <si>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</si>
  <si>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</si>
  <si>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</si>
  <si>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</si>
  <si>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</si>
  <si>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</si>
  <si>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</si>
  <si>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</si>
  <si>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</si>
  <si>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</si>
  <si>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</si>
  <si>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</si>
  <si>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</si>
  <si>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</si>
  <si>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</si>
  <si>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</si>
  <si>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</si>
  <si>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</si>
  <si>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</si>
  <si>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</si>
  <si>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</si>
  <si>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</si>
  <si>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</si>
  <si>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</si>
  <si>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</si>
  <si>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</si>
  <si>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</si>
  <si>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</si>
  <si>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</si>
  <si>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</si>
  <si>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</si>
  <si>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</si>
  <si>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</si>
  <si>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</si>
  <si>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</si>
  <si>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</si>
  <si>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</si>
  <si>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</si>
  <si>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</si>
  <si>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</si>
  <si>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</si>
  <si>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</si>
  <si>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</si>
  <si>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</si>
  <si>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</si>
  <si>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</si>
  <si>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</si>
  <si>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</si>
  <si>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</si>
  <si>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</si>
  <si>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</si>
  <si>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</si>
  <si>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</si>
  <si>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</si>
  <si>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</si>
  <si>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</si>
  <si>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</si>
  <si>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</si>
  <si>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</si>
  <si>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</si>
  <si>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</si>
  <si>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</si>
  <si>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</si>
  <si>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</si>
  <si>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</si>
  <si>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</si>
  <si>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</si>
  <si>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</si>
  <si>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</si>
  <si>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</si>
  <si>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</si>
  <si>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</si>
  <si>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</si>
  <si>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</si>
  <si>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</si>
  <si>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</si>
  <si>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</si>
  <si>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</si>
  <si>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</si>
  <si>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</si>
  <si>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</si>
  <si>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</si>
  <si>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</si>
  <si>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</si>
  <si>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</si>
  <si>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</si>
  <si>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</si>
  <si>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</si>
  <si>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</si>
  <si>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</si>
  <si>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</si>
  <si>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</si>
  <si>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</si>
  <si>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</si>
  <si>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</si>
  <si>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</si>
  <si>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</si>
  <si>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</si>
  <si>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</si>
  <si>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</si>
  <si>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</si>
  <si>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</si>
  <si>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</si>
  <si>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</si>
  <si>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</si>
  <si>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</si>
  <si>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</si>
  <si>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</si>
  <si>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</si>
  <si>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</si>
  <si>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</si>
  <si>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</si>
  <si>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</si>
  <si>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</si>
  <si>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</si>
  <si>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</si>
  <si>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</si>
  <si>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</si>
  <si>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</si>
  <si>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</si>
  <si>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</si>
  <si>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</si>
  <si>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</si>
  <si>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</si>
  <si>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</si>
  <si>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</si>
  <si>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</si>
  <si>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</si>
  <si>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</si>
  <si>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</si>
  <si>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</si>
  <si>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</si>
  <si>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</si>
  <si>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</si>
  <si>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</si>
  <si>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</si>
  <si>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</si>
  <si>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</si>
  <si>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</si>
  <si>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</si>
  <si>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</si>
  <si>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</si>
  <si>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</si>
  <si>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</si>
  <si>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</si>
  <si>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</si>
  <si>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</si>
  <si>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</si>
  <si>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</si>
  <si>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</si>
  <si>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</si>
  <si>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</si>
  <si>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</si>
  <si>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</si>
  <si>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</si>
  <si>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</si>
  <si>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</si>
  <si>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</si>
  <si>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</si>
  <si>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</si>
  <si>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</si>
  <si>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</si>
  <si>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</si>
  <si>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</si>
  <si>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</si>
  <si>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</si>
  <si>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</si>
  <si>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</si>
  <si>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</si>
  <si>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</si>
  <si>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</si>
  <si>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</si>
  <si>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</si>
  <si>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</si>
  <si>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</si>
  <si>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</si>
  <si>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</si>
  <si>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</si>
  <si>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</si>
  <si>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</si>
  <si>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</si>
  <si>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</si>
  <si>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</si>
  <si>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</si>
  <si>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</si>
  <si>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</si>
  <si>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</si>
  <si>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</si>
  <si>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</si>
  <si>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</si>
  <si>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</si>
  <si>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</si>
  <si>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</si>
  <si>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</si>
  <si>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</si>
  <si>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</si>
  <si>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</si>
  <si>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</si>
  <si>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</si>
  <si>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</si>
  <si>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</si>
  <si>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</si>
  <si>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</si>
  <si>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</si>
  <si>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</si>
  <si>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</si>
  <si>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</si>
  <si>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</si>
  <si>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</si>
  <si>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</si>
  <si>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</si>
  <si>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</si>
  <si>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</si>
  <si>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</si>
  <si>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</si>
  <si>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</si>
  <si>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</si>
  <si>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</si>
  <si>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</si>
  <si>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</si>
  <si>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</si>
  <si>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</si>
  <si>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</si>
  <si>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</si>
  <si>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</si>
  <si>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</si>
  <si>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</si>
  <si>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</si>
  <si>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</si>
  <si>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</si>
  <si>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</si>
  <si>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</si>
  <si>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</si>
  <si>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</si>
  <si>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</si>
  <si>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</si>
  <si>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</si>
  <si>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</si>
  <si>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</si>
  <si>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</si>
  <si>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</si>
  <si>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</si>
  <si>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</si>
  <si>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</si>
  <si>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</si>
  <si>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</si>
  <si>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</si>
  <si>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</si>
  <si>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</si>
  <si>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</si>
  <si>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</si>
  <si>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</si>
  <si>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</si>
  <si>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</si>
  <si>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</si>
  <si>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</si>
  <si>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</si>
  <si>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</si>
  <si>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</si>
  <si>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</si>
  <si>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</si>
  <si>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</si>
  <si>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</si>
  <si>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</si>
  <si>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</si>
  <si>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</si>
  <si>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</si>
  <si>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E6002</t>
  </si>
  <si>
    <t>E6005</t>
  </si>
  <si>
    <t>E6006</t>
  </si>
  <si>
    <t>E6007</t>
  </si>
  <si>
    <t>E6009</t>
  </si>
  <si>
    <t>E6010</t>
  </si>
  <si>
    <t>E6012</t>
  </si>
  <si>
    <t>E6013</t>
  </si>
  <si>
    <t>E6016</t>
  </si>
  <si>
    <t>E6020</t>
  </si>
  <si>
    <t>E6022</t>
  </si>
  <si>
    <t>E6023</t>
  </si>
  <si>
    <t>E6024</t>
  </si>
  <si>
    <t>E6025</t>
  </si>
  <si>
    <t>E6026</t>
  </si>
  <si>
    <t>E6027</t>
  </si>
  <si>
    <t>E6028</t>
  </si>
  <si>
    <t>E6030</t>
  </si>
  <si>
    <t>E6034</t>
  </si>
  <si>
    <t>E6035</t>
  </si>
  <si>
    <t>E6037</t>
  </si>
  <si>
    <t>E6039</t>
  </si>
  <si>
    <t>E6042</t>
  </si>
  <si>
    <t>E6043</t>
  </si>
  <si>
    <t>E6044</t>
  </si>
  <si>
    <t>E6045</t>
  </si>
  <si>
    <t>E6046</t>
  </si>
  <si>
    <t>E6047</t>
  </si>
  <si>
    <t>E6050</t>
  </si>
  <si>
    <t>E6051</t>
  </si>
  <si>
    <t>E6052</t>
  </si>
  <si>
    <t>E6053</t>
  </si>
  <si>
    <t>E6054</t>
  </si>
  <si>
    <t>E6055</t>
  </si>
  <si>
    <t>E6071</t>
  </si>
  <si>
    <t>E6072</t>
  </si>
  <si>
    <t>E6073</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</si>
  <si>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</si>
  <si>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</si>
  <si>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</si>
  <si>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</si>
  <si>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</si>
  <si>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</si>
  <si>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</si>
  <si>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</si>
  <si>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</si>
  <si>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</si>
  <si>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</si>
  <si>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</si>
  <si>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</si>
  <si>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</si>
  <si>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</si>
  <si>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</si>
  <si>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</si>
  <si>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</si>
  <si>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</si>
  <si>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</si>
  <si>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</si>
  <si>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</si>
  <si>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</si>
  <si>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</si>
  <si>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</si>
  <si>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</si>
  <si>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</si>
  <si>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</si>
  <si>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</si>
  <si>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</si>
  <si>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</si>
  <si>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</si>
  <si>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</si>
  <si>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</si>
  <si>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</si>
  <si>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</si>
  <si>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</si>
  <si>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E6343</t>
  </si>
  <si>
    <t>E6344</t>
  </si>
  <si>
    <t>E6345</t>
  </si>
  <si>
    <t>E6346</t>
  </si>
  <si>
    <t>E6347</t>
  </si>
  <si>
    <t>E6401</t>
  </si>
  <si>
    <t>E6402</t>
  </si>
  <si>
    <t>E6403</t>
  </si>
  <si>
    <t>E6404</t>
  </si>
  <si>
    <t>North York Moors National Park Authority</t>
  </si>
  <si>
    <t>E6405</t>
  </si>
  <si>
    <t>E6406</t>
  </si>
  <si>
    <t>E6407</t>
  </si>
  <si>
    <t>E6408</t>
  </si>
  <si>
    <t>E6803</t>
  </si>
  <si>
    <t>Select local authority by clicking on the box below and using the drop-down button</t>
  </si>
  <si>
    <t>Accumulated capital receipts as at 1 April</t>
  </si>
  <si>
    <t>In-year capital receipts (equal to COR4, column 7, line 15)</t>
  </si>
  <si>
    <t>Receipts used to meet expenditure for capital purposes (COR4, line 22)</t>
  </si>
  <si>
    <t>Receipts used as provision to repay debt or meet liabilities</t>
  </si>
  <si>
    <t>Pooling of housing capital receipts</t>
  </si>
  <si>
    <t>Interest on late pooling payments</t>
  </si>
  <si>
    <t>CAPITAL RECEIPTS AT 31 MARCH (lines 1+2 less lines 3 to 6)</t>
  </si>
  <si>
    <t>Intangible Assets</t>
  </si>
  <si>
    <t>In-year capital receipts (equal to COR4 col 7 line 15)</t>
  </si>
  <si>
    <t xml:space="preserve"> Operational assets:</t>
  </si>
  <si>
    <t xml:space="preserve">              (i)  Council Dwellings</t>
  </si>
  <si>
    <t xml:space="preserve">              (ii)  Other Land and Buildings  -  Education</t>
  </si>
  <si>
    <t xml:space="preserve">              (iii)  Other Land and Buildings - Other</t>
  </si>
  <si>
    <t xml:space="preserve">              (iv)  Vehicles, Plant and Equipment</t>
  </si>
  <si>
    <t xml:space="preserve">              (v)  Infrastructure Assets</t>
  </si>
  <si>
    <t xml:space="preserve">              (vi)  Community Assets</t>
  </si>
  <si>
    <t xml:space="preserve"> Non Operational Assets:</t>
  </si>
  <si>
    <t xml:space="preserve">              (i)  Investment Properties</t>
  </si>
  <si>
    <t>Essex Police</t>
  </si>
  <si>
    <t>Hertfordshire Police</t>
  </si>
  <si>
    <t>Surrey Police</t>
  </si>
  <si>
    <t>E6409</t>
  </si>
  <si>
    <t>New Forest National Park</t>
  </si>
  <si>
    <t>UA</t>
  </si>
  <si>
    <t>SC</t>
  </si>
  <si>
    <t>SD</t>
  </si>
  <si>
    <t>MD</t>
  </si>
  <si>
    <t>L</t>
  </si>
  <si>
    <t>O</t>
  </si>
  <si>
    <t>North East</t>
  </si>
  <si>
    <t>North West</t>
  </si>
  <si>
    <t>Yorkshire and Humber</t>
  </si>
  <si>
    <t>East Midlands</t>
  </si>
  <si>
    <t>West Midlands</t>
  </si>
  <si>
    <t>East of England</t>
  </si>
  <si>
    <t>London</t>
  </si>
  <si>
    <t>South East</t>
  </si>
  <si>
    <t>South West</t>
  </si>
  <si>
    <t>CLASS BREAKDOWN</t>
  </si>
  <si>
    <t>London boroughs</t>
  </si>
  <si>
    <t>Metropolitan districts</t>
  </si>
  <si>
    <t>Unitary authorities</t>
  </si>
  <si>
    <t>Shire counties</t>
  </si>
  <si>
    <t>Shire districts</t>
  </si>
  <si>
    <t>Other authorities</t>
  </si>
  <si>
    <t>England</t>
  </si>
  <si>
    <t>Receipts used to meet exp. for capital purposes     ( COR4, line 22)</t>
  </si>
  <si>
    <t>Ecode</t>
  </si>
  <si>
    <t>LA Name</t>
  </si>
  <si>
    <t>Shire Counties</t>
  </si>
  <si>
    <t>Shire Districts</t>
  </si>
  <si>
    <t>E6161</t>
  </si>
  <si>
    <t>Devon and Somerset Combined Fire Authority</t>
  </si>
  <si>
    <t>E0202</t>
  </si>
  <si>
    <t>Bedford UA</t>
  </si>
  <si>
    <t>E0203</t>
  </si>
  <si>
    <t>Central Bedfordshire UA</t>
  </si>
  <si>
    <t>E0603</t>
  </si>
  <si>
    <t>Cheshire East UA</t>
  </si>
  <si>
    <t>E0604</t>
  </si>
  <si>
    <t>E0801</t>
  </si>
  <si>
    <t>Cornwall UA</t>
  </si>
  <si>
    <t>E1302</t>
  </si>
  <si>
    <t>County Durham UA</t>
  </si>
  <si>
    <t>E2901</t>
  </si>
  <si>
    <t>Northumberland UA</t>
  </si>
  <si>
    <t>E3202</t>
  </si>
  <si>
    <t>Shropshire UA</t>
  </si>
  <si>
    <t>E3902</t>
  </si>
  <si>
    <t>Wiltshire UA</t>
  </si>
  <si>
    <t>Merseyside Integrated Transport Authority</t>
  </si>
  <si>
    <t>South Yorkshire Integrated Transport Authority</t>
  </si>
  <si>
    <t>Tyne and Wear Integrated Transport Authority</t>
  </si>
  <si>
    <t>West Midlands Integrated Transport Authority</t>
  </si>
  <si>
    <t>West Yorkshire Integrated Transport Authority</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</si>
  <si>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</si>
  <si>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</si>
  <si>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</si>
  <si>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</si>
  <si>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</si>
  <si>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CAPITAL EXPENDITURE AND RECEIPTS 2010-11 SUMMARY</t>
  </si>
  <si>
    <t>A. CAPITAL RECEIPTS FOR 2010-11</t>
  </si>
  <si>
    <t xml:space="preserve">              (vii)  Surplus Assets</t>
  </si>
  <si>
    <t xml:space="preserve">              (viii)  Assets under construction</t>
  </si>
  <si>
    <t>TOTAL OPERATIONAL ASSETS (lines 8 to 15)</t>
  </si>
  <si>
    <t>TOTAL TANGIBLE ASSETS  (lines 16 to 18)</t>
  </si>
  <si>
    <t>Assets for sale</t>
  </si>
  <si>
    <t>TOTAL ASSETS  (lines 19 &amp; 21)</t>
  </si>
  <si>
    <t>Operational Assets ( 8 to15)</t>
  </si>
  <si>
    <t>(vii)  Surplus Assets</t>
  </si>
  <si>
    <t>(viii)  Assets under construction</t>
  </si>
  <si>
    <t>Non operational assets</t>
  </si>
  <si>
    <t>B. VALUE OF FIXED ASSETS AS AT 31 MARCH 2011</t>
  </si>
  <si>
    <t>The data from this spreadsheet have been used to compile the National Statistics release "Local Authority Capital Expenditure &amp; Receipts England 2010-11 Final Outturn" which was published on 28 October 2011. This is found at:</t>
  </si>
  <si>
    <t>Select service by clicking on the box below and using the drop-down button</t>
  </si>
  <si>
    <t>Class</t>
  </si>
  <si>
    <t>Cheshire West and Chester UA</t>
  </si>
  <si>
    <t>Greater Manchester Combined Authority</t>
  </si>
  <si>
    <t>Herefordshire UA</t>
  </si>
  <si>
    <t>South Downs National Park</t>
  </si>
  <si>
    <t>E6348</t>
  </si>
  <si>
    <t>E6410</t>
  </si>
  <si>
    <t>(i)  Council Dwellings</t>
  </si>
  <si>
    <t>(ii)  Other Land and Buildings  -  Education</t>
  </si>
  <si>
    <t>(iii)  Other Land and Buildings - Other</t>
  </si>
  <si>
    <t>(i)  Investment Properties</t>
  </si>
  <si>
    <t>iv)  Vehicles Plant &amp; Equipment</t>
  </si>
  <si>
    <t>v)  Infrastructure Assets</t>
  </si>
  <si>
    <t>vi)  Community Assets</t>
  </si>
  <si>
    <t xml:space="preserve">     (i)  Council Dwellings</t>
  </si>
  <si>
    <t xml:space="preserve">     (ii)  Other Land and Buildings  -  Education</t>
  </si>
  <si>
    <t xml:space="preserve">     (iii)  Other Land and Buildings - Other</t>
  </si>
  <si>
    <t xml:space="preserve">     (iv)  Vehicles Plant and Equipment</t>
  </si>
  <si>
    <t xml:space="preserve">     (v)  Infrastructure Assets</t>
  </si>
  <si>
    <t xml:space="preserve">     (vi)  Community Assets</t>
  </si>
  <si>
    <t xml:space="preserve">     (vii)  Surplus Assets</t>
  </si>
  <si>
    <t xml:space="preserve">     (viii)  Assets under construction</t>
  </si>
  <si>
    <t>NON OPERATIONAL ASSETS         (i)  Investment Properties</t>
  </si>
  <si>
    <t>TOTAL TANGIBLE ASSETS  (lines 16 to 17)</t>
  </si>
  <si>
    <t>Heritage Assets</t>
  </si>
  <si>
    <t>TOTAL ASSETS  (lines 18 to 21)</t>
  </si>
  <si>
    <t>Source: Communities and Local Government Capital Outturn Return 2012-13 (COR) data</t>
  </si>
  <si>
    <t>A. CAPITAL RECEIPTS FOR 2012-13</t>
  </si>
  <si>
    <t>E7002</t>
  </si>
  <si>
    <t>Bedfordshire Police and Crime Commissioner and Chief Constab</t>
  </si>
  <si>
    <t>E7005</t>
  </si>
  <si>
    <t>Cambridgeshire Police and Crime Commissioner and Chief Const</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</si>
  <si>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</si>
  <si>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</si>
  <si>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</si>
  <si>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</si>
  <si>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</si>
  <si>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</si>
  <si>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</si>
  <si>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</si>
  <si>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</si>
  <si>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</si>
  <si>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</si>
  <si>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</si>
  <si>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</si>
  <si>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</si>
  <si>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</si>
  <si>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</si>
  <si>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</si>
  <si>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</si>
  <si>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</si>
  <si>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</si>
  <si>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</si>
  <si>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</si>
  <si>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</si>
  <si>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</si>
  <si>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</si>
  <si>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</si>
  <si>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</si>
  <si>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</si>
  <si>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</si>
  <si>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</si>
  <si>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</si>
  <si>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</si>
  <si>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</si>
  <si>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</si>
  <si>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</si>
  <si>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</si>
  <si>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</si>
  <si>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</si>
  <si>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</si>
  <si>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B. VALUE OF FIXED ASSETS AS AT 31 MARCH 2013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</si>
</sst>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s>
  <fonts count="24">
    <font>
      <sz val="10"/>
      <name val="Courier"/>
      <family val="0"/>
    </font>
    <font>
      <sz val="10"/>
      <name val="Arial"/>
      <family val="0"/>
    </font>
    <font>
      <b/>
      <sz val="10"/>
      <name val="Arial"/>
      <family val="2"/>
    </font>
    <font>
      <u val="single"/>
      <sz val="10"/>
      <color indexed="12"/>
      <name val="Courier"/>
      <family val="0"/>
    </font>
    <font>
      <u val="single"/>
      <sz val="10"/>
      <color indexed="36"/>
      <name val="Courier"/>
      <family val="0"/>
    </font>
    <font>
      <sz val="8"/>
      <name val="Courier"/>
      <family val="0"/>
    </font>
    <font>
      <b/>
      <sz val="12"/>
      <name val="Arial"/>
      <family val="2"/>
    </font>
    <font>
      <b/>
      <sz val="10"/>
      <name val="Courier"/>
      <family val="0"/>
    </font>
    <font>
      <sz val="13"/>
      <name val="Arial"/>
      <family val="2"/>
    </font>
    <font>
      <b/>
      <sz val="13"/>
      <color indexed="9"/>
      <name val="Arial"/>
      <family val="2"/>
    </font>
    <font>
      <sz val="10"/>
      <color indexed="10"/>
      <name val="Arial"/>
      <family val="2"/>
    </font>
    <font>
      <sz val="10"/>
      <color indexed="8"/>
      <name val="Arial"/>
      <family val="0"/>
    </font>
    <font>
      <sz val="10"/>
      <color indexed="9"/>
      <name val="Arial"/>
      <family val="2"/>
    </font>
    <font>
      <sz val="10"/>
      <color indexed="9"/>
      <name val="Courier"/>
      <family val="0"/>
    </font>
    <font>
      <b/>
      <sz val="10"/>
      <color indexed="9"/>
      <name val="Arial"/>
      <family val="2"/>
    </font>
    <font>
      <b/>
      <sz val="8"/>
      <name val="Arial"/>
      <family val="2"/>
    </font>
    <font>
      <sz val="13"/>
      <color indexed="9"/>
      <name val="Arial"/>
      <family val="2"/>
    </font>
    <font>
      <b/>
      <sz val="10"/>
      <color indexed="9"/>
      <name val="Courier"/>
      <family val="0"/>
    </font>
    <font>
      <sz val="12"/>
      <name val="Arial"/>
      <family val="0"/>
    </font>
    <font>
      <sz val="11"/>
      <color indexed="18"/>
      <name val="Arial"/>
      <family val="0"/>
    </font>
    <font>
      <u val="single"/>
      <sz val="10"/>
      <color indexed="12"/>
      <name val="Arial"/>
      <family val="2"/>
    </font>
    <font>
      <sz val="8"/>
      <color indexed="8"/>
      <name val="Arial"/>
      <family val="0"/>
    </font>
    <font>
      <sz val="8"/>
      <name val="Arial"/>
      <family val="0"/>
    </font>
    <font>
      <b/>
      <sz val="10"/>
      <color indexed="12"/>
      <name val="Arial"/>
      <family val="2"/>
    </font>
  </fonts>
  <fills count="5">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8"/>
        <bgColor indexed="64"/>
      </patternFill>
    </fill>
  </fills>
  <borders count="17">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164" fontId="0" fillId="0" borderId="0">
      <alignment/>
      <protection/>
    </xf>
    <xf numFmtId="9" fontId="1" fillId="0" borderId="0" applyFont="0" applyFill="0" applyBorder="0" applyAlignment="0" applyProtection="0"/>
  </cellStyleXfs>
  <cellXfs count="117">
    <xf numFmtId="164" fontId="0" fillId="0" borderId="0" xfId="0" applyAlignment="1">
      <alignment/>
    </xf>
    <xf numFmtId="164" fontId="1" fillId="2" borderId="0" xfId="24" applyFont="1" applyFill="1" applyBorder="1" applyAlignment="1" applyProtection="1">
      <alignment horizontal="left"/>
      <protection hidden="1"/>
    </xf>
    <xf numFmtId="164" fontId="8" fillId="2" borderId="0" xfId="0" applyFont="1" applyFill="1" applyAlignment="1" applyProtection="1">
      <alignment/>
      <protection hidden="1"/>
    </xf>
    <xf numFmtId="164" fontId="9" fillId="2" borderId="0" xfId="0" applyFont="1" applyFill="1" applyBorder="1" applyAlignment="1" applyProtection="1">
      <alignment vertical="center"/>
      <protection hidden="1"/>
    </xf>
    <xf numFmtId="164" fontId="0" fillId="2" borderId="0" xfId="0" applyFill="1" applyBorder="1" applyAlignment="1" applyProtection="1">
      <alignment/>
      <protection hidden="1"/>
    </xf>
    <xf numFmtId="164" fontId="0" fillId="2" borderId="0" xfId="0" applyFill="1" applyBorder="1" applyAlignment="1" applyProtection="1">
      <alignment horizontal="right"/>
      <protection hidden="1"/>
    </xf>
    <xf numFmtId="164" fontId="0" fillId="2" borderId="0" xfId="0" applyFill="1" applyAlignment="1" applyProtection="1">
      <alignment/>
      <protection hidden="1"/>
    </xf>
    <xf numFmtId="164" fontId="7" fillId="2" borderId="0" xfId="0" applyFont="1" applyFill="1" applyAlignment="1" applyProtection="1">
      <alignment/>
      <protection hidden="1"/>
    </xf>
    <xf numFmtId="164" fontId="2" fillId="2" borderId="0" xfId="0" applyFont="1" applyFill="1" applyBorder="1" applyAlignment="1" applyProtection="1">
      <alignment horizontal="center"/>
      <protection hidden="1"/>
    </xf>
    <xf numFmtId="164" fontId="0" fillId="2" borderId="0" xfId="0" applyFont="1" applyFill="1" applyAlignment="1" applyProtection="1">
      <alignment/>
      <protection hidden="1"/>
    </xf>
    <xf numFmtId="164" fontId="2" fillId="2" borderId="0" xfId="0" applyFont="1" applyFill="1" applyBorder="1" applyAlignment="1" applyProtection="1">
      <alignment horizontal="left"/>
      <protection hidden="1"/>
    </xf>
    <xf numFmtId="164" fontId="2" fillId="2" borderId="0" xfId="0" applyFont="1" applyFill="1" applyBorder="1" applyAlignment="1" applyProtection="1">
      <alignment horizontal="right" wrapText="1"/>
      <protection hidden="1"/>
    </xf>
    <xf numFmtId="164" fontId="0" fillId="2" borderId="0" xfId="0" applyFill="1" applyAlignment="1" applyProtection="1">
      <alignment horizontal="right" vertical="top" wrapText="1"/>
      <protection hidden="1"/>
    </xf>
    <xf numFmtId="49" fontId="2" fillId="2" borderId="0" xfId="0" applyNumberFormat="1" applyFont="1" applyFill="1" applyBorder="1" applyAlignment="1" applyProtection="1">
      <alignment horizontal="right"/>
      <protection hidden="1"/>
    </xf>
    <xf numFmtId="164" fontId="1" fillId="2" borderId="0" xfId="0" applyFont="1" applyFill="1" applyAlignment="1" applyProtection="1">
      <alignment horizontal="center"/>
      <protection hidden="1"/>
    </xf>
    <xf numFmtId="164" fontId="1" fillId="2" borderId="0" xfId="0" applyFont="1" applyFill="1" applyBorder="1" applyAlignment="1" applyProtection="1">
      <alignment horizontal="left"/>
      <protection hidden="1"/>
    </xf>
    <xf numFmtId="3" fontId="1" fillId="2" borderId="0" xfId="0" applyNumberFormat="1" applyFont="1" applyFill="1" applyBorder="1" applyAlignment="1" applyProtection="1">
      <alignment horizontal="right"/>
      <protection hidden="1"/>
    </xf>
    <xf numFmtId="3" fontId="2" fillId="2" borderId="0" xfId="0" applyNumberFormat="1" applyFont="1" applyFill="1" applyBorder="1" applyAlignment="1" applyProtection="1">
      <alignment horizontal="right"/>
      <protection hidden="1"/>
    </xf>
    <xf numFmtId="164" fontId="1" fillId="2" borderId="0" xfId="0" applyFont="1" applyFill="1" applyBorder="1" applyAlignment="1" applyProtection="1">
      <alignment horizontal="left" wrapText="1"/>
      <protection hidden="1"/>
    </xf>
    <xf numFmtId="164" fontId="1" fillId="2" borderId="0" xfId="0" applyFont="1" applyFill="1" applyAlignment="1" applyProtection="1">
      <alignment/>
      <protection hidden="1"/>
    </xf>
    <xf numFmtId="164" fontId="1" fillId="2" borderId="0" xfId="0" applyFont="1" applyFill="1" applyBorder="1" applyAlignment="1" applyProtection="1">
      <alignment horizontal="center"/>
      <protection hidden="1"/>
    </xf>
    <xf numFmtId="164" fontId="1" fillId="2" borderId="0" xfId="0" applyFont="1" applyFill="1" applyBorder="1" applyAlignment="1" applyProtection="1">
      <alignment/>
      <protection hidden="1"/>
    </xf>
    <xf numFmtId="164" fontId="1" fillId="2" borderId="0" xfId="0" applyFont="1" applyFill="1" applyBorder="1" applyAlignment="1" applyProtection="1">
      <alignment horizontal="left" vertical="center"/>
      <protection/>
    </xf>
    <xf numFmtId="164" fontId="2" fillId="2" borderId="0" xfId="0" applyFont="1" applyFill="1" applyBorder="1" applyAlignment="1" applyProtection="1">
      <alignment horizontal="left" vertical="center"/>
      <protection/>
    </xf>
    <xf numFmtId="3" fontId="1" fillId="2" borderId="0" xfId="0" applyNumberFormat="1" applyFont="1" applyFill="1" applyBorder="1" applyAlignment="1">
      <alignment/>
    </xf>
    <xf numFmtId="3" fontId="2" fillId="2" borderId="0" xfId="0" applyNumberFormat="1" applyFont="1" applyFill="1" applyBorder="1" applyAlignment="1">
      <alignment/>
    </xf>
    <xf numFmtId="3" fontId="2" fillId="2" borderId="0" xfId="23" applyNumberFormat="1" applyFont="1" applyFill="1" applyBorder="1">
      <alignment/>
      <protection/>
    </xf>
    <xf numFmtId="3" fontId="10" fillId="2" borderId="0" xfId="0" applyNumberFormat="1" applyFont="1" applyFill="1" applyBorder="1" applyAlignment="1">
      <alignment horizontal="center"/>
    </xf>
    <xf numFmtId="3" fontId="1" fillId="2" borderId="0" xfId="0" applyNumberFormat="1" applyFont="1" applyFill="1" applyBorder="1" applyAlignment="1">
      <alignment/>
    </xf>
    <xf numFmtId="3" fontId="1" fillId="2" borderId="1" xfId="0" applyNumberFormat="1" applyFont="1" applyFill="1" applyBorder="1" applyAlignment="1">
      <alignment/>
    </xf>
    <xf numFmtId="0" fontId="11" fillId="2" borderId="0" xfId="0" applyNumberFormat="1" applyFont="1" applyFill="1" applyBorder="1" applyAlignment="1">
      <alignment horizontal="left" vertical="center" wrapText="1"/>
    </xf>
    <xf numFmtId="164" fontId="1" fillId="2" borderId="0" xfId="0" applyNumberFormat="1" applyFont="1" applyFill="1" applyBorder="1" applyAlignment="1" applyProtection="1">
      <alignment horizontal="left" vertical="center"/>
      <protection/>
    </xf>
    <xf numFmtId="164" fontId="2" fillId="2" borderId="0" xfId="0" applyNumberFormat="1" applyFont="1" applyFill="1" applyBorder="1" applyAlignment="1" applyProtection="1">
      <alignment horizontal="left" vertical="center"/>
      <protection/>
    </xf>
    <xf numFmtId="164" fontId="13" fillId="2" borderId="0" xfId="0" applyFont="1" applyFill="1" applyAlignment="1" applyProtection="1">
      <alignment/>
      <protection hidden="1"/>
    </xf>
    <xf numFmtId="164" fontId="2" fillId="2" borderId="0" xfId="0" applyFont="1" applyFill="1" applyBorder="1" applyAlignment="1" applyProtection="1" quotePrefix="1">
      <alignment horizontal="right"/>
      <protection hidden="1"/>
    </xf>
    <xf numFmtId="164" fontId="15" fillId="2" borderId="2" xfId="0" applyFont="1" applyFill="1" applyBorder="1" applyAlignment="1" quotePrefix="1">
      <alignment horizontal="left"/>
    </xf>
    <xf numFmtId="3" fontId="1" fillId="0" borderId="0" xfId="0" applyNumberFormat="1" applyFont="1" applyFill="1" applyBorder="1" applyAlignment="1" applyProtection="1">
      <alignment horizontal="right"/>
      <protection hidden="1"/>
    </xf>
    <xf numFmtId="0" fontId="1" fillId="2" borderId="0" xfId="23" applyFont="1" applyFill="1" applyBorder="1">
      <alignment/>
      <protection/>
    </xf>
    <xf numFmtId="164" fontId="16" fillId="2" borderId="0" xfId="0" applyFont="1" applyFill="1" applyAlignment="1" applyProtection="1">
      <alignment/>
      <protection hidden="1"/>
    </xf>
    <xf numFmtId="164" fontId="13" fillId="2" borderId="0" xfId="0" applyFont="1" applyFill="1" applyAlignment="1" applyProtection="1">
      <alignment horizontal="right" vertical="top" wrapText="1"/>
      <protection hidden="1"/>
    </xf>
    <xf numFmtId="164" fontId="17" fillId="2" borderId="0" xfId="0" applyFont="1" applyFill="1" applyAlignment="1" applyProtection="1">
      <alignment/>
      <protection hidden="1"/>
    </xf>
    <xf numFmtId="3" fontId="1" fillId="2" borderId="0" xfId="23" applyNumberFormat="1" applyFont="1" applyFill="1" applyBorder="1" applyAlignment="1">
      <alignment wrapText="1"/>
      <protection/>
    </xf>
    <xf numFmtId="3" fontId="1" fillId="2" borderId="0" xfId="23" applyNumberFormat="1" applyFont="1" applyFill="1" applyBorder="1">
      <alignment/>
      <protection/>
    </xf>
    <xf numFmtId="164" fontId="18" fillId="2" borderId="3" xfId="0" applyFont="1" applyFill="1" applyBorder="1" applyAlignment="1" applyProtection="1">
      <alignment/>
      <protection hidden="1"/>
    </xf>
    <xf numFmtId="164" fontId="18" fillId="2" borderId="4" xfId="0" applyFont="1" applyFill="1" applyBorder="1" applyAlignment="1" applyProtection="1">
      <alignment/>
      <protection hidden="1"/>
    </xf>
    <xf numFmtId="164" fontId="18" fillId="2" borderId="5" xfId="0" applyFont="1" applyFill="1" applyBorder="1" applyAlignment="1" applyProtection="1">
      <alignment/>
      <protection hidden="1"/>
    </xf>
    <xf numFmtId="164" fontId="18" fillId="2" borderId="0" xfId="0" applyFont="1" applyFill="1" applyAlignment="1" applyProtection="1">
      <alignment/>
      <protection hidden="1"/>
    </xf>
    <xf numFmtId="164" fontId="0" fillId="2" borderId="0" xfId="0" applyFill="1" applyAlignment="1">
      <alignment/>
    </xf>
    <xf numFmtId="164" fontId="18" fillId="2" borderId="6" xfId="0" applyFont="1" applyFill="1" applyBorder="1" applyAlignment="1" applyProtection="1">
      <alignment/>
      <protection hidden="1"/>
    </xf>
    <xf numFmtId="164" fontId="18" fillId="2" borderId="0" xfId="0" applyFont="1" applyFill="1" applyBorder="1" applyAlignment="1" applyProtection="1">
      <alignment/>
      <protection hidden="1"/>
    </xf>
    <xf numFmtId="164" fontId="18" fillId="2" borderId="7" xfId="0" applyFont="1" applyFill="1" applyBorder="1" applyAlignment="1" applyProtection="1">
      <alignment/>
      <protection hidden="1"/>
    </xf>
    <xf numFmtId="164" fontId="18" fillId="2" borderId="0" xfId="0" applyFont="1" applyFill="1" applyBorder="1" applyAlignment="1" applyProtection="1">
      <alignment wrapText="1"/>
      <protection hidden="1"/>
    </xf>
    <xf numFmtId="164" fontId="18" fillId="2" borderId="6" xfId="0" applyFont="1" applyFill="1" applyBorder="1" applyAlignment="1" applyProtection="1">
      <alignment/>
      <protection hidden="1"/>
    </xf>
    <xf numFmtId="164" fontId="18" fillId="2" borderId="8" xfId="0" applyFont="1" applyFill="1" applyBorder="1" applyAlignment="1" applyProtection="1">
      <alignment/>
      <protection hidden="1"/>
    </xf>
    <xf numFmtId="164" fontId="18" fillId="2" borderId="9" xfId="0" applyFont="1" applyFill="1" applyBorder="1" applyAlignment="1" applyProtection="1">
      <alignment/>
      <protection hidden="1"/>
    </xf>
    <xf numFmtId="164" fontId="18" fillId="2" borderId="10" xfId="0" applyFont="1" applyFill="1" applyBorder="1" applyAlignment="1" applyProtection="1">
      <alignment/>
      <protection hidden="1"/>
    </xf>
    <xf numFmtId="164" fontId="12" fillId="3" borderId="0" xfId="0" applyFont="1" applyFill="1" applyBorder="1" applyAlignment="1">
      <alignment/>
    </xf>
    <xf numFmtId="164" fontId="14" fillId="3" borderId="0" xfId="0" applyFont="1" applyFill="1" applyBorder="1" applyAlignment="1">
      <alignment/>
    </xf>
    <xf numFmtId="164" fontId="14" fillId="3" borderId="0" xfId="0" applyFont="1" applyFill="1" applyBorder="1" applyAlignment="1" applyProtection="1">
      <alignment horizontal="left"/>
      <protection hidden="1"/>
    </xf>
    <xf numFmtId="164" fontId="12" fillId="3" borderId="0" xfId="0" applyFont="1" applyFill="1" applyBorder="1" applyAlignment="1" applyProtection="1">
      <alignment horizontal="left" vertical="center"/>
      <protection/>
    </xf>
    <xf numFmtId="164" fontId="14" fillId="3" borderId="0" xfId="0" applyFont="1" applyFill="1" applyBorder="1" applyAlignment="1" applyProtection="1">
      <alignment horizontal="left" vertical="center"/>
      <protection/>
    </xf>
    <xf numFmtId="164" fontId="14" fillId="3" borderId="0" xfId="0" applyFont="1" applyFill="1" applyBorder="1" applyAlignment="1" applyProtection="1">
      <alignment horizontal="left"/>
      <protection/>
    </xf>
    <xf numFmtId="164" fontId="12" fillId="3" borderId="0" xfId="0" applyFont="1" applyFill="1" applyBorder="1" applyAlignment="1" applyProtection="1">
      <alignment horizontal="left"/>
      <protection/>
    </xf>
    <xf numFmtId="164" fontId="12" fillId="3" borderId="0" xfId="0" applyFont="1" applyFill="1" applyBorder="1" applyAlignment="1" applyProtection="1">
      <alignment horizontal="left" wrapText="1"/>
      <protection/>
    </xf>
    <xf numFmtId="164" fontId="13" fillId="3" borderId="0" xfId="0" applyFont="1" applyFill="1" applyAlignment="1" applyProtection="1">
      <alignment/>
      <protection hidden="1"/>
    </xf>
    <xf numFmtId="0" fontId="12" fillId="3" borderId="0" xfId="0" applyNumberFormat="1" applyFont="1" applyFill="1" applyBorder="1" applyAlignment="1">
      <alignment horizontal="left" vertical="center" wrapText="1"/>
    </xf>
    <xf numFmtId="164" fontId="12" fillId="3" borderId="0" xfId="0" applyNumberFormat="1" applyFont="1" applyFill="1" applyBorder="1" applyAlignment="1" applyProtection="1">
      <alignment horizontal="left" vertical="center"/>
      <protection/>
    </xf>
    <xf numFmtId="164" fontId="14" fillId="3" borderId="0" xfId="0" applyNumberFormat="1" applyFont="1" applyFill="1" applyBorder="1" applyAlignment="1" applyProtection="1">
      <alignment horizontal="left" vertical="center"/>
      <protection/>
    </xf>
    <xf numFmtId="164" fontId="0" fillId="2" borderId="0" xfId="0" applyFill="1" applyAlignment="1">
      <alignment/>
    </xf>
    <xf numFmtId="164" fontId="1" fillId="2" borderId="0" xfId="0" applyFont="1" applyFill="1" applyAlignment="1" applyProtection="1">
      <alignment horizontal="right"/>
      <protection hidden="1"/>
    </xf>
    <xf numFmtId="164" fontId="16" fillId="2" borderId="0" xfId="0" applyFont="1" applyFill="1" applyBorder="1" applyAlignment="1" applyProtection="1">
      <alignment vertical="center"/>
      <protection hidden="1"/>
    </xf>
    <xf numFmtId="164" fontId="0" fillId="2" borderId="0" xfId="0" applyFill="1" applyBorder="1" applyAlignment="1" applyProtection="1">
      <alignment/>
      <protection hidden="1"/>
    </xf>
    <xf numFmtId="164" fontId="2" fillId="2" borderId="0" xfId="0" applyFont="1" applyFill="1" applyAlignment="1" applyProtection="1">
      <alignment/>
      <protection hidden="1"/>
    </xf>
    <xf numFmtId="164" fontId="1" fillId="2" borderId="0" xfId="24" applyFont="1" applyFill="1" applyBorder="1" applyAlignment="1" applyProtection="1">
      <alignment/>
      <protection hidden="1"/>
    </xf>
    <xf numFmtId="164" fontId="2" fillId="2" borderId="0" xfId="24" applyFont="1" applyFill="1" applyBorder="1" applyAlignment="1" applyProtection="1">
      <alignment horizontal="left"/>
      <protection hidden="1"/>
    </xf>
    <xf numFmtId="164" fontId="6" fillId="2" borderId="0" xfId="0" applyFont="1" applyFill="1" applyBorder="1" applyAlignment="1">
      <alignment horizontal="left" vertical="center" wrapText="1"/>
    </xf>
    <xf numFmtId="164" fontId="0" fillId="2" borderId="0" xfId="0" applyFill="1" applyBorder="1" applyAlignment="1">
      <alignment/>
    </xf>
    <xf numFmtId="164" fontId="2" fillId="2" borderId="0" xfId="0" applyFont="1" applyFill="1" applyBorder="1" applyAlignment="1">
      <alignment horizontal="center" wrapText="1"/>
    </xf>
    <xf numFmtId="3" fontId="0" fillId="2" borderId="0" xfId="0" applyNumberFormat="1" applyFill="1" applyAlignment="1">
      <alignment/>
    </xf>
    <xf numFmtId="0" fontId="21" fillId="2" borderId="0" xfId="0" applyNumberFormat="1" applyFont="1" applyFill="1" applyBorder="1" applyAlignment="1">
      <alignment horizontal="left" vertical="center"/>
    </xf>
    <xf numFmtId="164" fontId="5" fillId="0" borderId="0" xfId="0" applyFont="1" applyAlignment="1">
      <alignment/>
    </xf>
    <xf numFmtId="164" fontId="22" fillId="2" borderId="0" xfId="0" applyNumberFormat="1" applyFont="1" applyFill="1" applyBorder="1" applyAlignment="1" applyProtection="1">
      <alignment horizontal="left" vertical="center"/>
      <protection/>
    </xf>
    <xf numFmtId="164" fontId="15" fillId="2" borderId="0" xfId="0" applyNumberFormat="1" applyFont="1" applyFill="1" applyBorder="1" applyAlignment="1" applyProtection="1">
      <alignment horizontal="left" vertical="center"/>
      <protection/>
    </xf>
    <xf numFmtId="164" fontId="22" fillId="2" borderId="0" xfId="0" applyFont="1" applyFill="1" applyBorder="1" applyAlignment="1" applyProtection="1">
      <alignment horizontal="left" vertical="center"/>
      <protection/>
    </xf>
    <xf numFmtId="164" fontId="15" fillId="2" borderId="0" xfId="0" applyFont="1" applyFill="1" applyBorder="1" applyAlignment="1" applyProtection="1">
      <alignment horizontal="left" vertical="center"/>
      <protection/>
    </xf>
    <xf numFmtId="164" fontId="2" fillId="2" borderId="0" xfId="0" applyFont="1" applyFill="1" applyAlignment="1">
      <alignment/>
    </xf>
    <xf numFmtId="3" fontId="7" fillId="2" borderId="0" xfId="0" applyNumberFormat="1" applyFont="1" applyFill="1" applyAlignment="1">
      <alignment/>
    </xf>
    <xf numFmtId="164" fontId="23" fillId="2" borderId="0" xfId="0" applyFont="1" applyFill="1" applyAlignment="1">
      <alignment/>
    </xf>
    <xf numFmtId="164" fontId="12" fillId="0" borderId="0" xfId="0" applyFont="1" applyFill="1" applyAlignment="1" applyProtection="1">
      <alignment/>
      <protection hidden="1"/>
    </xf>
    <xf numFmtId="0" fontId="12" fillId="0" borderId="0" xfId="21" applyFont="1" applyFill="1">
      <alignment/>
      <protection/>
    </xf>
    <xf numFmtId="0" fontId="12" fillId="0" borderId="0" xfId="23" applyFont="1" applyFill="1">
      <alignment/>
      <protection/>
    </xf>
    <xf numFmtId="164" fontId="13" fillId="0" borderId="0" xfId="0" applyFont="1" applyFill="1" applyAlignment="1" applyProtection="1">
      <alignment/>
      <protection hidden="1"/>
    </xf>
    <xf numFmtId="3" fontId="2" fillId="2" borderId="0" xfId="0" applyNumberFormat="1" applyFont="1" applyFill="1" applyAlignment="1">
      <alignment/>
    </xf>
    <xf numFmtId="0" fontId="1" fillId="0" borderId="0" xfId="21">
      <alignment/>
      <protection/>
    </xf>
    <xf numFmtId="3" fontId="1" fillId="2" borderId="0" xfId="0" applyNumberFormat="1" applyFont="1" applyFill="1" applyAlignment="1">
      <alignment/>
    </xf>
    <xf numFmtId="164" fontId="1" fillId="2" borderId="0" xfId="0" applyFont="1" applyFill="1" applyBorder="1" applyAlignment="1" applyProtection="1">
      <alignment horizontal="left" vertical="center" indent="2"/>
      <protection/>
    </xf>
    <xf numFmtId="3" fontId="1" fillId="2" borderId="0" xfId="23" applyNumberFormat="1" applyFont="1" applyFill="1" applyBorder="1" applyAlignment="1">
      <alignment horizontal="left" wrapText="1" indent="2"/>
      <protection/>
    </xf>
    <xf numFmtId="0" fontId="1" fillId="0" borderId="0" xfId="22">
      <alignment/>
      <protection/>
    </xf>
    <xf numFmtId="0" fontId="1" fillId="0" borderId="0" xfId="22" applyAlignment="1">
      <alignment wrapText="1"/>
      <protection/>
    </xf>
    <xf numFmtId="0" fontId="1" fillId="0" borderId="0" xfId="22" applyFont="1" applyAlignment="1">
      <alignment wrapText="1"/>
      <protection/>
    </xf>
    <xf numFmtId="0" fontId="1" fillId="2" borderId="0" xfId="21" applyFill="1">
      <alignment/>
      <protection/>
    </xf>
    <xf numFmtId="164" fontId="18" fillId="2" borderId="0" xfId="0" applyFont="1" applyFill="1" applyBorder="1" applyAlignment="1" applyProtection="1">
      <alignment wrapText="1"/>
      <protection hidden="1"/>
    </xf>
    <xf numFmtId="0" fontId="20" fillId="2" borderId="0" xfId="20" applyFont="1" applyFill="1" applyBorder="1" applyAlignment="1" applyProtection="1">
      <alignment/>
      <protection hidden="1"/>
    </xf>
    <xf numFmtId="164" fontId="1" fillId="2" borderId="0" xfId="0" applyFont="1" applyFill="1" applyAlignment="1" applyProtection="1">
      <alignment/>
      <protection hidden="1"/>
    </xf>
    <xf numFmtId="164" fontId="6" fillId="2" borderId="0" xfId="0" applyFont="1" applyFill="1" applyBorder="1" applyAlignment="1" applyProtection="1">
      <alignment horizontal="center"/>
      <protection hidden="1"/>
    </xf>
    <xf numFmtId="164" fontId="19" fillId="2" borderId="11" xfId="0" applyFont="1" applyFill="1" applyBorder="1" applyAlignment="1" applyProtection="1">
      <alignment horizontal="center"/>
      <protection hidden="1"/>
    </xf>
    <xf numFmtId="164" fontId="19" fillId="2" borderId="12" xfId="0" applyFont="1" applyFill="1" applyBorder="1" applyAlignment="1" applyProtection="1">
      <alignment horizontal="center"/>
      <protection hidden="1"/>
    </xf>
    <xf numFmtId="164" fontId="19" fillId="2" borderId="13" xfId="0" applyFont="1" applyFill="1" applyBorder="1" applyAlignment="1" applyProtection="1">
      <alignment horizontal="center"/>
      <protection hidden="1"/>
    </xf>
    <xf numFmtId="164" fontId="6" fillId="2" borderId="11" xfId="0" applyFont="1" applyFill="1" applyBorder="1" applyAlignment="1" applyProtection="1">
      <alignment horizontal="center" wrapText="1"/>
      <protection locked="0"/>
    </xf>
    <xf numFmtId="164" fontId="0" fillId="0" borderId="13" xfId="0" applyBorder="1" applyAlignment="1" applyProtection="1">
      <alignment/>
      <protection locked="0"/>
    </xf>
    <xf numFmtId="164" fontId="1" fillId="2" borderId="0" xfId="0" applyFont="1" applyFill="1" applyBorder="1" applyAlignment="1" applyProtection="1">
      <alignment vertical="top" wrapText="1"/>
      <protection hidden="1"/>
    </xf>
    <xf numFmtId="164" fontId="0" fillId="0" borderId="0" xfId="0" applyAlignment="1">
      <alignment wrapText="1"/>
    </xf>
    <xf numFmtId="164" fontId="9" fillId="4" borderId="0" xfId="0" applyFont="1" applyFill="1" applyBorder="1" applyAlignment="1" applyProtection="1">
      <alignment horizontal="left" vertical="top" wrapText="1"/>
      <protection hidden="1"/>
    </xf>
    <xf numFmtId="164" fontId="6" fillId="2" borderId="14" xfId="0" applyFont="1" applyFill="1" applyBorder="1" applyAlignment="1">
      <alignment horizontal="left" vertical="center" wrapText="1"/>
    </xf>
    <xf numFmtId="164" fontId="6" fillId="2" borderId="15" xfId="0" applyFont="1" applyFill="1" applyBorder="1" applyAlignment="1">
      <alignment horizontal="left" vertical="center" wrapText="1"/>
    </xf>
    <xf numFmtId="164" fontId="6" fillId="2" borderId="16" xfId="0" applyFont="1" applyFill="1" applyBorder="1" applyAlignment="1">
      <alignment horizontal="left" vertical="center" wrapText="1"/>
    </xf>
    <xf numFmtId="164" fontId="6" fillId="2" borderId="0" xfId="0" applyFont="1" applyFill="1" applyBorder="1" applyAlignment="1">
      <alignment horizontal="center"/>
    </xf>
  </cellXfs>
  <cellStyles count="12">
    <cellStyle name="Normal" xfId="0"/>
    <cellStyle name="Comma" xfId="15"/>
    <cellStyle name="Comma [0]" xfId="16"/>
    <cellStyle name="Currency" xfId="17"/>
    <cellStyle name="Currency [0]" xfId="18"/>
    <cellStyle name="Followed Hyperlink" xfId="19"/>
    <cellStyle name="Hyperlink" xfId="20"/>
    <cellStyle name="Normal_2011-12 exp on fixed assets " xfId="21"/>
    <cellStyle name="Normal_Accumulated receipts and assets" xfId="22"/>
    <cellStyle name="Normal_Data" xfId="23"/>
    <cellStyle name="Normal_TableA2_0304"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76200</xdr:rowOff>
    </xdr:from>
    <xdr:to>
      <xdr:col>4</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209550" y="523875"/>
          <a:ext cx="2247900" cy="781050"/>
        </a:xfrm>
        <a:prstGeom prst="rect">
          <a:avLst/>
        </a:prstGeom>
        <a:noFill/>
        <a:ln w="9525" cmpd="sng">
          <a:noFill/>
        </a:ln>
      </xdr:spPr>
    </xdr:pic>
    <xdr:clientData/>
  </xdr:twoCellAnchor>
  <xdr:twoCellAnchor>
    <xdr:from>
      <xdr:col>10</xdr:col>
      <xdr:colOff>142875</xdr:colOff>
      <xdr:row>3</xdr:row>
      <xdr:rowOff>28575</xdr:rowOff>
    </xdr:from>
    <xdr:to>
      <xdr:col>11</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6448425" y="476250"/>
          <a:ext cx="10668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28575</xdr:rowOff>
    </xdr:from>
    <xdr:to>
      <xdr:col>2</xdr:col>
      <xdr:colOff>0</xdr:colOff>
      <xdr:row>6</xdr:row>
      <xdr:rowOff>28575</xdr:rowOff>
    </xdr:to>
    <xdr:sp>
      <xdr:nvSpPr>
        <xdr:cNvPr id="1" name="Line 15"/>
        <xdr:cNvSpPr>
          <a:spLocks/>
        </xdr:cNvSpPr>
      </xdr:nvSpPr>
      <xdr:spPr>
        <a:xfrm>
          <a:off x="5200650" y="131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V86"/>
  <sheetViews>
    <sheetView workbookViewId="0" topLeftCell="A1">
      <selection activeCell="F6" sqref="F6"/>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43"/>
      <c r="B2" s="44"/>
      <c r="C2" s="44"/>
      <c r="D2" s="44"/>
      <c r="E2" s="44"/>
      <c r="F2" s="44"/>
      <c r="G2" s="44"/>
      <c r="H2" s="44"/>
      <c r="I2" s="44"/>
      <c r="J2" s="44"/>
      <c r="K2" s="44"/>
      <c r="L2" s="44"/>
      <c r="M2" s="44"/>
      <c r="N2" s="45"/>
      <c r="O2" s="46"/>
      <c r="P2" s="46"/>
      <c r="Q2" s="46"/>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row>
    <row r="3" spans="1:48" ht="15">
      <c r="A3" s="48"/>
      <c r="B3" s="49"/>
      <c r="C3" s="49"/>
      <c r="D3" s="49"/>
      <c r="E3" s="49"/>
      <c r="F3" s="49"/>
      <c r="G3" s="49"/>
      <c r="H3" s="49"/>
      <c r="I3" s="49"/>
      <c r="J3" s="49"/>
      <c r="K3" s="49"/>
      <c r="L3" s="49"/>
      <c r="M3" s="49"/>
      <c r="N3" s="50"/>
      <c r="O3" s="46"/>
      <c r="P3" s="46"/>
      <c r="Q3" s="46"/>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row>
    <row r="4" spans="1:48" ht="15">
      <c r="A4" s="48"/>
      <c r="B4" s="49"/>
      <c r="C4" s="49"/>
      <c r="D4" s="49"/>
      <c r="E4" s="49"/>
      <c r="F4" s="49"/>
      <c r="G4" s="49"/>
      <c r="H4" s="49"/>
      <c r="I4" s="49"/>
      <c r="J4" s="49"/>
      <c r="K4" s="49"/>
      <c r="L4" s="49"/>
      <c r="M4" s="49"/>
      <c r="N4" s="50"/>
      <c r="O4" s="46"/>
      <c r="P4" s="46"/>
      <c r="Q4" s="46"/>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row>
    <row r="5" spans="1:48" ht="15">
      <c r="A5" s="48"/>
      <c r="B5" s="49"/>
      <c r="C5" s="49"/>
      <c r="D5" s="49"/>
      <c r="E5" s="49"/>
      <c r="F5" s="49"/>
      <c r="G5" s="49"/>
      <c r="H5" s="49"/>
      <c r="I5" s="49"/>
      <c r="J5" s="49"/>
      <c r="K5" s="49"/>
      <c r="L5" s="49"/>
      <c r="M5" s="49"/>
      <c r="N5" s="50"/>
      <c r="O5" s="46"/>
      <c r="P5" s="46"/>
      <c r="Q5" s="46"/>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row>
    <row r="6" spans="1:48" ht="15">
      <c r="A6" s="48"/>
      <c r="B6" s="49"/>
      <c r="C6" s="49"/>
      <c r="D6" s="49"/>
      <c r="E6" s="49"/>
      <c r="F6" s="49"/>
      <c r="G6" s="49"/>
      <c r="H6" s="49"/>
      <c r="I6" s="49"/>
      <c r="J6" s="49"/>
      <c r="K6" s="49"/>
      <c r="L6" s="49"/>
      <c r="M6" s="49"/>
      <c r="N6" s="50"/>
      <c r="O6" s="46"/>
      <c r="P6" s="46"/>
      <c r="Q6" s="46"/>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row>
    <row r="7" spans="1:48" ht="15">
      <c r="A7" s="48"/>
      <c r="B7" s="49"/>
      <c r="C7" s="49"/>
      <c r="D7" s="49"/>
      <c r="E7" s="49"/>
      <c r="F7" s="49"/>
      <c r="G7" s="49"/>
      <c r="H7" s="49"/>
      <c r="I7" s="49"/>
      <c r="J7" s="49"/>
      <c r="K7" s="49"/>
      <c r="L7" s="49"/>
      <c r="M7" s="49"/>
      <c r="N7" s="50"/>
      <c r="O7" s="46"/>
      <c r="P7" s="46"/>
      <c r="Q7" s="46"/>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row>
    <row r="8" spans="1:48" ht="15">
      <c r="A8" s="48"/>
      <c r="B8" s="49"/>
      <c r="C8" s="49"/>
      <c r="D8" s="49"/>
      <c r="E8" s="49"/>
      <c r="F8" s="49"/>
      <c r="G8" s="49"/>
      <c r="H8" s="49"/>
      <c r="I8" s="49"/>
      <c r="J8" s="49"/>
      <c r="K8" s="49"/>
      <c r="L8" s="49"/>
      <c r="M8" s="49"/>
      <c r="N8" s="50"/>
      <c r="O8" s="46"/>
      <c r="P8" s="46"/>
      <c r="Q8" s="46"/>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row>
    <row r="9" spans="1:48" ht="15">
      <c r="A9" s="48"/>
      <c r="B9" s="49"/>
      <c r="C9" s="49"/>
      <c r="D9" s="49"/>
      <c r="E9" s="49"/>
      <c r="F9" s="49"/>
      <c r="G9" s="49"/>
      <c r="H9" s="49"/>
      <c r="I9" s="49"/>
      <c r="J9" s="49"/>
      <c r="K9" s="49"/>
      <c r="L9" s="49"/>
      <c r="M9" s="49"/>
      <c r="N9" s="50"/>
      <c r="O9" s="46"/>
      <c r="P9" s="46"/>
      <c r="Q9" s="46"/>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row>
    <row r="10" spans="1:48" ht="15">
      <c r="A10" s="48"/>
      <c r="B10" s="49"/>
      <c r="C10" s="49"/>
      <c r="D10" s="49"/>
      <c r="E10" s="49"/>
      <c r="F10" s="49"/>
      <c r="G10" s="49"/>
      <c r="H10" s="49"/>
      <c r="I10" s="49"/>
      <c r="J10" s="49"/>
      <c r="K10" s="49"/>
      <c r="L10" s="49"/>
      <c r="M10" s="49"/>
      <c r="N10" s="50"/>
      <c r="O10" s="46"/>
      <c r="P10" s="46"/>
      <c r="Q10" s="46"/>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row>
    <row r="11" spans="1:48" ht="15.75">
      <c r="A11" s="48"/>
      <c r="B11" s="104" t="s">
        <v>966</v>
      </c>
      <c r="C11" s="104"/>
      <c r="D11" s="104"/>
      <c r="E11" s="104"/>
      <c r="F11" s="104"/>
      <c r="G11" s="104"/>
      <c r="H11" s="104"/>
      <c r="I11" s="104"/>
      <c r="J11" s="104"/>
      <c r="K11" s="104"/>
      <c r="L11" s="104"/>
      <c r="M11" s="104"/>
      <c r="N11" s="50"/>
      <c r="O11" s="46"/>
      <c r="P11" s="46"/>
      <c r="Q11" s="46"/>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row>
    <row r="12" spans="1:48" ht="15">
      <c r="A12" s="48"/>
      <c r="B12" s="49"/>
      <c r="C12" s="49"/>
      <c r="D12" s="49"/>
      <c r="E12" s="49"/>
      <c r="F12" s="49"/>
      <c r="G12" s="49"/>
      <c r="H12" s="49"/>
      <c r="I12" s="49"/>
      <c r="J12" s="49"/>
      <c r="K12" s="49"/>
      <c r="L12" s="49"/>
      <c r="M12" s="49"/>
      <c r="N12" s="50"/>
      <c r="O12" s="46"/>
      <c r="P12" s="46"/>
      <c r="Q12" s="46"/>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row>
    <row r="13" spans="1:48" ht="44.25" customHeight="1">
      <c r="A13" s="48"/>
      <c r="B13" s="101" t="s">
        <v>979</v>
      </c>
      <c r="C13" s="101"/>
      <c r="D13" s="101"/>
      <c r="E13" s="101"/>
      <c r="F13" s="101"/>
      <c r="G13" s="101"/>
      <c r="H13" s="101"/>
      <c r="I13" s="101"/>
      <c r="J13" s="101"/>
      <c r="K13" s="101"/>
      <c r="L13" s="101"/>
      <c r="M13" s="101"/>
      <c r="N13" s="50"/>
      <c r="O13" s="46"/>
      <c r="P13" s="46"/>
      <c r="Q13" s="46"/>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row>
    <row r="14" spans="1:48" ht="15.75" thickBot="1">
      <c r="A14" s="48"/>
      <c r="B14" s="49"/>
      <c r="C14" s="49"/>
      <c r="D14" s="49"/>
      <c r="E14" s="49"/>
      <c r="F14" s="49"/>
      <c r="G14" s="49"/>
      <c r="H14" s="49"/>
      <c r="I14" s="49"/>
      <c r="J14" s="49"/>
      <c r="K14" s="49"/>
      <c r="L14" s="49"/>
      <c r="M14" s="49"/>
      <c r="N14" s="50"/>
      <c r="O14" s="46"/>
      <c r="P14" s="46"/>
      <c r="Q14" s="46"/>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row>
    <row r="15" spans="1:48" ht="15.75" thickBot="1">
      <c r="A15" s="48"/>
      <c r="B15" s="105" t="s">
        <v>961</v>
      </c>
      <c r="C15" s="106"/>
      <c r="D15" s="106"/>
      <c r="E15" s="106"/>
      <c r="F15" s="106"/>
      <c r="G15" s="106"/>
      <c r="H15" s="106"/>
      <c r="I15" s="106"/>
      <c r="J15" s="106"/>
      <c r="K15" s="106"/>
      <c r="L15" s="106"/>
      <c r="M15" s="107"/>
      <c r="N15" s="50"/>
      <c r="O15" s="46"/>
      <c r="P15" s="46"/>
      <c r="Q15" s="46"/>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row>
    <row r="16" spans="1:48" ht="15">
      <c r="A16" s="48"/>
      <c r="B16" s="49"/>
      <c r="C16" s="49"/>
      <c r="D16" s="49"/>
      <c r="E16" s="49"/>
      <c r="F16" s="49"/>
      <c r="G16" s="49"/>
      <c r="H16" s="49"/>
      <c r="I16" s="49"/>
      <c r="J16" s="49"/>
      <c r="K16" s="49"/>
      <c r="L16" s="49"/>
      <c r="M16" s="49"/>
      <c r="N16" s="50"/>
      <c r="O16" s="46"/>
      <c r="P16" s="46"/>
      <c r="Q16" s="46"/>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row>
    <row r="17" spans="1:48" ht="15">
      <c r="A17" s="48"/>
      <c r="B17" s="49"/>
      <c r="C17" s="49"/>
      <c r="D17" s="49"/>
      <c r="E17" s="49"/>
      <c r="F17" s="49"/>
      <c r="G17" s="49"/>
      <c r="H17" s="49"/>
      <c r="I17" s="49"/>
      <c r="J17" s="49"/>
      <c r="K17" s="49"/>
      <c r="L17" s="49"/>
      <c r="M17" s="49"/>
      <c r="N17" s="50"/>
      <c r="O17" s="46"/>
      <c r="P17" s="46"/>
      <c r="Q17" s="46"/>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row>
    <row r="18" spans="1:48" ht="62.25" customHeight="1">
      <c r="A18" s="48"/>
      <c r="B18" s="101" t="s">
        <v>962</v>
      </c>
      <c r="C18" s="101"/>
      <c r="D18" s="101"/>
      <c r="E18" s="101"/>
      <c r="F18" s="101"/>
      <c r="G18" s="101"/>
      <c r="H18" s="101"/>
      <c r="I18" s="101"/>
      <c r="J18" s="101"/>
      <c r="K18" s="101"/>
      <c r="L18" s="101"/>
      <c r="M18" s="101"/>
      <c r="N18" s="50"/>
      <c r="O18" s="46"/>
      <c r="P18" s="46"/>
      <c r="Q18" s="46"/>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row>
    <row r="19" spans="1:48" ht="15">
      <c r="A19" s="48"/>
      <c r="B19" s="51"/>
      <c r="C19" s="51"/>
      <c r="D19" s="51"/>
      <c r="E19" s="51"/>
      <c r="F19" s="51"/>
      <c r="G19" s="51"/>
      <c r="H19" s="51"/>
      <c r="I19" s="51"/>
      <c r="J19" s="51"/>
      <c r="K19" s="51"/>
      <c r="L19" s="51"/>
      <c r="M19" s="51"/>
      <c r="N19" s="50"/>
      <c r="O19" s="46"/>
      <c r="P19" s="46"/>
      <c r="Q19" s="46"/>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row>
    <row r="20" spans="1:48" ht="27.75" customHeight="1">
      <c r="A20" s="48"/>
      <c r="B20" s="101" t="s">
        <v>963</v>
      </c>
      <c r="C20" s="101"/>
      <c r="D20" s="101"/>
      <c r="E20" s="101"/>
      <c r="F20" s="101"/>
      <c r="G20" s="101"/>
      <c r="H20" s="101"/>
      <c r="I20" s="101"/>
      <c r="J20" s="101"/>
      <c r="K20" s="101"/>
      <c r="L20" s="101"/>
      <c r="M20" s="101"/>
      <c r="N20" s="50"/>
      <c r="O20" s="46"/>
      <c r="P20" s="46"/>
      <c r="Q20" s="46"/>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row>
    <row r="21" spans="1:48" ht="15">
      <c r="A21" s="48"/>
      <c r="B21" s="49"/>
      <c r="C21" s="49"/>
      <c r="D21" s="49"/>
      <c r="E21" s="49"/>
      <c r="F21" s="49"/>
      <c r="G21" s="49"/>
      <c r="H21" s="49"/>
      <c r="I21" s="49"/>
      <c r="J21" s="49"/>
      <c r="K21" s="49"/>
      <c r="L21" s="49"/>
      <c r="M21" s="49"/>
      <c r="N21" s="50"/>
      <c r="O21" s="46"/>
      <c r="P21" s="46"/>
      <c r="Q21" s="46"/>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row>
    <row r="22" spans="1:48" ht="31.5" customHeight="1">
      <c r="A22" s="48"/>
      <c r="B22" s="101" t="s">
        <v>964</v>
      </c>
      <c r="C22" s="101"/>
      <c r="D22" s="101"/>
      <c r="E22" s="101"/>
      <c r="F22" s="101"/>
      <c r="G22" s="101"/>
      <c r="H22" s="101"/>
      <c r="I22" s="101"/>
      <c r="J22" s="101"/>
      <c r="K22" s="101"/>
      <c r="L22" s="101"/>
      <c r="M22" s="101"/>
      <c r="N22" s="50"/>
      <c r="O22" s="46"/>
      <c r="P22" s="46"/>
      <c r="Q22" s="46"/>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row>
    <row r="23" spans="1:48" ht="15">
      <c r="A23" s="48"/>
      <c r="B23" s="49"/>
      <c r="C23" s="49"/>
      <c r="D23" s="49"/>
      <c r="E23" s="49"/>
      <c r="F23" s="49"/>
      <c r="G23" s="49"/>
      <c r="H23" s="49"/>
      <c r="I23" s="49"/>
      <c r="J23" s="49"/>
      <c r="K23" s="49"/>
      <c r="L23" s="49"/>
      <c r="M23" s="49"/>
      <c r="N23" s="50"/>
      <c r="O23" s="46"/>
      <c r="P23" s="46"/>
      <c r="Q23" s="46"/>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row>
    <row r="24" spans="1:48" ht="15">
      <c r="A24" s="52"/>
      <c r="B24" s="102" t="s">
        <v>965</v>
      </c>
      <c r="C24" s="103"/>
      <c r="D24" s="103"/>
      <c r="E24" s="103"/>
      <c r="F24" s="49"/>
      <c r="G24" s="49"/>
      <c r="H24" s="49"/>
      <c r="I24" s="49"/>
      <c r="J24" s="49"/>
      <c r="K24" s="49"/>
      <c r="L24" s="49"/>
      <c r="M24" s="49"/>
      <c r="N24" s="50"/>
      <c r="O24" s="46"/>
      <c r="P24" s="46"/>
      <c r="Q24" s="46"/>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row>
    <row r="25" spans="1:48" ht="15">
      <c r="A25" s="48"/>
      <c r="B25" s="49"/>
      <c r="C25" s="49"/>
      <c r="D25" s="49"/>
      <c r="E25" s="49"/>
      <c r="F25" s="49"/>
      <c r="G25" s="49"/>
      <c r="H25" s="49"/>
      <c r="I25" s="49"/>
      <c r="J25" s="49"/>
      <c r="K25" s="49"/>
      <c r="L25" s="49"/>
      <c r="M25" s="49"/>
      <c r="N25" s="50"/>
      <c r="O25" s="46"/>
      <c r="P25" s="46"/>
      <c r="Q25" s="46"/>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row>
    <row r="26" spans="1:48" ht="15.75" thickBot="1">
      <c r="A26" s="53"/>
      <c r="B26" s="54"/>
      <c r="C26" s="54"/>
      <c r="D26" s="54"/>
      <c r="E26" s="54"/>
      <c r="F26" s="54"/>
      <c r="G26" s="54"/>
      <c r="H26" s="54"/>
      <c r="I26" s="54"/>
      <c r="J26" s="54"/>
      <c r="K26" s="54"/>
      <c r="L26" s="54"/>
      <c r="M26" s="54"/>
      <c r="N26" s="55"/>
      <c r="O26" s="46"/>
      <c r="P26" s="46"/>
      <c r="Q26" s="46"/>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row>
    <row r="27" spans="1:48" ht="15">
      <c r="A27" s="46"/>
      <c r="B27" s="46"/>
      <c r="C27" s="46"/>
      <c r="D27" s="46"/>
      <c r="E27" s="46"/>
      <c r="F27" s="46"/>
      <c r="G27" s="46"/>
      <c r="H27" s="46"/>
      <c r="I27" s="46"/>
      <c r="J27" s="46"/>
      <c r="K27" s="46"/>
      <c r="L27" s="46"/>
      <c r="M27" s="46"/>
      <c r="N27" s="46"/>
      <c r="O27" s="46"/>
      <c r="P27" s="46"/>
      <c r="Q27" s="46"/>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row>
    <row r="28" spans="1:48" ht="15">
      <c r="A28" s="46"/>
      <c r="B28" s="46"/>
      <c r="C28" s="46"/>
      <c r="D28" s="46"/>
      <c r="E28" s="46"/>
      <c r="F28" s="46"/>
      <c r="G28" s="46"/>
      <c r="H28" s="46"/>
      <c r="I28" s="46"/>
      <c r="J28" s="46"/>
      <c r="K28" s="46"/>
      <c r="L28" s="46"/>
      <c r="M28" s="46"/>
      <c r="N28" s="46"/>
      <c r="O28" s="46"/>
      <c r="P28" s="46"/>
      <c r="Q28" s="46"/>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row>
    <row r="29" spans="1:48" ht="15">
      <c r="A29" s="46"/>
      <c r="B29" s="46"/>
      <c r="C29" s="46"/>
      <c r="D29" s="46"/>
      <c r="E29" s="46"/>
      <c r="F29" s="46"/>
      <c r="G29" s="46"/>
      <c r="H29" s="46"/>
      <c r="I29" s="46"/>
      <c r="J29" s="46"/>
      <c r="K29" s="46"/>
      <c r="L29" s="46"/>
      <c r="M29" s="46"/>
      <c r="N29" s="46"/>
      <c r="O29" s="46"/>
      <c r="P29" s="46"/>
      <c r="Q29" s="46"/>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row>
    <row r="30" spans="1:48" ht="15">
      <c r="A30" s="46"/>
      <c r="B30" s="46"/>
      <c r="C30" s="46"/>
      <c r="D30" s="46"/>
      <c r="E30" s="46"/>
      <c r="F30" s="46"/>
      <c r="G30" s="46"/>
      <c r="H30" s="46"/>
      <c r="I30" s="46"/>
      <c r="J30" s="46"/>
      <c r="K30" s="46"/>
      <c r="L30" s="46"/>
      <c r="M30" s="46"/>
      <c r="N30" s="46"/>
      <c r="O30" s="46"/>
      <c r="P30" s="46"/>
      <c r="Q30" s="46"/>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row>
    <row r="31" spans="1:48" ht="15">
      <c r="A31" s="46"/>
      <c r="B31" s="46"/>
      <c r="C31" s="46"/>
      <c r="D31" s="46"/>
      <c r="E31" s="46"/>
      <c r="F31" s="46"/>
      <c r="G31" s="46"/>
      <c r="H31" s="46"/>
      <c r="I31" s="46"/>
      <c r="J31" s="46"/>
      <c r="K31" s="46"/>
      <c r="L31" s="46"/>
      <c r="M31" s="46"/>
      <c r="N31" s="46"/>
      <c r="O31" s="46"/>
      <c r="P31" s="46"/>
      <c r="Q31" s="46"/>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row>
    <row r="32" spans="1:48" ht="15">
      <c r="A32" s="46"/>
      <c r="B32" s="46"/>
      <c r="C32" s="46"/>
      <c r="D32" s="46"/>
      <c r="E32" s="46"/>
      <c r="F32" s="46"/>
      <c r="G32" s="46"/>
      <c r="H32" s="46"/>
      <c r="I32" s="46"/>
      <c r="J32" s="46"/>
      <c r="K32" s="46"/>
      <c r="L32" s="46"/>
      <c r="M32" s="46"/>
      <c r="N32" s="46"/>
      <c r="O32" s="46"/>
      <c r="P32" s="46"/>
      <c r="Q32" s="46"/>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row>
    <row r="33" spans="1:48" ht="15">
      <c r="A33" s="46"/>
      <c r="B33" s="46"/>
      <c r="C33" s="46"/>
      <c r="D33" s="46"/>
      <c r="E33" s="46"/>
      <c r="F33" s="46"/>
      <c r="G33" s="46"/>
      <c r="H33" s="46"/>
      <c r="I33" s="46"/>
      <c r="J33" s="46"/>
      <c r="K33" s="46"/>
      <c r="L33" s="46"/>
      <c r="M33" s="46"/>
      <c r="N33" s="46"/>
      <c r="O33" s="46"/>
      <c r="P33" s="46"/>
      <c r="Q33" s="46"/>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row>
    <row r="34" spans="1:48" ht="15">
      <c r="A34" s="46"/>
      <c r="B34" s="46"/>
      <c r="C34" s="46"/>
      <c r="D34" s="46"/>
      <c r="E34" s="46"/>
      <c r="F34" s="46"/>
      <c r="G34" s="46"/>
      <c r="H34" s="46"/>
      <c r="I34" s="46"/>
      <c r="J34" s="46"/>
      <c r="K34" s="46"/>
      <c r="L34" s="46"/>
      <c r="M34" s="46"/>
      <c r="N34" s="46"/>
      <c r="O34" s="46"/>
      <c r="P34" s="46"/>
      <c r="Q34" s="46"/>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row>
    <row r="35" spans="1:48" ht="15">
      <c r="A35" s="46"/>
      <c r="B35" s="46"/>
      <c r="C35" s="46"/>
      <c r="D35" s="46"/>
      <c r="E35" s="46"/>
      <c r="F35" s="46"/>
      <c r="G35" s="46"/>
      <c r="H35" s="46"/>
      <c r="I35" s="46"/>
      <c r="J35" s="46"/>
      <c r="K35" s="46"/>
      <c r="L35" s="46"/>
      <c r="M35" s="46"/>
      <c r="N35" s="46"/>
      <c r="O35" s="46"/>
      <c r="P35" s="46"/>
      <c r="Q35" s="46"/>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row>
    <row r="36" spans="1:48" ht="15">
      <c r="A36" s="46"/>
      <c r="B36" s="46"/>
      <c r="C36" s="46"/>
      <c r="D36" s="46"/>
      <c r="E36" s="46"/>
      <c r="F36" s="46"/>
      <c r="G36" s="46"/>
      <c r="H36" s="46"/>
      <c r="I36" s="46"/>
      <c r="J36" s="46"/>
      <c r="K36" s="46"/>
      <c r="L36" s="46"/>
      <c r="M36" s="46"/>
      <c r="N36" s="46"/>
      <c r="O36" s="46"/>
      <c r="P36" s="46"/>
      <c r="Q36" s="46"/>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row>
    <row r="37" spans="1:48" ht="15">
      <c r="A37" s="46"/>
      <c r="B37" s="46"/>
      <c r="C37" s="46"/>
      <c r="D37" s="46"/>
      <c r="E37" s="46"/>
      <c r="F37" s="46"/>
      <c r="G37" s="46"/>
      <c r="H37" s="46"/>
      <c r="I37" s="46"/>
      <c r="J37" s="46"/>
      <c r="K37" s="46"/>
      <c r="L37" s="46"/>
      <c r="M37" s="46"/>
      <c r="N37" s="46"/>
      <c r="O37" s="46"/>
      <c r="P37" s="46"/>
      <c r="Q37" s="46"/>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row>
    <row r="38" spans="1:48" ht="15">
      <c r="A38" s="46"/>
      <c r="B38" s="46"/>
      <c r="C38" s="46"/>
      <c r="D38" s="46"/>
      <c r="E38" s="46"/>
      <c r="F38" s="46"/>
      <c r="G38" s="46"/>
      <c r="H38" s="46"/>
      <c r="I38" s="46"/>
      <c r="J38" s="46"/>
      <c r="K38" s="46"/>
      <c r="L38" s="46"/>
      <c r="M38" s="46"/>
      <c r="N38" s="46"/>
      <c r="O38" s="46"/>
      <c r="P38" s="46"/>
      <c r="Q38" s="46"/>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row>
    <row r="39" spans="1:48" ht="15">
      <c r="A39" s="46"/>
      <c r="B39" s="46"/>
      <c r="C39" s="46"/>
      <c r="D39" s="46"/>
      <c r="E39" s="46"/>
      <c r="F39" s="46"/>
      <c r="G39" s="46"/>
      <c r="H39" s="46"/>
      <c r="I39" s="46"/>
      <c r="J39" s="46"/>
      <c r="K39" s="46"/>
      <c r="L39" s="46"/>
      <c r="M39" s="46"/>
      <c r="N39" s="46"/>
      <c r="O39" s="46"/>
      <c r="P39" s="46"/>
      <c r="Q39" s="46"/>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row>
    <row r="40" spans="1:48" ht="15">
      <c r="A40" s="46"/>
      <c r="B40" s="46"/>
      <c r="C40" s="46"/>
      <c r="D40" s="46"/>
      <c r="E40" s="46"/>
      <c r="F40" s="46"/>
      <c r="G40" s="46"/>
      <c r="H40" s="46"/>
      <c r="I40" s="46"/>
      <c r="J40" s="46"/>
      <c r="K40" s="46"/>
      <c r="L40" s="46"/>
      <c r="M40" s="46"/>
      <c r="N40" s="46"/>
      <c r="O40" s="46"/>
      <c r="P40" s="46"/>
      <c r="Q40" s="46"/>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row>
    <row r="41" spans="1:48" ht="15">
      <c r="A41" s="46"/>
      <c r="B41" s="46"/>
      <c r="C41" s="46"/>
      <c r="D41" s="46"/>
      <c r="E41" s="46"/>
      <c r="F41" s="46"/>
      <c r="G41" s="46"/>
      <c r="H41" s="46"/>
      <c r="I41" s="46"/>
      <c r="J41" s="46"/>
      <c r="K41" s="46"/>
      <c r="L41" s="46"/>
      <c r="M41" s="46"/>
      <c r="N41" s="46"/>
      <c r="O41" s="46"/>
      <c r="P41" s="46"/>
      <c r="Q41" s="46"/>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row>
    <row r="42" spans="1:48" ht="15">
      <c r="A42" s="46"/>
      <c r="B42" s="46"/>
      <c r="C42" s="46"/>
      <c r="D42" s="46"/>
      <c r="E42" s="46"/>
      <c r="F42" s="46"/>
      <c r="G42" s="46"/>
      <c r="H42" s="46"/>
      <c r="I42" s="46"/>
      <c r="J42" s="46"/>
      <c r="K42" s="46"/>
      <c r="L42" s="46"/>
      <c r="M42" s="46"/>
      <c r="N42" s="46"/>
      <c r="O42" s="46"/>
      <c r="P42" s="46"/>
      <c r="Q42" s="46"/>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row>
    <row r="43" spans="1:48" ht="15">
      <c r="A43" s="46"/>
      <c r="B43" s="46"/>
      <c r="C43" s="46"/>
      <c r="D43" s="46"/>
      <c r="E43" s="46"/>
      <c r="F43" s="46"/>
      <c r="G43" s="46"/>
      <c r="H43" s="46"/>
      <c r="I43" s="46"/>
      <c r="J43" s="46"/>
      <c r="K43" s="46"/>
      <c r="L43" s="46"/>
      <c r="M43" s="46"/>
      <c r="N43" s="46"/>
      <c r="O43" s="46"/>
      <c r="P43" s="46"/>
      <c r="Q43" s="46"/>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row>
    <row r="44" spans="1:48" ht="15">
      <c r="A44" s="46"/>
      <c r="B44" s="46"/>
      <c r="C44" s="46"/>
      <c r="D44" s="46"/>
      <c r="E44" s="46"/>
      <c r="F44" s="46"/>
      <c r="G44" s="46"/>
      <c r="H44" s="46"/>
      <c r="I44" s="46"/>
      <c r="J44" s="46"/>
      <c r="K44" s="46"/>
      <c r="L44" s="46"/>
      <c r="M44" s="46"/>
      <c r="N44" s="46"/>
      <c r="O44" s="46"/>
      <c r="P44" s="46"/>
      <c r="Q44" s="46"/>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row>
    <row r="45" spans="1:48" ht="15">
      <c r="A45" s="46"/>
      <c r="B45" s="46"/>
      <c r="C45" s="46"/>
      <c r="D45" s="46"/>
      <c r="E45" s="46"/>
      <c r="F45" s="46"/>
      <c r="G45" s="46"/>
      <c r="H45" s="46"/>
      <c r="I45" s="46"/>
      <c r="J45" s="46"/>
      <c r="K45" s="46"/>
      <c r="L45" s="46"/>
      <c r="M45" s="46"/>
      <c r="N45" s="46"/>
      <c r="O45" s="46"/>
      <c r="P45" s="46"/>
      <c r="Q45" s="46"/>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row>
    <row r="46" spans="1:48" ht="15">
      <c r="A46" s="46"/>
      <c r="B46" s="46"/>
      <c r="C46" s="46"/>
      <c r="D46" s="46"/>
      <c r="E46" s="46"/>
      <c r="F46" s="46"/>
      <c r="G46" s="46"/>
      <c r="H46" s="46"/>
      <c r="I46" s="46"/>
      <c r="J46" s="46"/>
      <c r="K46" s="46"/>
      <c r="L46" s="46"/>
      <c r="M46" s="46"/>
      <c r="N46" s="46"/>
      <c r="O46" s="46"/>
      <c r="P46" s="46"/>
      <c r="Q46" s="46"/>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row>
    <row r="47" spans="1:48" ht="15">
      <c r="A47" s="46"/>
      <c r="B47" s="46"/>
      <c r="C47" s="46"/>
      <c r="D47" s="46"/>
      <c r="E47" s="46"/>
      <c r="F47" s="46"/>
      <c r="G47" s="46"/>
      <c r="H47" s="46"/>
      <c r="I47" s="46"/>
      <c r="J47" s="46"/>
      <c r="K47" s="46"/>
      <c r="L47" s="46"/>
      <c r="M47" s="46"/>
      <c r="N47" s="46"/>
      <c r="O47" s="46"/>
      <c r="P47" s="46"/>
      <c r="Q47" s="46"/>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row>
    <row r="48" spans="1:48" ht="15">
      <c r="A48" s="46"/>
      <c r="B48" s="46"/>
      <c r="C48" s="46"/>
      <c r="D48" s="46"/>
      <c r="E48" s="46"/>
      <c r="F48" s="46"/>
      <c r="G48" s="46"/>
      <c r="H48" s="46"/>
      <c r="I48" s="46"/>
      <c r="J48" s="46"/>
      <c r="K48" s="46"/>
      <c r="L48" s="46"/>
      <c r="M48" s="46"/>
      <c r="N48" s="46"/>
      <c r="O48" s="46"/>
      <c r="P48" s="46"/>
      <c r="Q48" s="46"/>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row>
    <row r="49" spans="1:48" ht="15">
      <c r="A49" s="46"/>
      <c r="B49" s="46"/>
      <c r="C49" s="46"/>
      <c r="D49" s="46"/>
      <c r="E49" s="46"/>
      <c r="F49" s="46"/>
      <c r="G49" s="46"/>
      <c r="H49" s="46"/>
      <c r="I49" s="46"/>
      <c r="J49" s="46"/>
      <c r="K49" s="46"/>
      <c r="L49" s="46"/>
      <c r="M49" s="46"/>
      <c r="N49" s="46"/>
      <c r="O49" s="46"/>
      <c r="P49" s="46"/>
      <c r="Q49" s="46"/>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row>
    <row r="50" spans="1:48" ht="15">
      <c r="A50" s="46"/>
      <c r="B50" s="46"/>
      <c r="C50" s="46"/>
      <c r="D50" s="46"/>
      <c r="E50" s="46"/>
      <c r="F50" s="46"/>
      <c r="G50" s="46"/>
      <c r="H50" s="46"/>
      <c r="I50" s="46"/>
      <c r="J50" s="46"/>
      <c r="K50" s="46"/>
      <c r="L50" s="46"/>
      <c r="M50" s="46"/>
      <c r="N50" s="46"/>
      <c r="O50" s="46"/>
      <c r="P50" s="46"/>
      <c r="Q50" s="46"/>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row>
    <row r="51" spans="1:48" ht="15">
      <c r="A51" s="46"/>
      <c r="B51" s="46"/>
      <c r="C51" s="46"/>
      <c r="D51" s="46"/>
      <c r="E51" s="46"/>
      <c r="F51" s="46"/>
      <c r="G51" s="46"/>
      <c r="H51" s="46"/>
      <c r="I51" s="46"/>
      <c r="J51" s="46"/>
      <c r="K51" s="46"/>
      <c r="L51" s="46"/>
      <c r="M51" s="46"/>
      <c r="N51" s="46"/>
      <c r="O51" s="46"/>
      <c r="P51" s="46"/>
      <c r="Q51" s="46"/>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row>
    <row r="52" spans="1:48" ht="15">
      <c r="A52" s="46"/>
      <c r="B52" s="46"/>
      <c r="C52" s="46"/>
      <c r="D52" s="46"/>
      <c r="E52" s="46"/>
      <c r="F52" s="46"/>
      <c r="G52" s="46"/>
      <c r="H52" s="46"/>
      <c r="I52" s="46"/>
      <c r="J52" s="46"/>
      <c r="K52" s="46"/>
      <c r="L52" s="46"/>
      <c r="M52" s="46"/>
      <c r="N52" s="46"/>
      <c r="O52" s="46"/>
      <c r="P52" s="46"/>
      <c r="Q52" s="46"/>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row>
    <row r="53" spans="1:48" ht="1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row>
    <row r="54" spans="1:48" ht="1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row>
    <row r="55" spans="1:48" ht="1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row>
    <row r="56" spans="1:48" ht="1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row>
    <row r="57" spans="1:48" ht="1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row>
    <row r="58" spans="1:48" ht="12">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row>
    <row r="59" spans="1:48" ht="12">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row>
    <row r="60" spans="1:48" ht="12">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row>
    <row r="61" spans="1:48" ht="1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row>
    <row r="62" spans="1:48" ht="12">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row>
    <row r="63" spans="1:48" ht="1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row>
    <row r="64" spans="1:48" ht="12">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row>
    <row r="65" spans="1:48" ht="1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row>
    <row r="66" spans="1:48" ht="12">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row>
    <row r="67" spans="1:48" ht="1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row>
    <row r="68" spans="1:48" ht="12">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row>
    <row r="69" spans="1:48" ht="1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row>
    <row r="70" spans="1:48" ht="12">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row>
    <row r="71" spans="1:48" ht="12">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row>
    <row r="72" spans="1:48" ht="12">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row>
    <row r="73" spans="1:48" ht="12">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row>
    <row r="74" spans="1:48" ht="12">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row>
    <row r="75" spans="1:48" ht="12">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row>
    <row r="76" spans="1:48" ht="12">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row>
    <row r="77" spans="1:48" ht="12">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row>
    <row r="78" spans="1:48" ht="12">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row>
    <row r="79" spans="1:48" ht="12">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row>
    <row r="80" spans="1:48" ht="12">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row>
    <row r="81" spans="1:48" ht="12">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row>
    <row r="82" spans="1:48" ht="12">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row>
    <row r="83" spans="1:48" ht="12">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row>
    <row r="84" spans="1:48" ht="12">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row>
    <row r="85" spans="1:48" ht="12">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row>
    <row r="86" spans="1:48" ht="12">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row>
  </sheetData>
  <mergeCells count="7">
    <mergeCell ref="B20:M20"/>
    <mergeCell ref="B22:M22"/>
    <mergeCell ref="B24:E24"/>
    <mergeCell ref="B11:M11"/>
    <mergeCell ref="B13:M13"/>
    <mergeCell ref="B15:M15"/>
    <mergeCell ref="B18:M18"/>
  </mergeCells>
  <hyperlinks>
    <hyperlink ref="B24"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15"/>
  </sheetPr>
  <dimension ref="A1:S968"/>
  <sheetViews>
    <sheetView tabSelected="1" workbookViewId="0" topLeftCell="A1">
      <selection activeCell="C10" sqref="C10"/>
    </sheetView>
  </sheetViews>
  <sheetFormatPr defaultColWidth="9.00390625" defaultRowHeight="12.75"/>
  <cols>
    <col min="1" max="1" width="56.25390625" style="6" customWidth="1"/>
    <col min="2" max="2" width="12.00390625" style="6" customWidth="1"/>
    <col min="3" max="17" width="9.00390625" style="6" customWidth="1"/>
    <col min="18" max="18" width="9.00390625" style="33" customWidth="1"/>
    <col min="19" max="16384" width="9.00390625" style="6" customWidth="1"/>
  </cols>
  <sheetData>
    <row r="1" spans="1:18" s="2" customFormat="1" ht="36" customHeight="1">
      <c r="A1" s="112" t="str">
        <f>CONCATENATE("Capital outturn return (COR5) 2012-13: Receipts and Fixed Assets for ",$A$5)</f>
        <v>Capital outturn return (COR5) 2012-13: Receipts and Fixed Assets for England</v>
      </c>
      <c r="B1" s="112"/>
      <c r="C1" s="68"/>
      <c r="D1" s="68"/>
      <c r="E1" s="68"/>
      <c r="F1" s="68"/>
      <c r="G1" s="68"/>
      <c r="R1" s="38"/>
    </row>
    <row r="2" spans="1:18" s="2" customFormat="1" ht="12.75" customHeight="1">
      <c r="A2" s="3"/>
      <c r="B2" s="3"/>
      <c r="R2" s="38"/>
    </row>
    <row r="3" spans="1:2" ht="12">
      <c r="A3" s="4"/>
      <c r="B3" s="5"/>
    </row>
    <row r="4" spans="1:2" ht="13.5" thickBot="1">
      <c r="A4" s="1" t="s">
        <v>885</v>
      </c>
      <c r="B4" s="1"/>
    </row>
    <row r="5" spans="1:2" ht="14.25" thickBot="1">
      <c r="A5" s="108" t="s">
        <v>931</v>
      </c>
      <c r="B5" s="109"/>
    </row>
    <row r="6" spans="1:18" s="9" customFormat="1" ht="12.75">
      <c r="A6" s="8"/>
      <c r="B6" s="34" t="s">
        <v>31</v>
      </c>
      <c r="R6" s="33"/>
    </row>
    <row r="7" spans="1:2" ht="17.25" customHeight="1">
      <c r="A7" s="4"/>
      <c r="B7" s="5"/>
    </row>
    <row r="8" spans="1:18" s="12" customFormat="1" ht="12.75">
      <c r="A8" s="10" t="s">
        <v>1008</v>
      </c>
      <c r="B8" s="11"/>
      <c r="R8" s="39"/>
    </row>
    <row r="9" ht="12.75">
      <c r="B9" s="13"/>
    </row>
    <row r="10" spans="1:2" ht="12.75">
      <c r="A10" s="30" t="s">
        <v>886</v>
      </c>
      <c r="B10" s="16">
        <f>VLOOKUP($A$5,Data,'Col Refs'!B5,FALSE)</f>
        <v>2246814</v>
      </c>
    </row>
    <row r="11" spans="1:2" ht="12.75">
      <c r="A11" s="31" t="s">
        <v>887</v>
      </c>
      <c r="B11" s="16">
        <f>VLOOKUP($A$5,Data,'Col Refs'!B6,FALSE)</f>
        <v>2124145.3</v>
      </c>
    </row>
    <row r="12" spans="1:2" ht="12.75">
      <c r="A12" s="31" t="s">
        <v>888</v>
      </c>
      <c r="B12" s="16">
        <f>VLOOKUP($A$5,Data,'Col Refs'!B7,FALSE)</f>
        <v>1294226.34</v>
      </c>
    </row>
    <row r="13" spans="1:2" ht="12.75">
      <c r="A13" s="31" t="s">
        <v>889</v>
      </c>
      <c r="B13" s="16">
        <f>VLOOKUP($A$5,Data,'Col Refs'!B8,FALSE)</f>
        <v>282603</v>
      </c>
    </row>
    <row r="14" spans="1:2" ht="12.75">
      <c r="A14" s="31" t="s">
        <v>890</v>
      </c>
      <c r="B14" s="16">
        <f>VLOOKUP($A$5,Data,'Col Refs'!B9,FALSE)</f>
        <v>112072</v>
      </c>
    </row>
    <row r="15" spans="1:5" ht="12.75">
      <c r="A15" s="31" t="s">
        <v>891</v>
      </c>
      <c r="B15" s="36">
        <f>VLOOKUP($A$5,Data,'Col Refs'!B10,FALSE)</f>
        <v>5</v>
      </c>
      <c r="C15" s="9"/>
      <c r="D15" s="9"/>
      <c r="E15" s="9"/>
    </row>
    <row r="16" spans="1:2" ht="12.75">
      <c r="A16" s="32" t="s">
        <v>892</v>
      </c>
      <c r="B16" s="17">
        <f>VLOOKUP($A$5,Data,'Col Refs'!B11,FALSE)</f>
        <v>2678095.96</v>
      </c>
    </row>
    <row r="17" spans="1:18" s="7" customFormat="1" ht="12.75">
      <c r="A17" s="10"/>
      <c r="B17" s="17"/>
      <c r="R17" s="40"/>
    </row>
    <row r="18" spans="1:2" ht="12.75">
      <c r="A18" s="10"/>
      <c r="B18" s="16"/>
    </row>
    <row r="19" spans="1:18" s="7" customFormat="1" ht="12.75">
      <c r="A19" s="10" t="s">
        <v>1052</v>
      </c>
      <c r="B19" s="16"/>
      <c r="R19" s="40"/>
    </row>
    <row r="20" spans="1:2" ht="12.75">
      <c r="A20" s="22" t="s">
        <v>895</v>
      </c>
      <c r="B20" s="16"/>
    </row>
    <row r="21" spans="1:2" ht="12.75">
      <c r="A21" s="95" t="s">
        <v>988</v>
      </c>
      <c r="B21" s="16">
        <f>VLOOKUP($A$5,Data,'Col Refs'!B16,FALSE)</f>
        <v>62426914.32</v>
      </c>
    </row>
    <row r="22" spans="1:2" ht="12.75">
      <c r="A22" s="95" t="s">
        <v>989</v>
      </c>
      <c r="B22" s="16">
        <f>VLOOKUP($A$5,Data,'Col Refs'!B17,FALSE)</f>
        <v>47872926</v>
      </c>
    </row>
    <row r="23" spans="1:2" ht="12.75">
      <c r="A23" s="95" t="s">
        <v>990</v>
      </c>
      <c r="B23" s="16">
        <f>VLOOKUP($A$5,Data,'Col Refs'!B18,FALSE)</f>
        <v>47649582.12</v>
      </c>
    </row>
    <row r="24" spans="1:2" ht="12.75">
      <c r="A24" s="96" t="s">
        <v>992</v>
      </c>
      <c r="B24" s="16">
        <f>VLOOKUP($A$5,Data,'Col Refs'!B19,FALSE)</f>
        <v>5242272.34</v>
      </c>
    </row>
    <row r="25" spans="1:2" ht="12.75">
      <c r="A25" s="96" t="s">
        <v>993</v>
      </c>
      <c r="B25" s="16">
        <f>VLOOKUP($A$5,Data,'Col Refs'!B20,FALSE)</f>
        <v>32557067.09</v>
      </c>
    </row>
    <row r="26" spans="1:2" ht="12.75">
      <c r="A26" s="96" t="s">
        <v>994</v>
      </c>
      <c r="B26" s="16">
        <f>VLOOKUP($A$5,Data,'Col Refs'!B21,FALSE)</f>
        <v>1666077.02</v>
      </c>
    </row>
    <row r="27" spans="1:2" ht="12.75">
      <c r="A27" s="96" t="s">
        <v>975</v>
      </c>
      <c r="B27" s="16">
        <f>VLOOKUP($A$5,Data,'Col Refs'!B22,FALSE)</f>
        <v>2509522.67</v>
      </c>
    </row>
    <row r="28" spans="1:2" ht="12.75">
      <c r="A28" s="95" t="s">
        <v>976</v>
      </c>
      <c r="B28" s="16">
        <f>VLOOKUP($A$5,Data,'Col Refs'!B23,FALSE)</f>
        <v>5725432.220000001</v>
      </c>
    </row>
    <row r="29" spans="1:2" ht="12.75">
      <c r="A29" s="23" t="s">
        <v>970</v>
      </c>
      <c r="B29" s="17">
        <f>VLOOKUP($A$5,Data,'Col Refs'!B24,FALSE)</f>
        <v>205649793.79</v>
      </c>
    </row>
    <row r="30" spans="1:2" ht="12.75">
      <c r="A30" s="22" t="s">
        <v>902</v>
      </c>
      <c r="B30" s="16"/>
    </row>
    <row r="31" spans="1:18" s="7" customFormat="1" ht="12.75">
      <c r="A31" s="95" t="s">
        <v>991</v>
      </c>
      <c r="B31" s="16">
        <f>VLOOKUP($A$5,Data,'Col Refs'!B26,FALSE)</f>
        <v>9725382.76</v>
      </c>
      <c r="R31" s="40"/>
    </row>
    <row r="32" spans="1:18" s="7" customFormat="1" ht="12.75">
      <c r="A32" s="23" t="s">
        <v>971</v>
      </c>
      <c r="B32" s="17">
        <f>VLOOKUP($A$5,Data,'Col Refs'!B27,FALSE)</f>
        <v>215375176.55</v>
      </c>
      <c r="R32" s="40"/>
    </row>
    <row r="33" spans="1:2" ht="12.75">
      <c r="A33" s="22" t="s">
        <v>893</v>
      </c>
      <c r="B33" s="16">
        <f>VLOOKUP($A$5,Data,'Col Refs'!B28,FALSE)</f>
        <v>538606</v>
      </c>
    </row>
    <row r="34" spans="1:2" ht="12.75">
      <c r="A34" s="22" t="s">
        <v>972</v>
      </c>
      <c r="B34" s="16">
        <f>VLOOKUP($A$5,Data,'Col Refs'!B29,FALSE)</f>
        <v>781271.74</v>
      </c>
    </row>
    <row r="35" spans="1:2" ht="12.75">
      <c r="A35" s="22" t="s">
        <v>1005</v>
      </c>
      <c r="B35" s="16">
        <f>VLOOKUP($A$5,Data,'Col Refs'!B30,FALSE)</f>
        <v>3482288</v>
      </c>
    </row>
    <row r="36" spans="1:2" ht="12.75">
      <c r="A36" s="23" t="s">
        <v>973</v>
      </c>
      <c r="B36" s="17">
        <f>VLOOKUP($A$5,Data,'Col Refs'!B31,FALSE)</f>
        <v>220177342</v>
      </c>
    </row>
    <row r="37" spans="1:2" ht="12.75">
      <c r="A37" s="10"/>
      <c r="B37" s="16"/>
    </row>
    <row r="38" spans="1:2" ht="12.75">
      <c r="A38" s="35" t="s">
        <v>1007</v>
      </c>
      <c r="B38" s="16"/>
    </row>
    <row r="39" spans="1:2" ht="12.75">
      <c r="A39" s="15"/>
      <c r="B39" s="16"/>
    </row>
    <row r="40" spans="1:18" s="7" customFormat="1" ht="12.75">
      <c r="A40" s="18"/>
      <c r="B40" s="16"/>
      <c r="R40" s="40"/>
    </row>
    <row r="41" spans="1:2" ht="12.75">
      <c r="A41" s="10"/>
      <c r="B41" s="17"/>
    </row>
    <row r="42" spans="1:2" ht="12.75">
      <c r="A42" s="10"/>
      <c r="B42" s="16"/>
    </row>
    <row r="43" spans="1:2" ht="12.75">
      <c r="A43" s="10"/>
      <c r="B43" s="17"/>
    </row>
    <row r="44" spans="1:2" ht="12.75">
      <c r="A44" s="10"/>
      <c r="B44" s="16"/>
    </row>
    <row r="45" spans="1:2" ht="12.75">
      <c r="A45" s="10"/>
      <c r="B45" s="17"/>
    </row>
    <row r="46" spans="1:18" s="7" customFormat="1" ht="12.75">
      <c r="A46" s="10"/>
      <c r="B46" s="16"/>
      <c r="R46" s="40"/>
    </row>
    <row r="47" spans="1:2" ht="12.75">
      <c r="A47" s="15"/>
      <c r="B47" s="16"/>
    </row>
    <row r="48" spans="1:18" s="7" customFormat="1" ht="12.75">
      <c r="A48" s="15"/>
      <c r="B48" s="16"/>
      <c r="R48" s="40"/>
    </row>
    <row r="49" spans="1:2" ht="12.75">
      <c r="A49" s="10"/>
      <c r="B49" s="17"/>
    </row>
    <row r="50" spans="1:18" s="7" customFormat="1" ht="12.75">
      <c r="A50" s="10"/>
      <c r="B50" s="16"/>
      <c r="R50" s="40"/>
    </row>
    <row r="51" spans="1:2" ht="12.75">
      <c r="A51" s="15"/>
      <c r="B51" s="16"/>
    </row>
    <row r="52" spans="1:2" ht="12.75">
      <c r="A52" s="15"/>
      <c r="B52" s="16"/>
    </row>
    <row r="53" spans="1:2" ht="12.75">
      <c r="A53" s="15"/>
      <c r="B53" s="16"/>
    </row>
    <row r="54" spans="1:2" ht="12.75">
      <c r="A54" s="15"/>
      <c r="B54" s="16"/>
    </row>
    <row r="55" spans="1:18" s="7" customFormat="1" ht="12.75">
      <c r="A55" s="15"/>
      <c r="B55" s="16"/>
      <c r="R55" s="40"/>
    </row>
    <row r="56" spans="1:2" ht="12.75">
      <c r="A56" s="15">
        <v>0</v>
      </c>
      <c r="B56" s="16"/>
    </row>
    <row r="57" spans="1:2" ht="12.75">
      <c r="A57" s="15"/>
      <c r="B57" s="16"/>
    </row>
    <row r="58" spans="1:2" ht="12.75">
      <c r="A58" s="18"/>
      <c r="B58" s="16"/>
    </row>
    <row r="59" spans="1:2" ht="12.75">
      <c r="A59" s="15"/>
      <c r="B59" s="16"/>
    </row>
    <row r="60" spans="1:2" ht="12.75">
      <c r="A60" s="15">
        <v>0</v>
      </c>
      <c r="B60" s="16"/>
    </row>
    <row r="61" spans="1:2" ht="12.75">
      <c r="A61" s="15"/>
      <c r="B61" s="16"/>
    </row>
    <row r="62" spans="1:2" ht="12.75">
      <c r="A62" s="10"/>
      <c r="B62" s="17"/>
    </row>
    <row r="63" spans="1:2" ht="12.75">
      <c r="A63" s="10"/>
      <c r="B63" s="16"/>
    </row>
    <row r="64" spans="1:2" ht="12.75">
      <c r="A64" s="15"/>
      <c r="B64" s="16"/>
    </row>
    <row r="65" spans="1:2" ht="12.75">
      <c r="A65" s="15"/>
      <c r="B65" s="16"/>
    </row>
    <row r="66" spans="1:2" ht="12.75">
      <c r="A66" s="15"/>
      <c r="B66" s="16"/>
    </row>
    <row r="67" spans="1:2" ht="12.75">
      <c r="A67" s="15"/>
      <c r="B67" s="16"/>
    </row>
    <row r="68" spans="1:2" ht="12.75">
      <c r="A68" s="15"/>
      <c r="B68" s="16"/>
    </row>
    <row r="69" spans="1:18" s="7" customFormat="1" ht="12" customHeight="1">
      <c r="A69" s="10"/>
      <c r="B69" s="17"/>
      <c r="R69" s="40"/>
    </row>
    <row r="70" spans="1:18" s="7" customFormat="1" ht="12.75">
      <c r="A70" s="10"/>
      <c r="B70" s="17"/>
      <c r="R70" s="88" t="s">
        <v>931</v>
      </c>
    </row>
    <row r="71" spans="1:18" ht="12.75">
      <c r="A71" s="15"/>
      <c r="B71" s="20"/>
      <c r="R71" s="88" t="s">
        <v>915</v>
      </c>
    </row>
    <row r="72" spans="1:18" ht="53.25" customHeight="1">
      <c r="A72" s="110"/>
      <c r="B72" s="111"/>
      <c r="R72" s="88" t="s">
        <v>916</v>
      </c>
    </row>
    <row r="73" spans="1:18" ht="12.75">
      <c r="A73" s="21"/>
      <c r="B73" s="20"/>
      <c r="R73" s="88" t="s">
        <v>917</v>
      </c>
    </row>
    <row r="74" spans="1:18" ht="12.75">
      <c r="A74" s="21"/>
      <c r="B74" s="20"/>
      <c r="R74" s="88" t="s">
        <v>918</v>
      </c>
    </row>
    <row r="75" spans="1:18" ht="12.75">
      <c r="A75" s="21"/>
      <c r="B75" s="20"/>
      <c r="R75" s="88" t="s">
        <v>919</v>
      </c>
    </row>
    <row r="76" spans="1:18" ht="12.75">
      <c r="A76" s="21"/>
      <c r="B76" s="20"/>
      <c r="R76" s="88" t="s">
        <v>920</v>
      </c>
    </row>
    <row r="77" spans="1:19" s="7" customFormat="1" ht="12.75">
      <c r="A77" s="21"/>
      <c r="B77" s="20"/>
      <c r="R77" s="88" t="s">
        <v>921</v>
      </c>
      <c r="S77" s="6"/>
    </row>
    <row r="78" spans="1:18" ht="12.75">
      <c r="A78" s="21"/>
      <c r="B78" s="20"/>
      <c r="R78" s="88" t="s">
        <v>922</v>
      </c>
    </row>
    <row r="79" spans="1:19" ht="12.75">
      <c r="A79" s="21"/>
      <c r="B79" s="20"/>
      <c r="R79" s="88" t="s">
        <v>923</v>
      </c>
      <c r="S79" s="7"/>
    </row>
    <row r="80" spans="1:18" ht="12.75">
      <c r="A80" s="21"/>
      <c r="B80" s="20"/>
      <c r="R80" s="88" t="s">
        <v>925</v>
      </c>
    </row>
    <row r="81" spans="1:19" ht="12.75">
      <c r="A81" s="21"/>
      <c r="B81" s="20"/>
      <c r="R81" s="88" t="s">
        <v>926</v>
      </c>
      <c r="S81" s="7"/>
    </row>
    <row r="82" spans="1:18" ht="12.75">
      <c r="A82" s="21"/>
      <c r="B82" s="20"/>
      <c r="R82" s="88" t="s">
        <v>927</v>
      </c>
    </row>
    <row r="83" spans="1:18" ht="12.75">
      <c r="A83" s="21"/>
      <c r="B83" s="20"/>
      <c r="R83" s="88" t="s">
        <v>935</v>
      </c>
    </row>
    <row r="84" spans="1:18" ht="12.75">
      <c r="A84" s="21"/>
      <c r="B84" s="20"/>
      <c r="R84" s="88" t="s">
        <v>936</v>
      </c>
    </row>
    <row r="85" spans="1:18" ht="12.75">
      <c r="A85" s="21"/>
      <c r="B85" s="20"/>
      <c r="R85" s="88" t="s">
        <v>930</v>
      </c>
    </row>
    <row r="86" spans="1:18" ht="12.75">
      <c r="A86" s="21"/>
      <c r="B86" s="20"/>
      <c r="R86" s="89" t="s">
        <v>32</v>
      </c>
    </row>
    <row r="87" spans="1:18" ht="12.75">
      <c r="A87" s="21"/>
      <c r="B87" s="20"/>
      <c r="R87" s="89" t="s">
        <v>33</v>
      </c>
    </row>
    <row r="88" spans="1:18" ht="12.75">
      <c r="A88" s="21"/>
      <c r="B88" s="20"/>
      <c r="R88" s="89" t="s">
        <v>34</v>
      </c>
    </row>
    <row r="89" spans="1:18" ht="12.75">
      <c r="A89" s="21"/>
      <c r="B89" s="20"/>
      <c r="R89" s="89" t="s">
        <v>35</v>
      </c>
    </row>
    <row r="90" spans="1:18" ht="12.75">
      <c r="A90" s="21"/>
      <c r="B90" s="20"/>
      <c r="R90" s="89" t="s">
        <v>36</v>
      </c>
    </row>
    <row r="91" spans="1:19" ht="12.75">
      <c r="A91" s="21"/>
      <c r="B91" s="20"/>
      <c r="R91" s="89" t="s">
        <v>37</v>
      </c>
      <c r="S91" s="7"/>
    </row>
    <row r="92" spans="1:18" ht="12.75">
      <c r="A92" s="21"/>
      <c r="B92" s="20"/>
      <c r="R92" s="89" t="s">
        <v>38</v>
      </c>
    </row>
    <row r="93" spans="1:19" ht="12.75">
      <c r="A93" s="21"/>
      <c r="B93" s="20"/>
      <c r="R93" s="89" t="s">
        <v>39</v>
      </c>
      <c r="S93" s="7"/>
    </row>
    <row r="94" spans="1:18" ht="12.75">
      <c r="A94" s="21"/>
      <c r="B94" s="20"/>
      <c r="R94" s="89" t="s">
        <v>40</v>
      </c>
    </row>
    <row r="95" spans="1:18" ht="12.75">
      <c r="A95" s="21"/>
      <c r="B95" s="20"/>
      <c r="R95" s="89" t="s">
        <v>41</v>
      </c>
    </row>
    <row r="96" spans="1:18" ht="12.75">
      <c r="A96" s="21"/>
      <c r="B96" s="20"/>
      <c r="R96" s="89" t="s">
        <v>42</v>
      </c>
    </row>
    <row r="97" spans="1:18" ht="12.75">
      <c r="A97" s="21"/>
      <c r="B97" s="20"/>
      <c r="R97" s="89" t="s">
        <v>43</v>
      </c>
    </row>
    <row r="98" spans="1:18" ht="12.75">
      <c r="A98" s="21"/>
      <c r="B98" s="20"/>
      <c r="R98" s="89" t="s">
        <v>44</v>
      </c>
    </row>
    <row r="99" spans="1:19" ht="12.75">
      <c r="A99" s="21"/>
      <c r="B99" s="20"/>
      <c r="R99" s="89" t="s">
        <v>45</v>
      </c>
      <c r="S99" s="7"/>
    </row>
    <row r="100" spans="1:18" ht="12.75">
      <c r="A100" s="21"/>
      <c r="B100" s="20"/>
      <c r="R100" s="89" t="s">
        <v>46</v>
      </c>
    </row>
    <row r="101" spans="1:18" ht="12.75">
      <c r="A101" s="21"/>
      <c r="B101" s="20"/>
      <c r="R101" s="89" t="s">
        <v>47</v>
      </c>
    </row>
    <row r="102" spans="1:18" ht="12.75">
      <c r="A102" s="21"/>
      <c r="B102" s="20"/>
      <c r="R102" s="89" t="s">
        <v>48</v>
      </c>
    </row>
    <row r="103" spans="1:18" ht="12.75">
      <c r="A103" s="21"/>
      <c r="B103" s="20"/>
      <c r="R103" s="89" t="s">
        <v>49</v>
      </c>
    </row>
    <row r="104" spans="1:18" ht="12.75">
      <c r="A104" s="21"/>
      <c r="B104" s="20"/>
      <c r="R104" s="89" t="s">
        <v>940</v>
      </c>
    </row>
    <row r="105" spans="1:19" ht="12.75">
      <c r="A105" s="21"/>
      <c r="B105" s="20"/>
      <c r="R105" s="89" t="s">
        <v>50</v>
      </c>
      <c r="S105" s="7"/>
    </row>
    <row r="106" spans="1:18" ht="12.75">
      <c r="A106" s="21"/>
      <c r="B106" s="20"/>
      <c r="R106" s="89" t="s">
        <v>51</v>
      </c>
    </row>
    <row r="107" spans="1:19" ht="12.75">
      <c r="A107" s="21"/>
      <c r="B107" s="20"/>
      <c r="R107" s="89" t="s">
        <v>52</v>
      </c>
      <c r="S107" s="7"/>
    </row>
    <row r="108" spans="1:18" ht="12.75">
      <c r="A108" s="21"/>
      <c r="B108" s="20"/>
      <c r="R108" s="89" t="s">
        <v>53</v>
      </c>
    </row>
    <row r="109" spans="1:19" ht="12.75">
      <c r="A109" s="21"/>
      <c r="B109" s="20"/>
      <c r="R109" s="89" t="s">
        <v>54</v>
      </c>
      <c r="S109" s="7"/>
    </row>
    <row r="110" spans="1:18" ht="12.75">
      <c r="A110" s="21"/>
      <c r="B110" s="20"/>
      <c r="R110" s="89" t="s">
        <v>55</v>
      </c>
    </row>
    <row r="111" spans="1:18" ht="12.75">
      <c r="A111" s="21"/>
      <c r="B111" s="20"/>
      <c r="R111" s="89" t="s">
        <v>56</v>
      </c>
    </row>
    <row r="112" spans="1:18" ht="12.75">
      <c r="A112" s="21"/>
      <c r="B112" s="20"/>
      <c r="R112" s="89" t="s">
        <v>57</v>
      </c>
    </row>
    <row r="113" spans="1:18" ht="12.75">
      <c r="A113" s="21"/>
      <c r="B113" s="20"/>
      <c r="R113" s="89" t="s">
        <v>58</v>
      </c>
    </row>
    <row r="114" spans="1:19" ht="12.75">
      <c r="A114" s="21"/>
      <c r="B114" s="20"/>
      <c r="R114" s="89" t="s">
        <v>59</v>
      </c>
      <c r="S114" s="7"/>
    </row>
    <row r="115" spans="1:18" ht="12.75">
      <c r="A115" s="21"/>
      <c r="B115" s="20"/>
      <c r="R115" s="89" t="s">
        <v>60</v>
      </c>
    </row>
    <row r="116" spans="1:18" ht="12.75">
      <c r="A116" s="21"/>
      <c r="B116" s="20"/>
      <c r="R116" s="89" t="s">
        <v>61</v>
      </c>
    </row>
    <row r="117" spans="1:18" ht="12.75">
      <c r="A117" s="21"/>
      <c r="B117" s="20"/>
      <c r="R117" s="89" t="s">
        <v>62</v>
      </c>
    </row>
    <row r="118" spans="1:18" ht="12.75">
      <c r="A118" s="21"/>
      <c r="B118" s="20"/>
      <c r="R118" s="89" t="s">
        <v>63</v>
      </c>
    </row>
    <row r="119" spans="1:18" ht="12.75">
      <c r="A119" s="21"/>
      <c r="B119" s="20"/>
      <c r="R119" s="89" t="s">
        <v>64</v>
      </c>
    </row>
    <row r="120" spans="1:18" ht="12.75">
      <c r="A120" s="19"/>
      <c r="B120" s="14"/>
      <c r="R120" s="89" t="s">
        <v>65</v>
      </c>
    </row>
    <row r="121" spans="1:18" ht="12.75">
      <c r="A121" s="19"/>
      <c r="B121" s="14"/>
      <c r="R121" s="89" t="s">
        <v>66</v>
      </c>
    </row>
    <row r="122" spans="1:18" ht="12.75">
      <c r="A122" s="19"/>
      <c r="B122" s="14"/>
      <c r="R122" s="89" t="s">
        <v>67</v>
      </c>
    </row>
    <row r="123" spans="1:18" ht="12.75">
      <c r="A123" s="19"/>
      <c r="B123" s="14"/>
      <c r="R123" s="89" t="s">
        <v>68</v>
      </c>
    </row>
    <row r="124" spans="1:18" ht="12.75">
      <c r="A124" s="19"/>
      <c r="B124" s="14"/>
      <c r="R124" s="89" t="s">
        <v>69</v>
      </c>
    </row>
    <row r="125" spans="1:18" ht="12.75">
      <c r="A125" s="19"/>
      <c r="B125" s="14"/>
      <c r="R125" s="89" t="s">
        <v>70</v>
      </c>
    </row>
    <row r="126" spans="1:18" ht="12.75">
      <c r="A126" s="19"/>
      <c r="B126" s="14"/>
      <c r="R126" s="89" t="s">
        <v>71</v>
      </c>
    </row>
    <row r="127" spans="1:18" ht="12.75">
      <c r="A127" s="19"/>
      <c r="B127" s="14"/>
      <c r="R127" s="89" t="s">
        <v>72</v>
      </c>
    </row>
    <row r="128" spans="1:19" ht="12.75">
      <c r="A128" s="19"/>
      <c r="B128" s="14"/>
      <c r="R128" s="89" t="s">
        <v>73</v>
      </c>
      <c r="S128" s="7"/>
    </row>
    <row r="129" spans="1:18" ht="12.75">
      <c r="A129" s="19"/>
      <c r="B129" s="14"/>
      <c r="R129" s="89" t="s">
        <v>74</v>
      </c>
    </row>
    <row r="130" spans="1:18" ht="12.75">
      <c r="A130" s="19"/>
      <c r="B130" s="14"/>
      <c r="R130" s="89" t="s">
        <v>75</v>
      </c>
    </row>
    <row r="131" spans="1:18" ht="12.75">
      <c r="A131" s="19"/>
      <c r="B131" s="14"/>
      <c r="R131" s="89" t="s">
        <v>76</v>
      </c>
    </row>
    <row r="132" spans="1:18" ht="12.75">
      <c r="A132" s="19"/>
      <c r="B132" s="14"/>
      <c r="R132" s="89" t="s">
        <v>77</v>
      </c>
    </row>
    <row r="133" spans="1:18" ht="12.75">
      <c r="A133" s="19"/>
      <c r="B133" s="14"/>
      <c r="R133" s="89" t="s">
        <v>78</v>
      </c>
    </row>
    <row r="134" spans="1:18" ht="12.75">
      <c r="A134" s="19"/>
      <c r="B134" s="14"/>
      <c r="R134" s="89" t="s">
        <v>79</v>
      </c>
    </row>
    <row r="135" spans="1:19" ht="12.75">
      <c r="A135" s="19"/>
      <c r="B135" s="14"/>
      <c r="R135" s="89" t="s">
        <v>80</v>
      </c>
      <c r="S135" s="7"/>
    </row>
    <row r="136" spans="1:18" ht="12.75">
      <c r="A136" s="19"/>
      <c r="B136" s="14"/>
      <c r="R136" s="89" t="s">
        <v>81</v>
      </c>
    </row>
    <row r="137" spans="1:18" ht="12.75">
      <c r="A137" s="19"/>
      <c r="B137" s="14"/>
      <c r="R137" s="89" t="s">
        <v>82</v>
      </c>
    </row>
    <row r="138" spans="1:18" ht="12.75">
      <c r="A138" s="19"/>
      <c r="B138" s="14"/>
      <c r="R138" s="89" t="s">
        <v>83</v>
      </c>
    </row>
    <row r="139" spans="1:18" ht="12.75">
      <c r="A139" s="19"/>
      <c r="B139" s="14"/>
      <c r="R139" s="89" t="s">
        <v>84</v>
      </c>
    </row>
    <row r="140" spans="1:18" ht="12.75">
      <c r="A140" s="19"/>
      <c r="B140" s="14"/>
      <c r="R140" s="89" t="s">
        <v>85</v>
      </c>
    </row>
    <row r="141" spans="1:18" ht="12.75">
      <c r="A141" s="19"/>
      <c r="B141" s="14"/>
      <c r="R141" s="89" t="s">
        <v>86</v>
      </c>
    </row>
    <row r="142" spans="1:18" ht="12.75">
      <c r="A142" s="19"/>
      <c r="B142" s="14"/>
      <c r="R142" s="89" t="s">
        <v>87</v>
      </c>
    </row>
    <row r="143" spans="1:18" ht="12.75">
      <c r="A143" s="19"/>
      <c r="B143" s="14"/>
      <c r="R143" s="89" t="s">
        <v>88</v>
      </c>
    </row>
    <row r="144" spans="1:18" ht="12.75">
      <c r="A144" s="19"/>
      <c r="B144" s="14"/>
      <c r="R144" s="89" t="s">
        <v>942</v>
      </c>
    </row>
    <row r="145" spans="1:18" ht="12.75">
      <c r="A145" s="19"/>
      <c r="B145" s="14"/>
      <c r="R145" s="89" t="s">
        <v>89</v>
      </c>
    </row>
    <row r="146" spans="1:18" ht="12.75">
      <c r="A146" s="19"/>
      <c r="B146" s="14"/>
      <c r="R146" s="89" t="s">
        <v>90</v>
      </c>
    </row>
    <row r="147" spans="1:18" ht="12.75">
      <c r="A147" s="19"/>
      <c r="B147" s="14"/>
      <c r="R147" s="89" t="s">
        <v>91</v>
      </c>
    </row>
    <row r="148" spans="1:18" ht="12.75">
      <c r="A148" s="19"/>
      <c r="B148" s="14"/>
      <c r="R148" s="89" t="s">
        <v>92</v>
      </c>
    </row>
    <row r="149" spans="1:18" ht="12.75">
      <c r="A149" s="19"/>
      <c r="B149" s="14"/>
      <c r="R149" s="89" t="s">
        <v>93</v>
      </c>
    </row>
    <row r="150" spans="1:18" ht="12.75">
      <c r="A150" s="19"/>
      <c r="B150" s="14"/>
      <c r="R150" s="89" t="s">
        <v>944</v>
      </c>
    </row>
    <row r="151" spans="1:18" ht="12.75">
      <c r="A151" s="19"/>
      <c r="B151" s="14"/>
      <c r="R151" s="89" t="s">
        <v>94</v>
      </c>
    </row>
    <row r="152" spans="1:18" ht="12.75">
      <c r="A152" s="19"/>
      <c r="B152" s="14"/>
      <c r="R152" s="89" t="s">
        <v>982</v>
      </c>
    </row>
    <row r="153" spans="1:18" ht="12.75">
      <c r="A153" s="19"/>
      <c r="B153" s="14"/>
      <c r="R153" s="89" t="s">
        <v>95</v>
      </c>
    </row>
    <row r="154" spans="1:18" ht="12.75">
      <c r="A154" s="19"/>
      <c r="B154" s="14"/>
      <c r="R154" s="89" t="s">
        <v>96</v>
      </c>
    </row>
    <row r="155" spans="1:18" ht="12.75">
      <c r="A155" s="19"/>
      <c r="B155" s="14"/>
      <c r="R155" s="89" t="s">
        <v>97</v>
      </c>
    </row>
    <row r="156" spans="1:18" ht="12.75">
      <c r="A156" s="19"/>
      <c r="B156" s="14"/>
      <c r="R156" s="89" t="s">
        <v>98</v>
      </c>
    </row>
    <row r="157" spans="1:18" ht="12.75">
      <c r="A157" s="19"/>
      <c r="B157" s="14"/>
      <c r="R157" s="89" t="s">
        <v>99</v>
      </c>
    </row>
    <row r="158" spans="1:18" ht="12.75">
      <c r="A158" s="19"/>
      <c r="B158" s="14"/>
      <c r="R158" s="89" t="s">
        <v>100</v>
      </c>
    </row>
    <row r="159" spans="1:18" ht="12.75">
      <c r="A159" s="19"/>
      <c r="B159" s="14"/>
      <c r="R159" s="89" t="s">
        <v>101</v>
      </c>
    </row>
    <row r="160" spans="1:18" ht="12.75">
      <c r="A160" s="19"/>
      <c r="B160" s="14"/>
      <c r="R160" s="89" t="s">
        <v>102</v>
      </c>
    </row>
    <row r="161" spans="1:18" ht="12.75">
      <c r="A161" s="19"/>
      <c r="B161" s="14"/>
      <c r="R161" s="89" t="s">
        <v>103</v>
      </c>
    </row>
    <row r="162" spans="1:18" ht="12.75">
      <c r="A162" s="19"/>
      <c r="B162" s="14"/>
      <c r="R162" s="89" t="s">
        <v>104</v>
      </c>
    </row>
    <row r="163" spans="2:18" ht="12.75">
      <c r="B163" s="9"/>
      <c r="R163" s="89" t="s">
        <v>105</v>
      </c>
    </row>
    <row r="164" spans="2:18" ht="12.75">
      <c r="B164" s="9"/>
      <c r="R164" s="89" t="s">
        <v>947</v>
      </c>
    </row>
    <row r="165" spans="2:18" ht="12.75">
      <c r="B165" s="9"/>
      <c r="R165" s="89" t="s">
        <v>106</v>
      </c>
    </row>
    <row r="166" spans="2:18" ht="12.75">
      <c r="B166" s="9"/>
      <c r="R166" s="89" t="s">
        <v>949</v>
      </c>
    </row>
    <row r="167" spans="2:18" ht="12.75">
      <c r="B167" s="9"/>
      <c r="R167" s="89" t="s">
        <v>107</v>
      </c>
    </row>
    <row r="168" spans="2:18" ht="12.75">
      <c r="B168" s="9"/>
      <c r="R168" s="89" t="s">
        <v>108</v>
      </c>
    </row>
    <row r="169" spans="2:18" ht="12.75">
      <c r="B169" s="9"/>
      <c r="R169" s="89" t="s">
        <v>109</v>
      </c>
    </row>
    <row r="170" spans="2:18" ht="12.75">
      <c r="B170" s="9"/>
      <c r="R170" s="89" t="s">
        <v>110</v>
      </c>
    </row>
    <row r="171" spans="2:18" ht="12.75">
      <c r="B171" s="9"/>
      <c r="R171" s="89" t="s">
        <v>111</v>
      </c>
    </row>
    <row r="172" spans="2:18" ht="12.75">
      <c r="B172" s="9"/>
      <c r="R172" s="89" t="s">
        <v>112</v>
      </c>
    </row>
    <row r="173" spans="2:18" ht="12.75">
      <c r="B173" s="9"/>
      <c r="R173" s="89" t="s">
        <v>113</v>
      </c>
    </row>
    <row r="174" spans="2:18" ht="12.75">
      <c r="B174" s="9"/>
      <c r="R174" s="89" t="s">
        <v>114</v>
      </c>
    </row>
    <row r="175" spans="2:18" ht="12.75">
      <c r="B175" s="9"/>
      <c r="R175" s="89" t="s">
        <v>115</v>
      </c>
    </row>
    <row r="176" spans="2:18" ht="12.75">
      <c r="B176" s="9"/>
      <c r="R176" s="89" t="s">
        <v>116</v>
      </c>
    </row>
    <row r="177" spans="2:18" ht="12.75">
      <c r="B177" s="9"/>
      <c r="R177" s="89" t="s">
        <v>117</v>
      </c>
    </row>
    <row r="178" spans="2:18" ht="12.75">
      <c r="B178" s="9"/>
      <c r="R178" s="89" t="s">
        <v>118</v>
      </c>
    </row>
    <row r="179" spans="2:18" ht="12.75">
      <c r="B179" s="9"/>
      <c r="R179" s="89" t="s">
        <v>119</v>
      </c>
    </row>
    <row r="180" spans="2:18" ht="12.75">
      <c r="B180" s="9"/>
      <c r="R180" s="89" t="s">
        <v>120</v>
      </c>
    </row>
    <row r="181" spans="2:18" ht="12.75">
      <c r="B181" s="9"/>
      <c r="R181" s="89" t="s">
        <v>121</v>
      </c>
    </row>
    <row r="182" spans="2:18" ht="12.75">
      <c r="B182" s="9"/>
      <c r="R182" s="89" t="s">
        <v>122</v>
      </c>
    </row>
    <row r="183" spans="2:18" ht="12.75">
      <c r="B183" s="9"/>
      <c r="R183" s="89" t="s">
        <v>123</v>
      </c>
    </row>
    <row r="184" spans="2:18" ht="12.75">
      <c r="B184" s="9"/>
      <c r="R184" s="89" t="s">
        <v>124</v>
      </c>
    </row>
    <row r="185" spans="2:18" ht="12.75">
      <c r="B185" s="9"/>
      <c r="R185" s="89" t="s">
        <v>938</v>
      </c>
    </row>
    <row r="186" spans="2:18" ht="12.75">
      <c r="B186" s="9"/>
      <c r="R186" s="89" t="s">
        <v>125</v>
      </c>
    </row>
    <row r="187" spans="2:18" ht="12.75">
      <c r="B187" s="9"/>
      <c r="R187" s="89" t="s">
        <v>126</v>
      </c>
    </row>
    <row r="188" spans="2:18" ht="12.75">
      <c r="B188" s="9"/>
      <c r="R188" s="89" t="s">
        <v>127</v>
      </c>
    </row>
    <row r="189" spans="2:18" ht="12.75">
      <c r="B189" s="9"/>
      <c r="R189" s="89" t="s">
        <v>128</v>
      </c>
    </row>
    <row r="190" spans="2:18" ht="12.75">
      <c r="B190" s="9"/>
      <c r="R190" s="89" t="s">
        <v>129</v>
      </c>
    </row>
    <row r="191" spans="2:18" ht="12.75">
      <c r="B191" s="9"/>
      <c r="R191" s="89" t="s">
        <v>130</v>
      </c>
    </row>
    <row r="192" spans="2:18" ht="12.75">
      <c r="B192" s="9"/>
      <c r="R192" s="89" t="s">
        <v>131</v>
      </c>
    </row>
    <row r="193" spans="2:18" ht="12.75">
      <c r="B193" s="9"/>
      <c r="R193" s="89" t="s">
        <v>132</v>
      </c>
    </row>
    <row r="194" spans="2:18" ht="12.75">
      <c r="B194" s="9"/>
      <c r="R194" s="89" t="s">
        <v>133</v>
      </c>
    </row>
    <row r="195" spans="2:18" ht="12.75">
      <c r="B195" s="9"/>
      <c r="R195" s="89" t="s">
        <v>134</v>
      </c>
    </row>
    <row r="196" spans="2:18" ht="12.75">
      <c r="B196" s="9"/>
      <c r="R196" s="89" t="s">
        <v>135</v>
      </c>
    </row>
    <row r="197" spans="2:18" ht="12.75">
      <c r="B197" s="9"/>
      <c r="R197" s="89" t="s">
        <v>136</v>
      </c>
    </row>
    <row r="198" spans="2:18" ht="12.75">
      <c r="B198" s="9"/>
      <c r="R198" s="89" t="s">
        <v>137</v>
      </c>
    </row>
    <row r="199" spans="2:18" ht="12.75">
      <c r="B199" s="9"/>
      <c r="R199" s="89" t="s">
        <v>138</v>
      </c>
    </row>
    <row r="200" spans="2:18" ht="12.75">
      <c r="B200" s="9"/>
      <c r="R200" s="89" t="s">
        <v>139</v>
      </c>
    </row>
    <row r="201" spans="2:18" ht="12.75">
      <c r="B201" s="9"/>
      <c r="R201" s="89" t="s">
        <v>140</v>
      </c>
    </row>
    <row r="202" spans="2:18" ht="12.75">
      <c r="B202" s="9"/>
      <c r="R202" s="89" t="s">
        <v>141</v>
      </c>
    </row>
    <row r="203" spans="2:18" ht="12.75">
      <c r="B203" s="9"/>
      <c r="R203" s="89" t="s">
        <v>142</v>
      </c>
    </row>
    <row r="204" spans="2:18" ht="12.75">
      <c r="B204" s="9"/>
      <c r="R204" s="89" t="s">
        <v>143</v>
      </c>
    </row>
    <row r="205" spans="2:18" ht="12.75">
      <c r="B205" s="9"/>
      <c r="R205" s="89" t="s">
        <v>144</v>
      </c>
    </row>
    <row r="206" spans="2:18" ht="12.75">
      <c r="B206" s="9"/>
      <c r="R206" s="89" t="s">
        <v>145</v>
      </c>
    </row>
    <row r="207" spans="2:18" ht="12.75">
      <c r="B207" s="9"/>
      <c r="R207" s="89" t="s">
        <v>146</v>
      </c>
    </row>
    <row r="208" spans="2:18" ht="12.75">
      <c r="B208" s="9"/>
      <c r="R208" s="89" t="s">
        <v>147</v>
      </c>
    </row>
    <row r="209" spans="2:18" ht="12.75">
      <c r="B209" s="9"/>
      <c r="R209" s="89" t="s">
        <v>148</v>
      </c>
    </row>
    <row r="210" spans="2:18" ht="12.75">
      <c r="B210" s="9"/>
      <c r="R210" s="89" t="s">
        <v>149</v>
      </c>
    </row>
    <row r="211" spans="2:18" ht="12.75">
      <c r="B211" s="9"/>
      <c r="R211" s="89" t="s">
        <v>150</v>
      </c>
    </row>
    <row r="212" spans="2:18" ht="12.75">
      <c r="B212" s="9"/>
      <c r="R212" s="89" t="s">
        <v>151</v>
      </c>
    </row>
    <row r="213" spans="2:18" ht="12.75">
      <c r="B213" s="9"/>
      <c r="R213" s="89" t="s">
        <v>152</v>
      </c>
    </row>
    <row r="214" spans="2:18" ht="12.75">
      <c r="B214" s="9"/>
      <c r="R214" s="89" t="s">
        <v>153</v>
      </c>
    </row>
    <row r="215" spans="2:18" ht="12.75">
      <c r="B215" s="9"/>
      <c r="R215" s="89" t="s">
        <v>154</v>
      </c>
    </row>
    <row r="216" spans="2:18" ht="12.75">
      <c r="B216" s="9"/>
      <c r="R216" s="89" t="s">
        <v>155</v>
      </c>
    </row>
    <row r="217" spans="2:18" ht="12.75">
      <c r="B217" s="9"/>
      <c r="R217" s="89" t="s">
        <v>904</v>
      </c>
    </row>
    <row r="218" spans="2:18" ht="12.75">
      <c r="B218" s="9"/>
      <c r="R218" s="89" t="s">
        <v>156</v>
      </c>
    </row>
    <row r="219" spans="2:18" ht="12.75">
      <c r="B219" s="9"/>
      <c r="R219" s="89" t="s">
        <v>157</v>
      </c>
    </row>
    <row r="220" spans="2:18" ht="12.75">
      <c r="B220" s="9"/>
      <c r="R220" s="89" t="s">
        <v>158</v>
      </c>
    </row>
    <row r="221" spans="2:18" ht="12.75">
      <c r="B221" s="9"/>
      <c r="R221" s="89" t="s">
        <v>159</v>
      </c>
    </row>
    <row r="222" spans="2:18" ht="12.75">
      <c r="B222" s="9"/>
      <c r="R222" s="89" t="s">
        <v>160</v>
      </c>
    </row>
    <row r="223" spans="2:18" ht="12.75">
      <c r="B223" s="9"/>
      <c r="R223" s="89" t="s">
        <v>161</v>
      </c>
    </row>
    <row r="224" spans="2:18" ht="12.75">
      <c r="B224" s="9"/>
      <c r="R224" s="89" t="s">
        <v>162</v>
      </c>
    </row>
    <row r="225" spans="2:18" ht="12.75">
      <c r="B225" s="9"/>
      <c r="R225" s="89" t="s">
        <v>163</v>
      </c>
    </row>
    <row r="226" spans="2:18" ht="12.75">
      <c r="B226" s="9"/>
      <c r="R226" s="89" t="s">
        <v>164</v>
      </c>
    </row>
    <row r="227" spans="2:18" ht="12.75">
      <c r="B227" s="9"/>
      <c r="R227" s="89" t="s">
        <v>165</v>
      </c>
    </row>
    <row r="228" spans="2:18" ht="12.75">
      <c r="B228" s="9"/>
      <c r="R228" s="89" t="s">
        <v>166</v>
      </c>
    </row>
    <row r="229" spans="2:18" ht="12.75">
      <c r="B229" s="9"/>
      <c r="R229" s="89" t="s">
        <v>167</v>
      </c>
    </row>
    <row r="230" spans="2:18" ht="12.75">
      <c r="B230" s="9"/>
      <c r="R230" s="89" t="s">
        <v>168</v>
      </c>
    </row>
    <row r="231" spans="2:18" ht="12.75">
      <c r="B231" s="9"/>
      <c r="R231" s="89" t="s">
        <v>169</v>
      </c>
    </row>
    <row r="232" spans="2:18" ht="12.75">
      <c r="B232" s="9"/>
      <c r="R232" s="89" t="s">
        <v>170</v>
      </c>
    </row>
    <row r="233" spans="2:18" ht="12.75">
      <c r="B233" s="9"/>
      <c r="R233" s="89" t="s">
        <v>171</v>
      </c>
    </row>
    <row r="234" spans="2:18" ht="12.75">
      <c r="B234" s="9"/>
      <c r="R234" s="89" t="s">
        <v>983</v>
      </c>
    </row>
    <row r="235" spans="2:18" ht="12.75">
      <c r="B235" s="9"/>
      <c r="R235" s="89" t="s">
        <v>172</v>
      </c>
    </row>
    <row r="236" ht="12.75">
      <c r="R236" s="89" t="s">
        <v>173</v>
      </c>
    </row>
    <row r="237" ht="12.75">
      <c r="R237" s="89" t="s">
        <v>865</v>
      </c>
    </row>
    <row r="238" ht="12.75">
      <c r="R238" s="89" t="s">
        <v>174</v>
      </c>
    </row>
    <row r="239" ht="12.75">
      <c r="R239" s="89" t="s">
        <v>175</v>
      </c>
    </row>
    <row r="240" ht="12.75">
      <c r="R240" s="89" t="s">
        <v>176</v>
      </c>
    </row>
    <row r="241" ht="12.75">
      <c r="R241" s="89" t="s">
        <v>177</v>
      </c>
    </row>
    <row r="242" ht="12.75">
      <c r="R242" s="89" t="s">
        <v>178</v>
      </c>
    </row>
    <row r="243" ht="12.75">
      <c r="R243" s="89" t="s">
        <v>179</v>
      </c>
    </row>
    <row r="244" ht="12.75">
      <c r="R244" s="89" t="s">
        <v>180</v>
      </c>
    </row>
    <row r="245" ht="12.75">
      <c r="R245" s="89" t="s">
        <v>181</v>
      </c>
    </row>
    <row r="246" ht="12.75">
      <c r="R246" s="89" t="s">
        <v>182</v>
      </c>
    </row>
    <row r="247" ht="12.75">
      <c r="R247" s="89" t="s">
        <v>183</v>
      </c>
    </row>
    <row r="248" ht="12.75">
      <c r="R248" s="89" t="s">
        <v>184</v>
      </c>
    </row>
    <row r="249" ht="12.75">
      <c r="R249" s="89" t="s">
        <v>185</v>
      </c>
    </row>
    <row r="250" ht="12.75">
      <c r="R250" s="89" t="s">
        <v>186</v>
      </c>
    </row>
    <row r="251" ht="12.75">
      <c r="R251" s="89" t="s">
        <v>187</v>
      </c>
    </row>
    <row r="252" ht="12.75">
      <c r="R252" s="89" t="s">
        <v>188</v>
      </c>
    </row>
    <row r="253" ht="12.75">
      <c r="R253" s="89" t="s">
        <v>189</v>
      </c>
    </row>
    <row r="254" ht="12.75">
      <c r="R254" s="89" t="s">
        <v>190</v>
      </c>
    </row>
    <row r="255" ht="12.75">
      <c r="R255" s="89" t="s">
        <v>191</v>
      </c>
    </row>
    <row r="256" ht="12.75">
      <c r="R256" s="89" t="s">
        <v>192</v>
      </c>
    </row>
    <row r="257" ht="12.75">
      <c r="R257" s="89" t="s">
        <v>847</v>
      </c>
    </row>
    <row r="258" ht="12.75">
      <c r="R258" s="89" t="s">
        <v>984</v>
      </c>
    </row>
    <row r="259" ht="12.75">
      <c r="R259" s="89" t="s">
        <v>193</v>
      </c>
    </row>
    <row r="260" ht="12.75">
      <c r="R260" s="89" t="s">
        <v>905</v>
      </c>
    </row>
    <row r="261" ht="12.75">
      <c r="R261" s="89" t="s">
        <v>194</v>
      </c>
    </row>
    <row r="262" ht="12.75">
      <c r="R262" s="89" t="s">
        <v>195</v>
      </c>
    </row>
    <row r="263" ht="12.75">
      <c r="R263" s="89" t="s">
        <v>196</v>
      </c>
    </row>
    <row r="264" ht="12.75">
      <c r="R264" s="89" t="s">
        <v>197</v>
      </c>
    </row>
    <row r="265" ht="12.75">
      <c r="R265" s="89" t="s">
        <v>198</v>
      </c>
    </row>
    <row r="266" ht="12.75">
      <c r="R266" s="89" t="s">
        <v>199</v>
      </c>
    </row>
    <row r="267" ht="12.75">
      <c r="R267" s="89" t="s">
        <v>200</v>
      </c>
    </row>
    <row r="268" ht="12.75">
      <c r="R268" s="89" t="s">
        <v>201</v>
      </c>
    </row>
    <row r="269" ht="12.75">
      <c r="R269" s="89" t="s">
        <v>202</v>
      </c>
    </row>
    <row r="270" ht="12.75">
      <c r="R270" s="89" t="s">
        <v>203</v>
      </c>
    </row>
    <row r="271" ht="12.75">
      <c r="R271" s="89" t="s">
        <v>204</v>
      </c>
    </row>
    <row r="272" ht="12.75">
      <c r="R272" s="89" t="s">
        <v>205</v>
      </c>
    </row>
    <row r="273" ht="12.75">
      <c r="R273" s="89" t="s">
        <v>206</v>
      </c>
    </row>
    <row r="274" ht="12.75">
      <c r="R274" s="89" t="s">
        <v>207</v>
      </c>
    </row>
    <row r="275" ht="12.75">
      <c r="R275" s="89" t="s">
        <v>208</v>
      </c>
    </row>
    <row r="276" ht="12.75">
      <c r="R276" s="89" t="s">
        <v>209</v>
      </c>
    </row>
    <row r="277" ht="12.75">
      <c r="R277" s="89" t="s">
        <v>210</v>
      </c>
    </row>
    <row r="278" ht="12.75">
      <c r="R278" s="89" t="s">
        <v>211</v>
      </c>
    </row>
    <row r="279" ht="12.75">
      <c r="R279" s="89" t="s">
        <v>212</v>
      </c>
    </row>
    <row r="280" ht="12.75">
      <c r="R280" s="89" t="s">
        <v>213</v>
      </c>
    </row>
    <row r="281" ht="12.75">
      <c r="R281" s="89" t="s">
        <v>214</v>
      </c>
    </row>
    <row r="282" ht="12.75">
      <c r="R282" s="89" t="s">
        <v>215</v>
      </c>
    </row>
    <row r="283" ht="12.75">
      <c r="R283" s="89" t="s">
        <v>216</v>
      </c>
    </row>
    <row r="284" ht="12.75">
      <c r="R284" s="89" t="s">
        <v>217</v>
      </c>
    </row>
    <row r="285" ht="12.75">
      <c r="R285" s="89" t="s">
        <v>218</v>
      </c>
    </row>
    <row r="286" ht="12.75">
      <c r="R286" s="89" t="s">
        <v>219</v>
      </c>
    </row>
    <row r="287" ht="12.75">
      <c r="R287" s="89" t="s">
        <v>220</v>
      </c>
    </row>
    <row r="288" ht="12.75">
      <c r="R288" s="89" t="s">
        <v>221</v>
      </c>
    </row>
    <row r="289" ht="12.75">
      <c r="R289" s="89" t="s">
        <v>222</v>
      </c>
    </row>
    <row r="290" ht="12.75">
      <c r="R290" s="89" t="s">
        <v>223</v>
      </c>
    </row>
    <row r="291" ht="12.75">
      <c r="R291" s="89" t="s">
        <v>224</v>
      </c>
    </row>
    <row r="292" ht="12.75">
      <c r="R292" s="89" t="s">
        <v>225</v>
      </c>
    </row>
    <row r="293" ht="12.75">
      <c r="R293" s="89" t="s">
        <v>226</v>
      </c>
    </row>
    <row r="294" ht="12.75">
      <c r="R294" s="89" t="s">
        <v>227</v>
      </c>
    </row>
    <row r="295" ht="12.75">
      <c r="R295" s="89" t="s">
        <v>228</v>
      </c>
    </row>
    <row r="296" ht="12.75">
      <c r="R296" s="89" t="s">
        <v>229</v>
      </c>
    </row>
    <row r="297" ht="12.75">
      <c r="R297" s="89" t="s">
        <v>230</v>
      </c>
    </row>
    <row r="298" ht="12.75">
      <c r="R298" s="89" t="s">
        <v>231</v>
      </c>
    </row>
    <row r="299" ht="12.75">
      <c r="R299" s="89" t="s">
        <v>232</v>
      </c>
    </row>
    <row r="300" ht="12.75">
      <c r="R300" s="89" t="s">
        <v>233</v>
      </c>
    </row>
    <row r="301" ht="12.75">
      <c r="R301" s="89" t="s">
        <v>234</v>
      </c>
    </row>
    <row r="302" ht="12.75">
      <c r="R302" s="89" t="s">
        <v>235</v>
      </c>
    </row>
    <row r="303" ht="12.75">
      <c r="R303" s="89" t="s">
        <v>236</v>
      </c>
    </row>
    <row r="304" ht="12.75">
      <c r="R304" s="89" t="s">
        <v>237</v>
      </c>
    </row>
    <row r="305" ht="12.75">
      <c r="R305" s="89" t="s">
        <v>238</v>
      </c>
    </row>
    <row r="306" ht="12.75">
      <c r="R306" s="89" t="s">
        <v>239</v>
      </c>
    </row>
    <row r="307" ht="12.75">
      <c r="R307" s="89" t="s">
        <v>240</v>
      </c>
    </row>
    <row r="308" ht="12.75">
      <c r="R308" s="89" t="s">
        <v>241</v>
      </c>
    </row>
    <row r="309" ht="12.75">
      <c r="R309" s="89" t="s">
        <v>242</v>
      </c>
    </row>
    <row r="310" ht="12.75">
      <c r="R310" s="89" t="s">
        <v>243</v>
      </c>
    </row>
    <row r="311" ht="12.75">
      <c r="R311" s="89" t="s">
        <v>244</v>
      </c>
    </row>
    <row r="312" ht="12.75">
      <c r="R312" s="89" t="s">
        <v>245</v>
      </c>
    </row>
    <row r="313" ht="12.75">
      <c r="R313" s="89" t="s">
        <v>246</v>
      </c>
    </row>
    <row r="314" ht="12.75">
      <c r="R314" s="89" t="s">
        <v>956</v>
      </c>
    </row>
    <row r="315" ht="12.75">
      <c r="R315" s="89" t="s">
        <v>247</v>
      </c>
    </row>
    <row r="316" ht="12.75">
      <c r="R316" s="89" t="s">
        <v>248</v>
      </c>
    </row>
    <row r="317" ht="12.75">
      <c r="R317" s="89" t="s">
        <v>249</v>
      </c>
    </row>
    <row r="318" ht="12.75">
      <c r="R318" s="89" t="s">
        <v>250</v>
      </c>
    </row>
    <row r="319" ht="12.75">
      <c r="R319" s="89" t="s">
        <v>251</v>
      </c>
    </row>
    <row r="320" ht="12.75">
      <c r="R320" s="89" t="s">
        <v>252</v>
      </c>
    </row>
    <row r="321" ht="12.75">
      <c r="R321" s="89" t="s">
        <v>253</v>
      </c>
    </row>
    <row r="322" ht="12.75">
      <c r="R322" s="89" t="s">
        <v>254</v>
      </c>
    </row>
    <row r="323" ht="12.75">
      <c r="R323" s="89" t="s">
        <v>255</v>
      </c>
    </row>
    <row r="324" ht="12.75">
      <c r="R324" s="89" t="s">
        <v>256</v>
      </c>
    </row>
    <row r="325" ht="12.75">
      <c r="R325" s="89" t="s">
        <v>908</v>
      </c>
    </row>
    <row r="326" ht="12.75">
      <c r="R326" s="89" t="s">
        <v>257</v>
      </c>
    </row>
    <row r="327" ht="12.75">
      <c r="R327" s="89" t="s">
        <v>258</v>
      </c>
    </row>
    <row r="328" ht="12.75">
      <c r="R328" s="89" t="s">
        <v>259</v>
      </c>
    </row>
    <row r="329" ht="12.75">
      <c r="R329" s="89" t="s">
        <v>260</v>
      </c>
    </row>
    <row r="330" ht="12.75">
      <c r="R330" s="89" t="s">
        <v>261</v>
      </c>
    </row>
    <row r="331" ht="12.75">
      <c r="R331" s="89" t="s">
        <v>262</v>
      </c>
    </row>
    <row r="332" ht="12.75">
      <c r="R332" s="89" t="s">
        <v>263</v>
      </c>
    </row>
    <row r="333" ht="12.75">
      <c r="R333" s="89" t="s">
        <v>264</v>
      </c>
    </row>
    <row r="334" ht="12.75">
      <c r="R334" s="89" t="s">
        <v>265</v>
      </c>
    </row>
    <row r="335" ht="12.75">
      <c r="R335" s="89" t="s">
        <v>266</v>
      </c>
    </row>
    <row r="336" ht="12.75">
      <c r="R336" s="89" t="s">
        <v>267</v>
      </c>
    </row>
    <row r="337" ht="12.75">
      <c r="R337" s="89" t="s">
        <v>268</v>
      </c>
    </row>
    <row r="338" ht="12.75">
      <c r="R338" s="89" t="s">
        <v>269</v>
      </c>
    </row>
    <row r="339" ht="12.75">
      <c r="R339" s="89" t="s">
        <v>270</v>
      </c>
    </row>
    <row r="340" ht="12.75">
      <c r="R340" s="89" t="s">
        <v>271</v>
      </c>
    </row>
    <row r="341" ht="12.75">
      <c r="R341" s="89" t="s">
        <v>272</v>
      </c>
    </row>
    <row r="342" ht="12.75">
      <c r="R342" s="89" t="s">
        <v>273</v>
      </c>
    </row>
    <row r="343" ht="12.75">
      <c r="R343" s="89" t="s">
        <v>274</v>
      </c>
    </row>
    <row r="344" ht="12.75">
      <c r="R344" s="89" t="s">
        <v>275</v>
      </c>
    </row>
    <row r="345" ht="12.75">
      <c r="R345" s="89" t="s">
        <v>879</v>
      </c>
    </row>
    <row r="346" ht="12.75">
      <c r="R346" s="89" t="s">
        <v>276</v>
      </c>
    </row>
    <row r="347" ht="12.75">
      <c r="R347" s="89" t="s">
        <v>277</v>
      </c>
    </row>
    <row r="348" ht="12.75">
      <c r="R348" s="89" t="s">
        <v>278</v>
      </c>
    </row>
    <row r="349" ht="12.75">
      <c r="R349" s="89" t="s">
        <v>279</v>
      </c>
    </row>
    <row r="350" ht="12.75">
      <c r="R350" s="89" t="s">
        <v>280</v>
      </c>
    </row>
    <row r="351" ht="12.75">
      <c r="R351" s="89" t="s">
        <v>281</v>
      </c>
    </row>
    <row r="352" ht="12.75">
      <c r="R352" s="89" t="s">
        <v>282</v>
      </c>
    </row>
    <row r="353" ht="12.75">
      <c r="R353" s="89" t="s">
        <v>951</v>
      </c>
    </row>
    <row r="354" ht="12.75">
      <c r="R354" s="89" t="s">
        <v>283</v>
      </c>
    </row>
    <row r="355" ht="12.75">
      <c r="R355" s="89" t="s">
        <v>284</v>
      </c>
    </row>
    <row r="356" ht="12.75">
      <c r="R356" s="89" t="s">
        <v>285</v>
      </c>
    </row>
    <row r="357" ht="12.75">
      <c r="R357" s="89" t="s">
        <v>286</v>
      </c>
    </row>
    <row r="358" ht="12.75">
      <c r="R358" s="89" t="s">
        <v>287</v>
      </c>
    </row>
    <row r="359" ht="12.75">
      <c r="R359" s="89" t="s">
        <v>288</v>
      </c>
    </row>
    <row r="360" ht="12.75">
      <c r="R360" s="89" t="s">
        <v>289</v>
      </c>
    </row>
    <row r="361" ht="12.75">
      <c r="R361" s="89" t="s">
        <v>290</v>
      </c>
    </row>
    <row r="362" ht="12.75">
      <c r="R362" s="89" t="s">
        <v>291</v>
      </c>
    </row>
    <row r="363" ht="12.75">
      <c r="R363" s="89" t="s">
        <v>292</v>
      </c>
    </row>
    <row r="364" ht="12.75">
      <c r="R364" s="89" t="s">
        <v>293</v>
      </c>
    </row>
    <row r="365" ht="12.75">
      <c r="R365" s="89" t="s">
        <v>294</v>
      </c>
    </row>
    <row r="366" ht="12.75">
      <c r="R366" s="89" t="s">
        <v>295</v>
      </c>
    </row>
    <row r="367" ht="12.75">
      <c r="R367" s="89" t="s">
        <v>296</v>
      </c>
    </row>
    <row r="368" ht="12.75">
      <c r="R368" s="89" t="s">
        <v>297</v>
      </c>
    </row>
    <row r="369" ht="12.75">
      <c r="R369" s="89" t="s">
        <v>298</v>
      </c>
    </row>
    <row r="370" ht="12.75">
      <c r="R370" s="89" t="s">
        <v>299</v>
      </c>
    </row>
    <row r="371" ht="12.75">
      <c r="R371" s="89" t="s">
        <v>300</v>
      </c>
    </row>
    <row r="372" ht="12.75">
      <c r="R372" s="89" t="s">
        <v>301</v>
      </c>
    </row>
    <row r="373" ht="12.75">
      <c r="R373" s="89" t="s">
        <v>302</v>
      </c>
    </row>
    <row r="374" ht="12.75">
      <c r="R374" s="89" t="s">
        <v>303</v>
      </c>
    </row>
    <row r="375" ht="12.75">
      <c r="R375" s="89" t="s">
        <v>304</v>
      </c>
    </row>
    <row r="376" ht="12.75">
      <c r="R376" s="89" t="s">
        <v>305</v>
      </c>
    </row>
    <row r="377" ht="12.75">
      <c r="R377" s="89" t="s">
        <v>306</v>
      </c>
    </row>
    <row r="378" ht="12.75">
      <c r="R378" s="89" t="s">
        <v>307</v>
      </c>
    </row>
    <row r="379" ht="12.75">
      <c r="R379" s="89" t="s">
        <v>308</v>
      </c>
    </row>
    <row r="380" ht="12.75">
      <c r="R380" s="89" t="s">
        <v>309</v>
      </c>
    </row>
    <row r="381" ht="12.75">
      <c r="R381" s="89" t="s">
        <v>310</v>
      </c>
    </row>
    <row r="382" ht="12.75">
      <c r="R382" s="89" t="s">
        <v>311</v>
      </c>
    </row>
    <row r="383" ht="12.75">
      <c r="R383" s="89" t="s">
        <v>312</v>
      </c>
    </row>
    <row r="384" ht="12.75">
      <c r="R384" s="89" t="s">
        <v>313</v>
      </c>
    </row>
    <row r="385" ht="12.75">
      <c r="R385" s="89" t="s">
        <v>314</v>
      </c>
    </row>
    <row r="386" ht="12.75">
      <c r="R386" s="89" t="s">
        <v>315</v>
      </c>
    </row>
    <row r="387" ht="12.75">
      <c r="R387" s="89" t="s">
        <v>316</v>
      </c>
    </row>
    <row r="388" ht="12.75">
      <c r="R388" s="89" t="s">
        <v>317</v>
      </c>
    </row>
    <row r="389" ht="12.75">
      <c r="R389" s="89" t="s">
        <v>318</v>
      </c>
    </row>
    <row r="390" ht="12.75">
      <c r="R390" s="89" t="s">
        <v>319</v>
      </c>
    </row>
    <row r="391" ht="12.75">
      <c r="R391" s="89" t="s">
        <v>320</v>
      </c>
    </row>
    <row r="392" ht="12.75">
      <c r="R392" s="89" t="s">
        <v>321</v>
      </c>
    </row>
    <row r="393" ht="12.75">
      <c r="R393" s="89" t="s">
        <v>322</v>
      </c>
    </row>
    <row r="394" ht="12.75">
      <c r="R394" s="89" t="s">
        <v>323</v>
      </c>
    </row>
    <row r="395" ht="12.75">
      <c r="R395" s="89" t="s">
        <v>324</v>
      </c>
    </row>
    <row r="396" ht="12.75">
      <c r="R396" s="89" t="s">
        <v>325</v>
      </c>
    </row>
    <row r="397" ht="12.75">
      <c r="R397" s="89" t="s">
        <v>326</v>
      </c>
    </row>
    <row r="398" ht="12.75">
      <c r="R398" s="89" t="s">
        <v>327</v>
      </c>
    </row>
    <row r="399" ht="12.75">
      <c r="R399" s="89" t="s">
        <v>328</v>
      </c>
    </row>
    <row r="400" ht="12.75">
      <c r="R400" s="89" t="s">
        <v>329</v>
      </c>
    </row>
    <row r="401" ht="12.75">
      <c r="R401" s="89" t="s">
        <v>330</v>
      </c>
    </row>
    <row r="402" ht="12.75">
      <c r="R402" s="89" t="s">
        <v>953</v>
      </c>
    </row>
    <row r="403" ht="12.75">
      <c r="R403" s="89" t="s">
        <v>331</v>
      </c>
    </row>
    <row r="404" ht="12.75">
      <c r="R404" s="89" t="s">
        <v>332</v>
      </c>
    </row>
    <row r="405" ht="12.75">
      <c r="R405" s="89" t="s">
        <v>333</v>
      </c>
    </row>
    <row r="406" ht="12.75">
      <c r="R406" s="89" t="s">
        <v>334</v>
      </c>
    </row>
    <row r="407" ht="12.75">
      <c r="R407" s="89" t="s">
        <v>335</v>
      </c>
    </row>
    <row r="408" ht="12.75">
      <c r="R408" s="89" t="s">
        <v>336</v>
      </c>
    </row>
    <row r="409" ht="12.75">
      <c r="R409" s="89" t="s">
        <v>985</v>
      </c>
    </row>
    <row r="410" ht="12.75">
      <c r="R410" s="89" t="s">
        <v>337</v>
      </c>
    </row>
    <row r="411" ht="12.75">
      <c r="R411" s="89" t="s">
        <v>338</v>
      </c>
    </row>
    <row r="412" ht="12.75">
      <c r="R412" s="89" t="s">
        <v>339</v>
      </c>
    </row>
    <row r="413" ht="12.75">
      <c r="R413" s="89" t="s">
        <v>340</v>
      </c>
    </row>
    <row r="414" ht="12.75">
      <c r="R414" s="89" t="s">
        <v>341</v>
      </c>
    </row>
    <row r="415" ht="12.75">
      <c r="R415" s="89" t="s">
        <v>342</v>
      </c>
    </row>
    <row r="416" ht="12.75">
      <c r="R416" s="89" t="s">
        <v>343</v>
      </c>
    </row>
    <row r="417" ht="12.75">
      <c r="R417" s="89" t="s">
        <v>344</v>
      </c>
    </row>
    <row r="418" ht="12.75">
      <c r="R418" s="89" t="s">
        <v>345</v>
      </c>
    </row>
    <row r="419" ht="12.75">
      <c r="R419" s="89" t="s">
        <v>346</v>
      </c>
    </row>
    <row r="420" ht="12.75">
      <c r="R420" s="89" t="s">
        <v>347</v>
      </c>
    </row>
    <row r="421" ht="12.75">
      <c r="R421" s="89" t="s">
        <v>348</v>
      </c>
    </row>
    <row r="422" ht="12.75">
      <c r="R422" s="89" t="s">
        <v>349</v>
      </c>
    </row>
    <row r="423" ht="12.75">
      <c r="R423" s="89" t="s">
        <v>957</v>
      </c>
    </row>
    <row r="424" ht="12.75">
      <c r="R424" s="89" t="s">
        <v>350</v>
      </c>
    </row>
    <row r="425" ht="12.75">
      <c r="R425" s="89" t="s">
        <v>351</v>
      </c>
    </row>
    <row r="426" ht="12.75">
      <c r="R426" s="89" t="s">
        <v>352</v>
      </c>
    </row>
    <row r="427" ht="12.75">
      <c r="R427" s="89" t="s">
        <v>353</v>
      </c>
    </row>
    <row r="428" ht="12.75">
      <c r="R428" s="89" t="s">
        <v>354</v>
      </c>
    </row>
    <row r="429" ht="12.75">
      <c r="R429" s="89" t="s">
        <v>355</v>
      </c>
    </row>
    <row r="430" ht="12.75">
      <c r="R430" s="89" t="s">
        <v>356</v>
      </c>
    </row>
    <row r="431" ht="12.75">
      <c r="R431" s="89" t="s">
        <v>357</v>
      </c>
    </row>
    <row r="432" ht="12.75">
      <c r="R432" s="89" t="s">
        <v>358</v>
      </c>
    </row>
    <row r="433" ht="12.75">
      <c r="R433" s="89" t="s">
        <v>359</v>
      </c>
    </row>
    <row r="434" ht="12.75">
      <c r="R434" s="89" t="s">
        <v>360</v>
      </c>
    </row>
    <row r="435" ht="12.75">
      <c r="R435" s="89" t="s">
        <v>361</v>
      </c>
    </row>
    <row r="436" ht="12.75">
      <c r="R436" s="89" t="s">
        <v>362</v>
      </c>
    </row>
    <row r="437" ht="12.75">
      <c r="R437" s="89" t="s">
        <v>363</v>
      </c>
    </row>
    <row r="438" ht="12.75">
      <c r="R438" s="89" t="s">
        <v>364</v>
      </c>
    </row>
    <row r="439" ht="12.75">
      <c r="R439" s="89" t="s">
        <v>365</v>
      </c>
    </row>
    <row r="440" ht="12.75">
      <c r="R440" s="89" t="s">
        <v>366</v>
      </c>
    </row>
    <row r="441" ht="12.75">
      <c r="R441" s="89" t="s">
        <v>367</v>
      </c>
    </row>
    <row r="442" ht="12.75">
      <c r="R442" s="89" t="s">
        <v>368</v>
      </c>
    </row>
    <row r="443" ht="12.75">
      <c r="R443" s="89" t="s">
        <v>369</v>
      </c>
    </row>
    <row r="444" ht="12.75">
      <c r="R444" s="89" t="s">
        <v>370</v>
      </c>
    </row>
    <row r="445" ht="12.75">
      <c r="R445" s="89" t="s">
        <v>371</v>
      </c>
    </row>
    <row r="446" ht="12.75">
      <c r="R446" s="89" t="s">
        <v>372</v>
      </c>
    </row>
    <row r="447" ht="12.75">
      <c r="R447" s="89" t="s">
        <v>373</v>
      </c>
    </row>
    <row r="448" ht="12.75">
      <c r="R448" s="89" t="s">
        <v>374</v>
      </c>
    </row>
    <row r="449" ht="12.75">
      <c r="R449" s="89" t="s">
        <v>906</v>
      </c>
    </row>
    <row r="450" ht="12.75">
      <c r="R450" s="89" t="s">
        <v>375</v>
      </c>
    </row>
    <row r="451" ht="12.75">
      <c r="R451" s="89" t="s">
        <v>376</v>
      </c>
    </row>
    <row r="452" ht="12.75">
      <c r="R452" s="89" t="s">
        <v>377</v>
      </c>
    </row>
    <row r="453" ht="12.75">
      <c r="R453" s="89" t="s">
        <v>378</v>
      </c>
    </row>
    <row r="454" ht="12.75">
      <c r="R454" s="89" t="s">
        <v>379</v>
      </c>
    </row>
    <row r="455" ht="12.75">
      <c r="R455" s="89" t="s">
        <v>380</v>
      </c>
    </row>
    <row r="456" ht="12.75">
      <c r="R456" s="89" t="s">
        <v>381</v>
      </c>
    </row>
    <row r="457" ht="12.75">
      <c r="R457" s="89" t="s">
        <v>382</v>
      </c>
    </row>
    <row r="458" ht="12.75">
      <c r="R458" s="89" t="s">
        <v>383</v>
      </c>
    </row>
    <row r="459" ht="12.75">
      <c r="R459" s="89" t="s">
        <v>384</v>
      </c>
    </row>
    <row r="460" ht="12.75">
      <c r="R460" s="89" t="s">
        <v>385</v>
      </c>
    </row>
    <row r="461" ht="12.75">
      <c r="R461" s="89" t="s">
        <v>386</v>
      </c>
    </row>
    <row r="462" ht="12.75">
      <c r="R462" s="89" t="s">
        <v>387</v>
      </c>
    </row>
    <row r="463" ht="12.75">
      <c r="R463" s="89" t="s">
        <v>388</v>
      </c>
    </row>
    <row r="464" ht="12.75">
      <c r="R464" s="89" t="s">
        <v>389</v>
      </c>
    </row>
    <row r="465" ht="12.75">
      <c r="R465" s="89" t="s">
        <v>390</v>
      </c>
    </row>
    <row r="466" ht="12.75">
      <c r="R466" s="89" t="s">
        <v>391</v>
      </c>
    </row>
    <row r="467" ht="12.75">
      <c r="R467" s="89" t="s">
        <v>392</v>
      </c>
    </row>
    <row r="468" ht="12.75">
      <c r="R468" s="89" t="s">
        <v>393</v>
      </c>
    </row>
    <row r="469" ht="12.75">
      <c r="R469" s="89" t="s">
        <v>394</v>
      </c>
    </row>
    <row r="470" ht="12.75">
      <c r="R470" s="89" t="s">
        <v>395</v>
      </c>
    </row>
    <row r="471" ht="12.75">
      <c r="R471" s="89" t="s">
        <v>396</v>
      </c>
    </row>
    <row r="472" ht="12.75">
      <c r="R472" s="89" t="s">
        <v>397</v>
      </c>
    </row>
    <row r="473" ht="12.75">
      <c r="R473" s="89" t="s">
        <v>398</v>
      </c>
    </row>
    <row r="474" ht="12.75">
      <c r="R474" s="89" t="s">
        <v>399</v>
      </c>
    </row>
    <row r="475" ht="12.75">
      <c r="R475" s="89" t="s">
        <v>958</v>
      </c>
    </row>
    <row r="476" ht="12.75">
      <c r="R476" s="89" t="s">
        <v>400</v>
      </c>
    </row>
    <row r="477" ht="12.75">
      <c r="R477" s="89" t="s">
        <v>401</v>
      </c>
    </row>
    <row r="478" ht="12.75">
      <c r="R478" s="89" t="s">
        <v>402</v>
      </c>
    </row>
    <row r="479" ht="12.75">
      <c r="R479" s="89" t="s">
        <v>403</v>
      </c>
    </row>
    <row r="480" ht="12.75">
      <c r="R480" s="89" t="s">
        <v>404</v>
      </c>
    </row>
    <row r="481" ht="12.75">
      <c r="R481" s="89" t="s">
        <v>405</v>
      </c>
    </row>
    <row r="482" ht="12.75">
      <c r="R482" s="89" t="s">
        <v>406</v>
      </c>
    </row>
    <row r="483" ht="12.75">
      <c r="R483" s="89" t="s">
        <v>407</v>
      </c>
    </row>
    <row r="484" ht="12.75">
      <c r="R484" s="89" t="s">
        <v>408</v>
      </c>
    </row>
    <row r="485" ht="12.75">
      <c r="R485" s="89" t="s">
        <v>409</v>
      </c>
    </row>
    <row r="486" ht="12.75">
      <c r="R486" s="89" t="s">
        <v>410</v>
      </c>
    </row>
    <row r="487" ht="12.75">
      <c r="R487" s="89" t="s">
        <v>411</v>
      </c>
    </row>
    <row r="488" ht="12.75">
      <c r="R488" s="89" t="s">
        <v>412</v>
      </c>
    </row>
    <row r="489" ht="12.75">
      <c r="R489" s="89" t="s">
        <v>413</v>
      </c>
    </row>
    <row r="490" ht="12.75">
      <c r="R490" s="89" t="s">
        <v>414</v>
      </c>
    </row>
    <row r="491" ht="12.75">
      <c r="R491" s="89" t="s">
        <v>415</v>
      </c>
    </row>
    <row r="492" ht="12.75">
      <c r="R492" s="89" t="s">
        <v>416</v>
      </c>
    </row>
    <row r="493" ht="12.75">
      <c r="R493" s="89" t="s">
        <v>417</v>
      </c>
    </row>
    <row r="494" ht="12.75">
      <c r="R494" s="89" t="s">
        <v>418</v>
      </c>
    </row>
    <row r="495" ht="12.75">
      <c r="R495" s="89" t="s">
        <v>419</v>
      </c>
    </row>
    <row r="496" ht="12.75">
      <c r="R496" s="89" t="s">
        <v>420</v>
      </c>
    </row>
    <row r="497" ht="12.75">
      <c r="R497" s="89" t="s">
        <v>421</v>
      </c>
    </row>
    <row r="498" ht="12.75">
      <c r="R498" s="89" t="s">
        <v>422</v>
      </c>
    </row>
    <row r="499" ht="12.75">
      <c r="R499" s="89" t="s">
        <v>423</v>
      </c>
    </row>
    <row r="500" ht="12.75">
      <c r="R500" s="89" t="s">
        <v>959</v>
      </c>
    </row>
    <row r="501" ht="12.75">
      <c r="R501" s="89" t="s">
        <v>424</v>
      </c>
    </row>
    <row r="502" ht="12.75">
      <c r="R502" s="89" t="s">
        <v>425</v>
      </c>
    </row>
    <row r="503" ht="12.75">
      <c r="R503" s="89" t="s">
        <v>426</v>
      </c>
    </row>
    <row r="504" ht="12.75">
      <c r="R504" s="89" t="s">
        <v>427</v>
      </c>
    </row>
    <row r="505" ht="12.75">
      <c r="R505" s="89" t="s">
        <v>428</v>
      </c>
    </row>
    <row r="506" ht="12.75">
      <c r="R506" s="89" t="s">
        <v>960</v>
      </c>
    </row>
    <row r="507" ht="12.75">
      <c r="R507" s="89" t="s">
        <v>429</v>
      </c>
    </row>
    <row r="508" ht="12.75">
      <c r="R508" s="89" t="s">
        <v>430</v>
      </c>
    </row>
    <row r="509" ht="12.75">
      <c r="R509" s="89" t="s">
        <v>431</v>
      </c>
    </row>
    <row r="510" ht="12.75">
      <c r="R510" s="89" t="s">
        <v>432</v>
      </c>
    </row>
    <row r="511" ht="12.75">
      <c r="R511" s="89" t="s">
        <v>433</v>
      </c>
    </row>
    <row r="512" ht="12.75">
      <c r="R512" s="89" t="s">
        <v>434</v>
      </c>
    </row>
    <row r="513" ht="12.75">
      <c r="R513" s="89" t="s">
        <v>435</v>
      </c>
    </row>
    <row r="514" ht="12.75">
      <c r="R514" s="89" t="s">
        <v>955</v>
      </c>
    </row>
    <row r="515" ht="12.75">
      <c r="R515" s="89" t="s">
        <v>436</v>
      </c>
    </row>
    <row r="516" ht="12.75">
      <c r="R516" s="89" t="s">
        <v>437</v>
      </c>
    </row>
    <row r="517" ht="12.75">
      <c r="R517" s="89" t="s">
        <v>438</v>
      </c>
    </row>
    <row r="518" ht="12.75">
      <c r="R518" s="89" t="s">
        <v>439</v>
      </c>
    </row>
    <row r="519" ht="12.75">
      <c r="R519" s="89" t="s">
        <v>440</v>
      </c>
    </row>
    <row r="520" ht="12.75">
      <c r="R520" s="89" t="s">
        <v>441</v>
      </c>
    </row>
    <row r="521" ht="12.75">
      <c r="R521" s="89" t="s">
        <v>442</v>
      </c>
    </row>
    <row r="522" ht="12.75">
      <c r="R522" s="89" t="s">
        <v>443</v>
      </c>
    </row>
    <row r="523" ht="12.75">
      <c r="R523" s="89" t="s">
        <v>444</v>
      </c>
    </row>
    <row r="524" ht="12.75">
      <c r="R524" s="89" t="s">
        <v>445</v>
      </c>
    </row>
    <row r="525" ht="12.75">
      <c r="R525" s="89" t="s">
        <v>446</v>
      </c>
    </row>
    <row r="526" ht="12.75">
      <c r="R526" s="89" t="s">
        <v>447</v>
      </c>
    </row>
    <row r="527" ht="12.75">
      <c r="R527" s="89" t="s">
        <v>448</v>
      </c>
    </row>
    <row r="528" ht="12.75">
      <c r="R528" s="89" t="s">
        <v>449</v>
      </c>
    </row>
    <row r="529" ht="12.75">
      <c r="R529" s="89" t="s">
        <v>450</v>
      </c>
    </row>
    <row r="530" ht="12.75">
      <c r="R530" s="90"/>
    </row>
    <row r="531" ht="12.75">
      <c r="R531" s="90"/>
    </row>
    <row r="532" ht="12.75">
      <c r="R532" s="90"/>
    </row>
    <row r="533" ht="12.75">
      <c r="R533" s="90"/>
    </row>
    <row r="534" ht="12.75">
      <c r="R534" s="90"/>
    </row>
    <row r="535" ht="12.75">
      <c r="R535" s="90"/>
    </row>
    <row r="536" ht="12.75">
      <c r="R536" s="90"/>
    </row>
    <row r="537" ht="12.75">
      <c r="R537" s="90"/>
    </row>
    <row r="538" ht="12.75">
      <c r="R538" s="90"/>
    </row>
    <row r="539" ht="12.75">
      <c r="R539" s="90"/>
    </row>
    <row r="540" ht="12.75">
      <c r="R540" s="90"/>
    </row>
    <row r="541" ht="12.75">
      <c r="R541" s="90"/>
    </row>
    <row r="542" ht="12.75">
      <c r="R542" s="90"/>
    </row>
    <row r="543" ht="12.75">
      <c r="R543" s="90"/>
    </row>
    <row r="544" ht="12.75">
      <c r="R544" s="90"/>
    </row>
    <row r="545" ht="12.75">
      <c r="R545" s="90"/>
    </row>
    <row r="546" ht="12.75">
      <c r="R546" s="90"/>
    </row>
    <row r="547" ht="12.75">
      <c r="R547" s="90"/>
    </row>
    <row r="548" ht="12.75">
      <c r="R548" s="90"/>
    </row>
    <row r="549" ht="12.75">
      <c r="R549" s="90"/>
    </row>
    <row r="550" ht="12.75">
      <c r="R550" s="90"/>
    </row>
    <row r="551" ht="12.75">
      <c r="R551" s="90"/>
    </row>
    <row r="552" ht="12.75">
      <c r="R552" s="90"/>
    </row>
    <row r="553" ht="12.75">
      <c r="R553" s="90"/>
    </row>
    <row r="554" ht="12.75">
      <c r="R554" s="90"/>
    </row>
    <row r="555" ht="12.75">
      <c r="R555" s="90"/>
    </row>
    <row r="556" ht="12.75">
      <c r="R556" s="90"/>
    </row>
    <row r="557" ht="12.75">
      <c r="R557" s="90"/>
    </row>
    <row r="558" ht="12.75">
      <c r="R558" s="90"/>
    </row>
    <row r="559" ht="12.75">
      <c r="R559" s="90"/>
    </row>
    <row r="560" ht="12.75">
      <c r="R560" s="90"/>
    </row>
    <row r="561" ht="12.75">
      <c r="R561" s="90"/>
    </row>
    <row r="562" ht="12.75">
      <c r="R562" s="90"/>
    </row>
    <row r="563" ht="12.75">
      <c r="R563" s="90"/>
    </row>
    <row r="564" ht="12">
      <c r="R564" s="91"/>
    </row>
    <row r="565" ht="12">
      <c r="R565" s="91"/>
    </row>
    <row r="566" ht="12">
      <c r="R566" s="91"/>
    </row>
    <row r="567" ht="12">
      <c r="R567" s="91"/>
    </row>
    <row r="568" ht="12">
      <c r="R568" s="91"/>
    </row>
    <row r="569" ht="12">
      <c r="R569" s="91"/>
    </row>
    <row r="570" ht="12">
      <c r="R570" s="91"/>
    </row>
    <row r="571" ht="12">
      <c r="R571" s="91"/>
    </row>
    <row r="572" ht="12">
      <c r="R572" s="91"/>
    </row>
    <row r="573" ht="12">
      <c r="R573" s="91"/>
    </row>
    <row r="574" ht="12">
      <c r="R574" s="91"/>
    </row>
    <row r="575" ht="12">
      <c r="R575" s="91"/>
    </row>
    <row r="576" ht="12">
      <c r="R576" s="91"/>
    </row>
    <row r="577" ht="12">
      <c r="R577" s="91"/>
    </row>
    <row r="578" ht="12">
      <c r="R578" s="91"/>
    </row>
    <row r="579" ht="12">
      <c r="R579" s="91"/>
    </row>
    <row r="580" ht="12">
      <c r="R580" s="91"/>
    </row>
    <row r="581" ht="12">
      <c r="R581" s="91"/>
    </row>
    <row r="582" ht="12">
      <c r="R582" s="91"/>
    </row>
    <row r="583" ht="12">
      <c r="R583" s="91"/>
    </row>
    <row r="584" ht="12">
      <c r="R584" s="91"/>
    </row>
    <row r="585" ht="12">
      <c r="R585" s="91"/>
    </row>
    <row r="586" ht="12">
      <c r="R586" s="91"/>
    </row>
    <row r="587" ht="12">
      <c r="R587" s="91"/>
    </row>
    <row r="588" ht="12">
      <c r="R588" s="91"/>
    </row>
    <row r="589" ht="12">
      <c r="R589" s="91"/>
    </row>
    <row r="590" ht="12">
      <c r="R590" s="91"/>
    </row>
    <row r="591" ht="12">
      <c r="R591" s="91"/>
    </row>
    <row r="592" ht="12">
      <c r="R592" s="91"/>
    </row>
    <row r="593" ht="12">
      <c r="R593" s="91"/>
    </row>
    <row r="594" ht="12">
      <c r="R594" s="91"/>
    </row>
    <row r="595" ht="12">
      <c r="R595" s="91"/>
    </row>
    <row r="596" ht="12">
      <c r="R596" s="91"/>
    </row>
    <row r="597" ht="12">
      <c r="R597" s="91"/>
    </row>
    <row r="598" ht="12">
      <c r="R598" s="91"/>
    </row>
    <row r="599" ht="12">
      <c r="R599" s="91"/>
    </row>
    <row r="600" ht="12">
      <c r="R600" s="91"/>
    </row>
    <row r="601" ht="12">
      <c r="R601" s="91"/>
    </row>
    <row r="602" ht="12">
      <c r="R602" s="91"/>
    </row>
    <row r="603" ht="12">
      <c r="R603" s="91"/>
    </row>
    <row r="604" ht="12">
      <c r="R604" s="91"/>
    </row>
    <row r="605" ht="12">
      <c r="R605" s="91"/>
    </row>
    <row r="606" ht="12">
      <c r="R606" s="91"/>
    </row>
    <row r="607" ht="12">
      <c r="R607" s="91"/>
    </row>
    <row r="608" ht="12">
      <c r="R608" s="91"/>
    </row>
    <row r="609" ht="12">
      <c r="R609" s="91"/>
    </row>
    <row r="610" ht="12">
      <c r="R610" s="91"/>
    </row>
    <row r="611" ht="12">
      <c r="R611" s="91"/>
    </row>
    <row r="612" ht="12">
      <c r="R612" s="91"/>
    </row>
    <row r="613" ht="12">
      <c r="R613" s="91"/>
    </row>
    <row r="614" ht="12">
      <c r="R614" s="91"/>
    </row>
    <row r="615" ht="12">
      <c r="R615" s="91"/>
    </row>
    <row r="616" ht="12">
      <c r="R616" s="91"/>
    </row>
    <row r="617" ht="12">
      <c r="R617" s="91"/>
    </row>
    <row r="618" ht="12">
      <c r="R618" s="91"/>
    </row>
    <row r="619" ht="12">
      <c r="R619" s="91"/>
    </row>
    <row r="620" ht="12">
      <c r="R620" s="91"/>
    </row>
    <row r="621" ht="12">
      <c r="R621" s="91"/>
    </row>
    <row r="622" ht="12">
      <c r="R622" s="91"/>
    </row>
    <row r="623" ht="12">
      <c r="R623" s="91"/>
    </row>
    <row r="624" ht="12">
      <c r="R624" s="91"/>
    </row>
    <row r="625" ht="12">
      <c r="R625" s="91"/>
    </row>
    <row r="626" ht="12">
      <c r="R626" s="91"/>
    </row>
    <row r="627" ht="12">
      <c r="R627" s="91"/>
    </row>
    <row r="628" ht="12">
      <c r="R628" s="91"/>
    </row>
    <row r="629" ht="12">
      <c r="R629" s="91"/>
    </row>
    <row r="630" ht="12">
      <c r="R630" s="91"/>
    </row>
    <row r="631" ht="12">
      <c r="R631" s="91"/>
    </row>
    <row r="632" ht="12">
      <c r="R632" s="91"/>
    </row>
    <row r="633" ht="12">
      <c r="R633" s="91"/>
    </row>
    <row r="634" ht="12">
      <c r="R634" s="91"/>
    </row>
    <row r="635" ht="12">
      <c r="R635" s="91"/>
    </row>
    <row r="636" ht="12">
      <c r="R636" s="91"/>
    </row>
    <row r="637" ht="12">
      <c r="R637" s="91"/>
    </row>
    <row r="638" ht="12">
      <c r="R638" s="91"/>
    </row>
    <row r="639" ht="12">
      <c r="R639" s="91"/>
    </row>
    <row r="640" ht="12">
      <c r="R640" s="91"/>
    </row>
    <row r="641" ht="12">
      <c r="R641" s="91"/>
    </row>
    <row r="642" ht="12">
      <c r="R642" s="91"/>
    </row>
    <row r="643" ht="12">
      <c r="R643" s="91"/>
    </row>
    <row r="644" ht="12">
      <c r="R644" s="91"/>
    </row>
    <row r="645" ht="12">
      <c r="R645" s="91"/>
    </row>
    <row r="646" ht="12">
      <c r="R646" s="91"/>
    </row>
    <row r="647" ht="12">
      <c r="R647" s="91"/>
    </row>
    <row r="648" ht="12">
      <c r="R648" s="91"/>
    </row>
    <row r="649" ht="12">
      <c r="R649" s="91"/>
    </row>
    <row r="650" ht="12">
      <c r="R650" s="91"/>
    </row>
    <row r="651" ht="12">
      <c r="R651" s="91"/>
    </row>
    <row r="652" ht="12">
      <c r="R652" s="91"/>
    </row>
    <row r="653" ht="12">
      <c r="R653" s="91"/>
    </row>
    <row r="654" ht="12">
      <c r="R654" s="91"/>
    </row>
    <row r="655" ht="12">
      <c r="R655" s="91"/>
    </row>
    <row r="656" ht="12">
      <c r="R656" s="91"/>
    </row>
    <row r="657" ht="12">
      <c r="R657" s="91"/>
    </row>
    <row r="658" ht="12">
      <c r="R658" s="91"/>
    </row>
    <row r="659" ht="12">
      <c r="R659" s="91"/>
    </row>
    <row r="660" ht="12">
      <c r="R660" s="91"/>
    </row>
    <row r="661" ht="12">
      <c r="R661" s="91"/>
    </row>
    <row r="662" ht="12">
      <c r="R662" s="91"/>
    </row>
    <row r="663" ht="12">
      <c r="R663" s="91"/>
    </row>
    <row r="664" ht="12">
      <c r="R664" s="91"/>
    </row>
    <row r="665" ht="12">
      <c r="R665" s="91"/>
    </row>
    <row r="666" ht="12">
      <c r="R666" s="91"/>
    </row>
    <row r="667" ht="12">
      <c r="R667" s="91"/>
    </row>
    <row r="668" ht="12">
      <c r="R668" s="91"/>
    </row>
    <row r="669" ht="12">
      <c r="R669" s="91"/>
    </row>
    <row r="670" ht="12">
      <c r="R670" s="91"/>
    </row>
    <row r="671" ht="12">
      <c r="R671" s="91"/>
    </row>
    <row r="672" ht="12">
      <c r="R672" s="91"/>
    </row>
    <row r="673" ht="12">
      <c r="R673" s="91"/>
    </row>
    <row r="674" ht="12">
      <c r="R674" s="91"/>
    </row>
    <row r="675" ht="12">
      <c r="R675" s="91"/>
    </row>
    <row r="676" ht="12">
      <c r="R676" s="91"/>
    </row>
    <row r="677" ht="12">
      <c r="R677" s="91"/>
    </row>
    <row r="678" ht="12">
      <c r="R678" s="91"/>
    </row>
    <row r="679" ht="12">
      <c r="R679" s="91"/>
    </row>
    <row r="680" ht="12">
      <c r="R680" s="91"/>
    </row>
    <row r="681" ht="12">
      <c r="R681" s="91"/>
    </row>
    <row r="682" ht="12">
      <c r="R682" s="91"/>
    </row>
    <row r="683" ht="12">
      <c r="R683" s="91"/>
    </row>
    <row r="684" ht="12">
      <c r="R684" s="91"/>
    </row>
    <row r="685" ht="12">
      <c r="R685" s="91"/>
    </row>
    <row r="686" ht="12">
      <c r="R686" s="91"/>
    </row>
    <row r="687" ht="12">
      <c r="R687" s="91"/>
    </row>
    <row r="688" ht="12">
      <c r="R688" s="91"/>
    </row>
    <row r="689" ht="12">
      <c r="R689" s="91"/>
    </row>
    <row r="690" ht="12">
      <c r="R690" s="91"/>
    </row>
    <row r="691" ht="12">
      <c r="R691" s="91"/>
    </row>
    <row r="692" ht="12">
      <c r="R692" s="91"/>
    </row>
    <row r="693" ht="12">
      <c r="R693" s="91"/>
    </row>
    <row r="694" ht="12">
      <c r="R694" s="91"/>
    </row>
    <row r="695" ht="12">
      <c r="R695" s="91"/>
    </row>
    <row r="696" ht="12">
      <c r="R696" s="91"/>
    </row>
    <row r="697" ht="12">
      <c r="R697" s="91"/>
    </row>
    <row r="698" ht="12">
      <c r="R698" s="91"/>
    </row>
    <row r="699" ht="12">
      <c r="R699" s="91"/>
    </row>
    <row r="700" ht="12">
      <c r="R700" s="91"/>
    </row>
    <row r="701" ht="12">
      <c r="R701" s="91"/>
    </row>
    <row r="702" ht="12">
      <c r="R702" s="91"/>
    </row>
    <row r="703" ht="12">
      <c r="R703" s="91"/>
    </row>
    <row r="704" ht="12">
      <c r="R704" s="91"/>
    </row>
    <row r="705" ht="12">
      <c r="R705" s="91"/>
    </row>
    <row r="706" ht="12">
      <c r="R706" s="91"/>
    </row>
    <row r="707" ht="12">
      <c r="R707" s="91"/>
    </row>
    <row r="708" ht="12">
      <c r="R708" s="91"/>
    </row>
    <row r="709" ht="12">
      <c r="R709" s="91"/>
    </row>
    <row r="710" ht="12">
      <c r="R710" s="91"/>
    </row>
    <row r="711" ht="12">
      <c r="R711" s="91"/>
    </row>
    <row r="712" ht="12">
      <c r="R712" s="91"/>
    </row>
    <row r="713" ht="12">
      <c r="R713" s="91"/>
    </row>
    <row r="714" ht="12">
      <c r="R714" s="91"/>
    </row>
    <row r="715" ht="12">
      <c r="R715" s="91"/>
    </row>
    <row r="716" ht="12">
      <c r="R716" s="91"/>
    </row>
    <row r="717" ht="12">
      <c r="R717" s="91"/>
    </row>
    <row r="718" ht="12">
      <c r="R718" s="91"/>
    </row>
    <row r="719" ht="12">
      <c r="R719" s="91"/>
    </row>
    <row r="720" ht="12">
      <c r="R720" s="91"/>
    </row>
    <row r="721" ht="12">
      <c r="R721" s="91"/>
    </row>
    <row r="722" ht="12">
      <c r="R722" s="91"/>
    </row>
    <row r="723" ht="12">
      <c r="R723" s="91"/>
    </row>
    <row r="724" ht="12">
      <c r="R724" s="91"/>
    </row>
    <row r="725" ht="12">
      <c r="R725" s="91"/>
    </row>
    <row r="726" ht="12">
      <c r="R726" s="91"/>
    </row>
    <row r="727" ht="12">
      <c r="R727" s="91"/>
    </row>
    <row r="728" ht="12">
      <c r="R728" s="91"/>
    </row>
    <row r="729" ht="12">
      <c r="R729" s="91"/>
    </row>
    <row r="730" ht="12">
      <c r="R730" s="91"/>
    </row>
    <row r="731" ht="12">
      <c r="R731" s="91"/>
    </row>
    <row r="732" ht="12">
      <c r="R732" s="91"/>
    </row>
    <row r="733" ht="12">
      <c r="R733" s="91"/>
    </row>
    <row r="734" ht="12">
      <c r="R734" s="91"/>
    </row>
    <row r="735" ht="12">
      <c r="R735" s="91"/>
    </row>
    <row r="736" ht="12">
      <c r="R736" s="91"/>
    </row>
    <row r="737" ht="12">
      <c r="R737" s="91"/>
    </row>
    <row r="738" ht="12">
      <c r="R738" s="91"/>
    </row>
    <row r="739" ht="12">
      <c r="R739" s="91"/>
    </row>
    <row r="740" ht="12">
      <c r="R740" s="91"/>
    </row>
    <row r="741" ht="12">
      <c r="R741" s="91"/>
    </row>
    <row r="742" ht="12">
      <c r="R742" s="91"/>
    </row>
    <row r="743" ht="12">
      <c r="R743" s="91"/>
    </row>
    <row r="744" ht="12">
      <c r="R744" s="91"/>
    </row>
    <row r="745" ht="12">
      <c r="R745" s="91"/>
    </row>
    <row r="746" ht="12">
      <c r="R746" s="91"/>
    </row>
    <row r="747" ht="12">
      <c r="R747" s="91"/>
    </row>
    <row r="748" ht="12">
      <c r="R748" s="91"/>
    </row>
    <row r="749" ht="12">
      <c r="R749" s="91"/>
    </row>
    <row r="750" ht="12">
      <c r="R750" s="91"/>
    </row>
    <row r="751" ht="12">
      <c r="R751" s="91"/>
    </row>
    <row r="752" ht="12">
      <c r="R752" s="91"/>
    </row>
    <row r="753" ht="12">
      <c r="R753" s="91"/>
    </row>
    <row r="754" ht="12">
      <c r="R754" s="91"/>
    </row>
    <row r="755" ht="12">
      <c r="R755" s="91"/>
    </row>
    <row r="756" ht="12">
      <c r="R756" s="91"/>
    </row>
    <row r="757" ht="12">
      <c r="R757" s="91"/>
    </row>
    <row r="758" ht="12">
      <c r="R758" s="91"/>
    </row>
    <row r="759" ht="12">
      <c r="R759" s="91"/>
    </row>
    <row r="760" ht="12">
      <c r="R760" s="91"/>
    </row>
    <row r="761" ht="12">
      <c r="R761" s="91"/>
    </row>
    <row r="762" ht="12">
      <c r="R762" s="91"/>
    </row>
    <row r="763" ht="12">
      <c r="R763" s="91"/>
    </row>
    <row r="764" ht="12">
      <c r="R764" s="91"/>
    </row>
    <row r="765" ht="12">
      <c r="R765" s="91"/>
    </row>
    <row r="766" ht="12">
      <c r="R766" s="91"/>
    </row>
    <row r="767" ht="12">
      <c r="R767" s="91"/>
    </row>
    <row r="768" ht="12">
      <c r="R768" s="91"/>
    </row>
    <row r="769" ht="12">
      <c r="R769" s="91"/>
    </row>
    <row r="770" ht="12">
      <c r="R770" s="91"/>
    </row>
    <row r="771" ht="12">
      <c r="R771" s="91"/>
    </row>
    <row r="772" ht="12">
      <c r="R772" s="91"/>
    </row>
    <row r="773" ht="12">
      <c r="R773" s="91"/>
    </row>
    <row r="774" ht="12">
      <c r="R774" s="91"/>
    </row>
    <row r="775" ht="12">
      <c r="R775" s="91"/>
    </row>
    <row r="776" ht="12">
      <c r="R776" s="91"/>
    </row>
    <row r="777" ht="12">
      <c r="R777" s="91"/>
    </row>
    <row r="778" ht="12">
      <c r="R778" s="91"/>
    </row>
    <row r="779" ht="12">
      <c r="R779" s="91"/>
    </row>
    <row r="780" ht="12">
      <c r="R780" s="91"/>
    </row>
    <row r="781" ht="12">
      <c r="R781" s="91"/>
    </row>
    <row r="782" ht="12">
      <c r="R782" s="91"/>
    </row>
    <row r="783" ht="12">
      <c r="R783" s="91"/>
    </row>
    <row r="784" ht="12">
      <c r="R784" s="91"/>
    </row>
    <row r="785" ht="12">
      <c r="R785" s="91"/>
    </row>
    <row r="786" ht="12">
      <c r="R786" s="91"/>
    </row>
    <row r="787" ht="12">
      <c r="R787" s="91"/>
    </row>
    <row r="788" ht="12">
      <c r="R788" s="91"/>
    </row>
    <row r="789" ht="12">
      <c r="R789" s="91"/>
    </row>
    <row r="790" ht="12">
      <c r="R790" s="91"/>
    </row>
    <row r="791" ht="12">
      <c r="R791" s="91"/>
    </row>
    <row r="792" ht="12">
      <c r="R792" s="91"/>
    </row>
    <row r="793" ht="12">
      <c r="R793" s="91"/>
    </row>
    <row r="794" ht="12">
      <c r="R794" s="91"/>
    </row>
    <row r="795" ht="12">
      <c r="R795" s="91"/>
    </row>
    <row r="796" ht="12">
      <c r="R796" s="91"/>
    </row>
    <row r="797" ht="12">
      <c r="R797" s="91"/>
    </row>
    <row r="798" ht="12">
      <c r="R798" s="91"/>
    </row>
    <row r="799" ht="12">
      <c r="R799" s="91"/>
    </row>
    <row r="800" ht="12">
      <c r="R800" s="91"/>
    </row>
    <row r="801" ht="12">
      <c r="R801" s="91"/>
    </row>
    <row r="802" ht="12">
      <c r="R802" s="91"/>
    </row>
    <row r="803" ht="12">
      <c r="R803" s="91"/>
    </row>
    <row r="804" ht="12">
      <c r="R804" s="91"/>
    </row>
    <row r="805" ht="12">
      <c r="R805" s="91"/>
    </row>
    <row r="806" ht="12">
      <c r="R806" s="91"/>
    </row>
    <row r="807" ht="12">
      <c r="R807" s="91"/>
    </row>
    <row r="808" ht="12">
      <c r="R808" s="91"/>
    </row>
    <row r="809" ht="12">
      <c r="R809" s="91"/>
    </row>
    <row r="810" ht="12">
      <c r="R810" s="91"/>
    </row>
    <row r="811" ht="12">
      <c r="R811" s="91"/>
    </row>
    <row r="812" ht="12">
      <c r="R812" s="91"/>
    </row>
    <row r="813" ht="12">
      <c r="R813" s="91"/>
    </row>
    <row r="814" ht="12">
      <c r="R814" s="91"/>
    </row>
    <row r="815" ht="12">
      <c r="R815" s="91"/>
    </row>
    <row r="816" ht="12">
      <c r="R816" s="91"/>
    </row>
    <row r="817" ht="12">
      <c r="R817" s="91"/>
    </row>
    <row r="818" ht="12">
      <c r="R818" s="91"/>
    </row>
    <row r="819" ht="12">
      <c r="R819" s="91"/>
    </row>
    <row r="820" ht="12">
      <c r="R820" s="91"/>
    </row>
    <row r="821" ht="12">
      <c r="R821" s="91"/>
    </row>
    <row r="822" ht="12">
      <c r="R822" s="91"/>
    </row>
    <row r="823" ht="12">
      <c r="R823" s="91"/>
    </row>
    <row r="824" ht="12">
      <c r="R824" s="91"/>
    </row>
    <row r="825" ht="12">
      <c r="R825" s="91"/>
    </row>
    <row r="826" ht="12">
      <c r="R826" s="91"/>
    </row>
    <row r="827" ht="12">
      <c r="R827" s="91"/>
    </row>
    <row r="828" ht="12">
      <c r="R828" s="91"/>
    </row>
    <row r="829" ht="12">
      <c r="R829" s="91"/>
    </row>
    <row r="830" ht="12">
      <c r="R830" s="91"/>
    </row>
    <row r="831" ht="12">
      <c r="R831" s="91"/>
    </row>
    <row r="832" ht="12">
      <c r="R832" s="91"/>
    </row>
    <row r="833" ht="12">
      <c r="R833" s="91"/>
    </row>
    <row r="834" ht="12">
      <c r="R834" s="91"/>
    </row>
    <row r="835" ht="12">
      <c r="R835" s="91"/>
    </row>
    <row r="836" ht="12">
      <c r="R836" s="91"/>
    </row>
    <row r="837" ht="12">
      <c r="R837" s="91"/>
    </row>
    <row r="838" ht="12">
      <c r="R838" s="91"/>
    </row>
    <row r="839" ht="12">
      <c r="R839" s="91"/>
    </row>
    <row r="840" ht="12">
      <c r="R840" s="91"/>
    </row>
    <row r="841" ht="12">
      <c r="R841" s="91"/>
    </row>
    <row r="842" ht="12">
      <c r="R842" s="91"/>
    </row>
    <row r="843" ht="12">
      <c r="R843" s="91"/>
    </row>
    <row r="844" ht="12">
      <c r="R844" s="91"/>
    </row>
    <row r="845" ht="12">
      <c r="R845" s="91"/>
    </row>
    <row r="846" ht="12">
      <c r="R846" s="91"/>
    </row>
    <row r="847" ht="12">
      <c r="R847" s="91"/>
    </row>
    <row r="848" ht="12">
      <c r="R848" s="91"/>
    </row>
    <row r="849" ht="12">
      <c r="R849" s="91"/>
    </row>
    <row r="850" ht="12">
      <c r="R850" s="91"/>
    </row>
    <row r="851" ht="12">
      <c r="R851" s="91"/>
    </row>
    <row r="852" ht="12">
      <c r="R852" s="91"/>
    </row>
    <row r="853" ht="12">
      <c r="R853" s="91"/>
    </row>
    <row r="854" ht="12">
      <c r="R854" s="91"/>
    </row>
    <row r="855" ht="12">
      <c r="R855" s="91"/>
    </row>
    <row r="856" ht="12">
      <c r="R856" s="91"/>
    </row>
    <row r="857" ht="12">
      <c r="R857" s="91"/>
    </row>
    <row r="858" ht="12">
      <c r="R858" s="91"/>
    </row>
    <row r="859" ht="12">
      <c r="R859" s="91"/>
    </row>
    <row r="860" ht="12">
      <c r="R860" s="91"/>
    </row>
    <row r="861" ht="12">
      <c r="R861" s="91"/>
    </row>
    <row r="862" ht="12">
      <c r="R862" s="91"/>
    </row>
    <row r="863" ht="12">
      <c r="R863" s="91"/>
    </row>
    <row r="864" ht="12">
      <c r="R864" s="91"/>
    </row>
    <row r="865" ht="12">
      <c r="R865" s="91"/>
    </row>
    <row r="866" ht="12">
      <c r="R866" s="91"/>
    </row>
    <row r="867" ht="12">
      <c r="R867" s="91"/>
    </row>
    <row r="868" ht="12">
      <c r="R868" s="91"/>
    </row>
    <row r="869" ht="12">
      <c r="R869" s="91"/>
    </row>
    <row r="870" ht="12">
      <c r="R870" s="91"/>
    </row>
    <row r="871" ht="12">
      <c r="R871" s="91"/>
    </row>
    <row r="872" ht="12">
      <c r="R872" s="91"/>
    </row>
    <row r="873" ht="12">
      <c r="R873" s="91"/>
    </row>
    <row r="874" ht="12">
      <c r="R874" s="91"/>
    </row>
    <row r="875" ht="12">
      <c r="R875" s="91"/>
    </row>
    <row r="876" ht="12">
      <c r="R876" s="91"/>
    </row>
    <row r="877" ht="12">
      <c r="R877" s="91"/>
    </row>
    <row r="878" ht="12">
      <c r="R878" s="91"/>
    </row>
    <row r="879" ht="12">
      <c r="R879" s="91"/>
    </row>
    <row r="880" ht="12">
      <c r="R880" s="91"/>
    </row>
    <row r="881" ht="12">
      <c r="R881" s="91"/>
    </row>
    <row r="882" ht="12">
      <c r="R882" s="91"/>
    </row>
    <row r="883" ht="12">
      <c r="R883" s="91"/>
    </row>
    <row r="884" ht="12">
      <c r="R884" s="91"/>
    </row>
    <row r="885" ht="12">
      <c r="R885" s="91"/>
    </row>
    <row r="886" ht="12">
      <c r="R886" s="91"/>
    </row>
    <row r="887" ht="12">
      <c r="R887" s="91"/>
    </row>
    <row r="888" ht="12">
      <c r="R888" s="91"/>
    </row>
    <row r="889" ht="12">
      <c r="R889" s="91"/>
    </row>
    <row r="890" ht="12">
      <c r="R890" s="91"/>
    </row>
    <row r="891" ht="12">
      <c r="R891" s="91"/>
    </row>
    <row r="892" ht="12">
      <c r="R892" s="91"/>
    </row>
    <row r="893" ht="12">
      <c r="R893" s="91"/>
    </row>
    <row r="894" ht="12">
      <c r="R894" s="91"/>
    </row>
    <row r="895" ht="12">
      <c r="R895" s="91"/>
    </row>
    <row r="896" ht="12">
      <c r="R896" s="91"/>
    </row>
    <row r="897" ht="12">
      <c r="R897" s="91"/>
    </row>
    <row r="898" ht="12">
      <c r="R898" s="91"/>
    </row>
    <row r="899" ht="12">
      <c r="R899" s="91"/>
    </row>
    <row r="900" ht="12">
      <c r="R900" s="91"/>
    </row>
    <row r="901" ht="12">
      <c r="R901" s="91"/>
    </row>
    <row r="902" ht="12">
      <c r="R902" s="91"/>
    </row>
    <row r="903" ht="12">
      <c r="R903" s="91"/>
    </row>
    <row r="904" ht="12">
      <c r="R904" s="91"/>
    </row>
    <row r="905" ht="12">
      <c r="R905" s="91"/>
    </row>
    <row r="906" ht="12">
      <c r="R906" s="91"/>
    </row>
    <row r="907" ht="12">
      <c r="R907" s="91"/>
    </row>
    <row r="908" ht="12">
      <c r="R908" s="91"/>
    </row>
    <row r="909" ht="12">
      <c r="R909" s="91"/>
    </row>
    <row r="910" ht="12">
      <c r="R910" s="91"/>
    </row>
    <row r="911" ht="12">
      <c r="R911" s="91"/>
    </row>
    <row r="912" ht="12">
      <c r="R912" s="91"/>
    </row>
    <row r="913" ht="12">
      <c r="R913" s="91"/>
    </row>
    <row r="914" ht="12">
      <c r="R914" s="91"/>
    </row>
    <row r="915" ht="12">
      <c r="R915" s="91"/>
    </row>
    <row r="916" ht="12">
      <c r="R916" s="91"/>
    </row>
    <row r="917" ht="12">
      <c r="R917" s="91"/>
    </row>
    <row r="918" ht="12">
      <c r="R918" s="91"/>
    </row>
    <row r="919" ht="12">
      <c r="R919" s="91"/>
    </row>
    <row r="920" ht="12">
      <c r="R920" s="91"/>
    </row>
    <row r="921" ht="12">
      <c r="R921" s="91"/>
    </row>
    <row r="922" ht="12">
      <c r="R922" s="91"/>
    </row>
    <row r="923" ht="12">
      <c r="R923" s="91"/>
    </row>
    <row r="924" ht="12">
      <c r="R924" s="91"/>
    </row>
    <row r="925" ht="12">
      <c r="R925" s="91"/>
    </row>
    <row r="926" ht="12">
      <c r="R926" s="91"/>
    </row>
    <row r="927" ht="12">
      <c r="R927" s="91"/>
    </row>
    <row r="928" ht="12">
      <c r="R928" s="91"/>
    </row>
    <row r="929" ht="12">
      <c r="R929" s="91"/>
    </row>
    <row r="930" ht="12">
      <c r="R930" s="91"/>
    </row>
    <row r="931" ht="12">
      <c r="R931" s="91"/>
    </row>
    <row r="932" ht="12">
      <c r="R932" s="91"/>
    </row>
    <row r="933" ht="12">
      <c r="R933" s="91"/>
    </row>
    <row r="934" ht="12">
      <c r="R934" s="91"/>
    </row>
    <row r="935" ht="12">
      <c r="R935" s="91"/>
    </row>
    <row r="936" ht="12">
      <c r="R936" s="91"/>
    </row>
    <row r="937" ht="12">
      <c r="R937" s="91"/>
    </row>
    <row r="938" ht="12">
      <c r="R938" s="91"/>
    </row>
    <row r="939" ht="12">
      <c r="R939" s="91"/>
    </row>
    <row r="940" ht="12">
      <c r="R940" s="91"/>
    </row>
    <row r="941" ht="12">
      <c r="R941" s="91"/>
    </row>
    <row r="942" ht="12">
      <c r="R942" s="91"/>
    </row>
    <row r="943" ht="12">
      <c r="R943" s="91"/>
    </row>
    <row r="944" ht="12">
      <c r="R944" s="91"/>
    </row>
    <row r="945" ht="12">
      <c r="R945" s="91"/>
    </row>
    <row r="946" ht="12">
      <c r="R946" s="91"/>
    </row>
    <row r="947" ht="12">
      <c r="R947" s="91"/>
    </row>
    <row r="948" ht="12">
      <c r="R948" s="91"/>
    </row>
    <row r="949" ht="12">
      <c r="R949" s="91"/>
    </row>
    <row r="950" ht="12">
      <c r="R950" s="91"/>
    </row>
    <row r="951" ht="12">
      <c r="R951" s="91"/>
    </row>
    <row r="952" ht="12">
      <c r="R952" s="91"/>
    </row>
    <row r="953" ht="12">
      <c r="R953" s="91"/>
    </row>
    <row r="954" ht="12">
      <c r="R954" s="91"/>
    </row>
    <row r="955" ht="12">
      <c r="R955" s="91"/>
    </row>
    <row r="956" ht="12">
      <c r="R956" s="91"/>
    </row>
    <row r="957" ht="12">
      <c r="R957" s="91"/>
    </row>
    <row r="958" ht="12">
      <c r="R958" s="91"/>
    </row>
    <row r="959" ht="12">
      <c r="R959" s="91"/>
    </row>
    <row r="960" ht="12">
      <c r="R960" s="91"/>
    </row>
    <row r="961" ht="12">
      <c r="R961" s="91"/>
    </row>
    <row r="962" ht="12">
      <c r="R962" s="91"/>
    </row>
    <row r="963" ht="12">
      <c r="R963" s="91"/>
    </row>
    <row r="964" ht="12">
      <c r="R964" s="91"/>
    </row>
    <row r="965" ht="12">
      <c r="R965" s="91"/>
    </row>
    <row r="966" ht="12">
      <c r="R966" s="91"/>
    </row>
    <row r="967" ht="12">
      <c r="R967" s="91"/>
    </row>
    <row r="968" ht="12">
      <c r="R968" s="91"/>
    </row>
  </sheetData>
  <sheetProtection/>
  <mergeCells count="3">
    <mergeCell ref="A5:B5"/>
    <mergeCell ref="A72:B72"/>
    <mergeCell ref="A1:B1"/>
  </mergeCells>
  <dataValidations count="1">
    <dataValidation type="list" showInputMessage="1" showErrorMessage="1" sqref="A5:B5">
      <formula1>$R$70:$R$563</formula1>
    </dataValidation>
  </dataValidations>
  <printOptions/>
  <pageMargins left="0.75" right="0.75" top="1" bottom="1" header="0.5" footer="0.5"/>
  <pageSetup horizontalDpi="600" verticalDpi="600" orientation="landscape" paperSize="9" scale="65" r:id="rId2"/>
  <rowBreaks count="1" manualBreakCount="1">
    <brk id="45" max="13" man="1"/>
  </rowBreaks>
  <drawing r:id="rId1"/>
</worksheet>
</file>

<file path=xl/worksheets/sheet3.xml><?xml version="1.0" encoding="utf-8"?>
<worksheet xmlns="http://schemas.openxmlformats.org/spreadsheetml/2006/main" xmlns:r="http://schemas.openxmlformats.org/officeDocument/2006/relationships">
  <sheetPr>
    <tabColor indexed="40"/>
  </sheetPr>
  <dimension ref="A1:AA475"/>
  <sheetViews>
    <sheetView workbookViewId="0" topLeftCell="A1">
      <selection activeCell="F12" sqref="F12"/>
    </sheetView>
  </sheetViews>
  <sheetFormatPr defaultColWidth="9.00390625" defaultRowHeight="12.75"/>
  <cols>
    <col min="1" max="1" width="8.50390625" style="0" customWidth="1"/>
    <col min="2" max="2" width="37.625" style="0" customWidth="1"/>
    <col min="3" max="3" width="7.00390625" style="0" bestFit="1" customWidth="1"/>
    <col min="4" max="4" width="13.875" style="0" bestFit="1" customWidth="1"/>
    <col min="26" max="26" width="53.625" style="0" bestFit="1" customWidth="1"/>
  </cols>
  <sheetData>
    <row r="1" spans="1:27" ht="33" customHeight="1">
      <c r="A1" s="112" t="str">
        <f>CONCATENATE("Capital outturn return (COR5) 2012-13: Receipts and Fixed Assets for ",$B$5)</f>
        <v>Capital outturn return (COR5) 2012-13: Receipts and Fixed Assets for Accumulated capital receipts as at 1 April</v>
      </c>
      <c r="B1" s="112"/>
      <c r="C1" s="112"/>
      <c r="D1" s="112"/>
      <c r="E1" s="112"/>
      <c r="F1" s="47"/>
      <c r="G1" s="47"/>
      <c r="H1" s="47"/>
      <c r="I1" s="47"/>
      <c r="J1" s="47"/>
      <c r="Z1" s="79" t="s">
        <v>886</v>
      </c>
      <c r="AA1" s="80">
        <v>3</v>
      </c>
    </row>
    <row r="2" spans="1:27" ht="16.5">
      <c r="A2" s="69"/>
      <c r="B2" s="3"/>
      <c r="C2" s="70"/>
      <c r="D2" s="70"/>
      <c r="E2" s="70"/>
      <c r="F2" s="47"/>
      <c r="G2" s="47"/>
      <c r="H2" s="47"/>
      <c r="I2" s="47"/>
      <c r="J2" s="47"/>
      <c r="Z2" s="81" t="s">
        <v>887</v>
      </c>
      <c r="AA2" s="80">
        <f>AA1+1</f>
        <v>4</v>
      </c>
    </row>
    <row r="3" spans="1:27" ht="12.75">
      <c r="A3" s="69"/>
      <c r="B3" s="71"/>
      <c r="C3" s="5"/>
      <c r="D3" s="5"/>
      <c r="E3" s="72" t="s">
        <v>31</v>
      </c>
      <c r="F3" s="47"/>
      <c r="G3" s="47"/>
      <c r="H3" s="47"/>
      <c r="I3" s="47"/>
      <c r="J3" s="47"/>
      <c r="Z3" s="81" t="s">
        <v>888</v>
      </c>
      <c r="AA3" s="80">
        <f aca="true" t="shared" si="0" ref="AA3:AA22">AA2+1</f>
        <v>5</v>
      </c>
    </row>
    <row r="4" spans="1:27" ht="13.5" thickBot="1">
      <c r="A4" s="69"/>
      <c r="B4" s="73" t="s">
        <v>980</v>
      </c>
      <c r="C4" s="1"/>
      <c r="D4" s="74"/>
      <c r="E4" s="5"/>
      <c r="F4" s="47"/>
      <c r="G4" s="47"/>
      <c r="H4" s="47"/>
      <c r="I4" s="47"/>
      <c r="J4" s="47"/>
      <c r="Z4" s="81" t="s">
        <v>889</v>
      </c>
      <c r="AA4" s="80">
        <f t="shared" si="0"/>
        <v>6</v>
      </c>
    </row>
    <row r="5" spans="1:27" ht="17.25" thickBot="1" thickTop="1">
      <c r="A5" s="47"/>
      <c r="B5" s="113" t="s">
        <v>886</v>
      </c>
      <c r="C5" s="114"/>
      <c r="D5" s="115"/>
      <c r="E5" s="47"/>
      <c r="F5" s="47"/>
      <c r="G5" s="47"/>
      <c r="H5" s="47"/>
      <c r="I5" s="47"/>
      <c r="J5" s="47"/>
      <c r="Z5" s="81" t="s">
        <v>890</v>
      </c>
      <c r="AA5" s="80">
        <f t="shared" si="0"/>
        <v>7</v>
      </c>
    </row>
    <row r="6" spans="1:27" ht="16.5" thickTop="1">
      <c r="A6" s="47"/>
      <c r="B6" s="75"/>
      <c r="C6" s="75"/>
      <c r="D6" s="75"/>
      <c r="E6" s="47"/>
      <c r="F6" s="47"/>
      <c r="G6" s="47"/>
      <c r="H6" s="47"/>
      <c r="I6" s="47"/>
      <c r="J6" s="47"/>
      <c r="Z6" s="81" t="s">
        <v>891</v>
      </c>
      <c r="AA6" s="80">
        <f t="shared" si="0"/>
        <v>8</v>
      </c>
    </row>
    <row r="7" spans="1:27" ht="15.75">
      <c r="A7" s="47"/>
      <c r="B7" s="47"/>
      <c r="C7" s="47"/>
      <c r="D7" s="116"/>
      <c r="E7" s="116"/>
      <c r="F7" s="116"/>
      <c r="G7" s="116"/>
      <c r="H7" s="116"/>
      <c r="I7" s="116"/>
      <c r="J7" s="116"/>
      <c r="Z7" s="82" t="s">
        <v>892</v>
      </c>
      <c r="AA7" s="80">
        <f t="shared" si="0"/>
        <v>9</v>
      </c>
    </row>
    <row r="8" spans="1:27" ht="12">
      <c r="A8" s="47"/>
      <c r="B8" s="47"/>
      <c r="C8" s="47"/>
      <c r="D8" s="76"/>
      <c r="E8" s="76"/>
      <c r="F8" s="76"/>
      <c r="G8" s="76"/>
      <c r="H8" s="76"/>
      <c r="I8" s="76"/>
      <c r="J8" s="76"/>
      <c r="Z8" s="83" t="s">
        <v>896</v>
      </c>
      <c r="AA8" s="80">
        <f t="shared" si="0"/>
        <v>10</v>
      </c>
    </row>
    <row r="9" spans="1:27" ht="12.75">
      <c r="A9" s="92" t="s">
        <v>933</v>
      </c>
      <c r="B9" s="92" t="s">
        <v>934</v>
      </c>
      <c r="C9" s="92" t="s">
        <v>981</v>
      </c>
      <c r="D9" s="77"/>
      <c r="E9" s="77"/>
      <c r="F9" s="77"/>
      <c r="G9" s="77"/>
      <c r="H9" s="77"/>
      <c r="I9" s="77"/>
      <c r="J9" s="77"/>
      <c r="Z9" s="83" t="s">
        <v>897</v>
      </c>
      <c r="AA9" s="80">
        <f t="shared" si="0"/>
        <v>11</v>
      </c>
    </row>
    <row r="10" spans="1:27" ht="12.75">
      <c r="A10" s="100" t="s">
        <v>717</v>
      </c>
      <c r="B10" s="100" t="s">
        <v>32</v>
      </c>
      <c r="C10" s="37" t="s">
        <v>911</v>
      </c>
      <c r="D10" s="78">
        <f>VLOOKUP(A10,'Accumulated receipts and assets'!$A$4:$Y$447,VLOOKUP($B$5,$Z$1:$AA$26,2,FALSE)+1,FALSE)</f>
        <v>1156</v>
      </c>
      <c r="E10" s="78"/>
      <c r="F10" s="47"/>
      <c r="G10" s="47"/>
      <c r="H10" s="47"/>
      <c r="I10" s="47"/>
      <c r="J10" s="47"/>
      <c r="Z10" s="83" t="s">
        <v>898</v>
      </c>
      <c r="AA10" s="80">
        <f t="shared" si="0"/>
        <v>12</v>
      </c>
    </row>
    <row r="11" spans="1:27" ht="12.75">
      <c r="A11" s="100" t="s">
        <v>482</v>
      </c>
      <c r="B11" s="100" t="s">
        <v>33</v>
      </c>
      <c r="C11" s="37" t="s">
        <v>911</v>
      </c>
      <c r="D11" s="78">
        <f>VLOOKUP(A11,'Accumulated receipts and assets'!$A$4:$Y$447,VLOOKUP($B$5,$Z$1:$AA$26,2,FALSE)+1,FALSE)</f>
        <v>1126</v>
      </c>
      <c r="E11" s="47"/>
      <c r="F11" s="47"/>
      <c r="G11" s="47"/>
      <c r="H11" s="47"/>
      <c r="I11" s="47"/>
      <c r="J11" s="47"/>
      <c r="Z11" s="83" t="s">
        <v>899</v>
      </c>
      <c r="AA11" s="80">
        <f t="shared" si="0"/>
        <v>13</v>
      </c>
    </row>
    <row r="12" spans="1:27" ht="12.75">
      <c r="A12" s="100" t="s">
        <v>490</v>
      </c>
      <c r="B12" s="100" t="s">
        <v>34</v>
      </c>
      <c r="C12" s="37" t="s">
        <v>911</v>
      </c>
      <c r="D12" s="78">
        <f>VLOOKUP(A12,'Accumulated receipts and assets'!$A$4:$Y$447,VLOOKUP($B$5,$Z$1:$AA$26,2,FALSE)+1,FALSE)</f>
        <v>2987</v>
      </c>
      <c r="E12" s="47"/>
      <c r="F12" s="47"/>
      <c r="G12" s="47"/>
      <c r="H12" s="47"/>
      <c r="I12" s="47"/>
      <c r="J12" s="47"/>
      <c r="Z12" s="83" t="s">
        <v>900</v>
      </c>
      <c r="AA12" s="80">
        <f t="shared" si="0"/>
        <v>14</v>
      </c>
    </row>
    <row r="13" spans="1:27" ht="12.75">
      <c r="A13" s="100" t="s">
        <v>718</v>
      </c>
      <c r="B13" s="100" t="s">
        <v>35</v>
      </c>
      <c r="C13" s="37" t="s">
        <v>911</v>
      </c>
      <c r="D13" s="78">
        <f>VLOOKUP(A13,'Accumulated receipts and assets'!$A$4:$Y$447,VLOOKUP($B$5,$Z$1:$AA$26,2,FALSE)+1,FALSE)</f>
        <v>6379</v>
      </c>
      <c r="E13" s="47"/>
      <c r="F13" s="47"/>
      <c r="G13" s="47"/>
      <c r="H13" s="47"/>
      <c r="I13" s="47"/>
      <c r="J13" s="47"/>
      <c r="Z13" s="83" t="s">
        <v>901</v>
      </c>
      <c r="AA13" s="80">
        <f t="shared" si="0"/>
        <v>15</v>
      </c>
    </row>
    <row r="14" spans="1:27" ht="12.75">
      <c r="A14" s="100" t="s">
        <v>660</v>
      </c>
      <c r="B14" s="100" t="s">
        <v>36</v>
      </c>
      <c r="C14" s="37" t="s">
        <v>911</v>
      </c>
      <c r="D14" s="78">
        <f>VLOOKUP(A14,'Accumulated receipts and assets'!$A$4:$Y$447,VLOOKUP($B$5,$Z$1:$AA$26,2,FALSE)+1,FALSE)</f>
        <v>0</v>
      </c>
      <c r="E14" s="47"/>
      <c r="F14" s="47"/>
      <c r="G14" s="47"/>
      <c r="H14" s="47"/>
      <c r="I14" s="47"/>
      <c r="J14" s="47"/>
      <c r="Z14" s="83" t="s">
        <v>968</v>
      </c>
      <c r="AA14" s="80">
        <f t="shared" si="0"/>
        <v>16</v>
      </c>
    </row>
    <row r="15" spans="1:27" ht="12.75">
      <c r="A15" s="100" t="s">
        <v>588</v>
      </c>
      <c r="B15" s="100" t="s">
        <v>37</v>
      </c>
      <c r="C15" s="37" t="s">
        <v>911</v>
      </c>
      <c r="D15" s="78">
        <f>VLOOKUP(A15,'Accumulated receipts and assets'!$A$4:$Y$447,VLOOKUP($B$5,$Z$1:$AA$26,2,FALSE)+1,FALSE)</f>
        <v>106</v>
      </c>
      <c r="E15" s="47"/>
      <c r="F15" s="47"/>
      <c r="G15" s="47"/>
      <c r="H15" s="47"/>
      <c r="I15" s="47"/>
      <c r="J15" s="47"/>
      <c r="Z15" s="83" t="s">
        <v>969</v>
      </c>
      <c r="AA15" s="80">
        <f t="shared" si="0"/>
        <v>17</v>
      </c>
    </row>
    <row r="16" spans="1:27" ht="12.75">
      <c r="A16" s="100" t="s">
        <v>824</v>
      </c>
      <c r="B16" s="100" t="s">
        <v>38</v>
      </c>
      <c r="C16" s="37" t="s">
        <v>914</v>
      </c>
      <c r="D16" s="78" t="e">
        <f>VLOOKUP(A16,'Accumulated receipts and assets'!$A$4:$Y$447,VLOOKUP($B$5,$Z$1:$AA$26,2,FALSE)+1,FALSE)</f>
        <v>#N/A</v>
      </c>
      <c r="E16" s="47"/>
      <c r="F16" s="47"/>
      <c r="G16" s="47"/>
      <c r="H16" s="47"/>
      <c r="I16" s="47"/>
      <c r="J16" s="47"/>
      <c r="Z16" s="84" t="s">
        <v>970</v>
      </c>
      <c r="AA16" s="80">
        <f t="shared" si="0"/>
        <v>18</v>
      </c>
    </row>
    <row r="17" spans="1:27" ht="12.75">
      <c r="A17" s="100" t="s">
        <v>833</v>
      </c>
      <c r="B17" s="100" t="s">
        <v>39</v>
      </c>
      <c r="C17" s="37" t="s">
        <v>914</v>
      </c>
      <c r="D17" s="78">
        <f>VLOOKUP(A17,'Accumulated receipts and assets'!$A$4:$Y$447,VLOOKUP($B$5,$Z$1:$AA$26,2,FALSE)+1,FALSE)</f>
        <v>0</v>
      </c>
      <c r="E17" s="47"/>
      <c r="F17" s="47"/>
      <c r="G17" s="47"/>
      <c r="H17" s="47"/>
      <c r="I17" s="47"/>
      <c r="J17" s="47"/>
      <c r="Z17" s="83" t="s">
        <v>903</v>
      </c>
      <c r="AA17" s="80">
        <f t="shared" si="0"/>
        <v>19</v>
      </c>
    </row>
    <row r="18" spans="1:27" ht="12.75">
      <c r="A18" s="100" t="s">
        <v>464</v>
      </c>
      <c r="B18" s="100" t="s">
        <v>40</v>
      </c>
      <c r="C18" s="37" t="s">
        <v>911</v>
      </c>
      <c r="D18" s="78">
        <f>VLOOKUP(A18,'Accumulated receipts and assets'!$A$4:$Y$447,VLOOKUP($B$5,$Z$1:$AA$26,2,FALSE)+1,FALSE)</f>
        <v>0</v>
      </c>
      <c r="E18" s="47"/>
      <c r="F18" s="47"/>
      <c r="G18" s="47"/>
      <c r="H18" s="47"/>
      <c r="I18" s="47"/>
      <c r="J18" s="47"/>
      <c r="Z18" s="84" t="s">
        <v>971</v>
      </c>
      <c r="AA18" s="80">
        <f t="shared" si="0"/>
        <v>20</v>
      </c>
    </row>
    <row r="19" spans="1:27" ht="12.75">
      <c r="A19" s="100" t="s">
        <v>691</v>
      </c>
      <c r="B19" s="100" t="s">
        <v>41</v>
      </c>
      <c r="C19" s="37" t="s">
        <v>911</v>
      </c>
      <c r="D19" s="78">
        <f>VLOOKUP(A19,'Accumulated receipts and assets'!$A$4:$Y$447,VLOOKUP($B$5,$Z$1:$AA$26,2,FALSE)+1,FALSE)</f>
        <v>139</v>
      </c>
      <c r="E19" s="47"/>
      <c r="F19" s="47"/>
      <c r="G19" s="47"/>
      <c r="H19" s="47"/>
      <c r="I19" s="47"/>
      <c r="J19" s="47"/>
      <c r="Z19" s="83" t="s">
        <v>893</v>
      </c>
      <c r="AA19" s="80">
        <f t="shared" si="0"/>
        <v>21</v>
      </c>
    </row>
    <row r="20" spans="1:27" ht="12.75">
      <c r="A20" s="100" t="s">
        <v>775</v>
      </c>
      <c r="B20" s="100" t="s">
        <v>42</v>
      </c>
      <c r="C20" s="37" t="s">
        <v>913</v>
      </c>
      <c r="D20" s="78">
        <f>VLOOKUP(A20,'Accumulated receipts and assets'!$A$4:$Y$447,VLOOKUP($B$5,$Z$1:$AA$26,2,FALSE)+1,FALSE)</f>
        <v>6939</v>
      </c>
      <c r="E20" s="47"/>
      <c r="F20" s="47"/>
      <c r="G20" s="47"/>
      <c r="H20" s="47"/>
      <c r="I20" s="47"/>
      <c r="J20" s="47"/>
      <c r="Z20" s="83" t="s">
        <v>972</v>
      </c>
      <c r="AA20" s="80">
        <f t="shared" si="0"/>
        <v>22</v>
      </c>
    </row>
    <row r="21" spans="1:27" ht="12.75">
      <c r="A21" s="100" t="s">
        <v>776</v>
      </c>
      <c r="B21" s="100" t="s">
        <v>43</v>
      </c>
      <c r="C21" s="37" t="s">
        <v>913</v>
      </c>
      <c r="D21" s="78">
        <f>VLOOKUP(A21,'Accumulated receipts and assets'!$A$4:$Y$447,VLOOKUP($B$5,$Z$1:$AA$26,2,FALSE)+1,FALSE)</f>
        <v>17853</v>
      </c>
      <c r="E21" s="47"/>
      <c r="F21" s="47"/>
      <c r="G21" s="47"/>
      <c r="H21" s="47"/>
      <c r="I21" s="47"/>
      <c r="J21" s="47"/>
      <c r="Z21" t="s">
        <v>1005</v>
      </c>
      <c r="AA21" s="80">
        <f t="shared" si="0"/>
        <v>23</v>
      </c>
    </row>
    <row r="22" spans="1:27" ht="12.75">
      <c r="A22" s="100" t="s">
        <v>741</v>
      </c>
      <c r="B22" s="100" t="s">
        <v>44</v>
      </c>
      <c r="C22" s="37" t="s">
        <v>912</v>
      </c>
      <c r="D22" s="78">
        <f>VLOOKUP(A22,'Accumulated receipts and assets'!$A$4:$Y$447,VLOOKUP($B$5,$Z$1:$AA$26,2,FALSE)+1,FALSE)</f>
        <v>14105</v>
      </c>
      <c r="E22" s="47"/>
      <c r="F22" s="47"/>
      <c r="G22" s="47"/>
      <c r="H22" s="47"/>
      <c r="I22" s="47"/>
      <c r="J22" s="47"/>
      <c r="Z22" s="84" t="s">
        <v>973</v>
      </c>
      <c r="AA22" s="80">
        <f t="shared" si="0"/>
        <v>24</v>
      </c>
    </row>
    <row r="23" spans="1:10" ht="12.75">
      <c r="A23" s="100" t="s">
        <v>483</v>
      </c>
      <c r="B23" s="100" t="s">
        <v>45</v>
      </c>
      <c r="C23" s="37" t="s">
        <v>911</v>
      </c>
      <c r="D23" s="78">
        <f>VLOOKUP(A23,'Accumulated receipts and assets'!$A$4:$Y$447,VLOOKUP($B$5,$Z$1:$AA$26,2,FALSE)+1,FALSE)</f>
        <v>1107</v>
      </c>
      <c r="E23" s="47"/>
      <c r="F23" s="47"/>
      <c r="G23" s="47"/>
      <c r="H23" s="47"/>
      <c r="I23" s="47"/>
      <c r="J23" s="47"/>
    </row>
    <row r="24" spans="1:10" ht="12.75">
      <c r="A24" s="100" t="s">
        <v>529</v>
      </c>
      <c r="B24" s="100" t="s">
        <v>46</v>
      </c>
      <c r="C24" s="37" t="s">
        <v>911</v>
      </c>
      <c r="D24" s="78">
        <f>VLOOKUP(A24,'Accumulated receipts and assets'!$A$4:$Y$447,VLOOKUP($B$5,$Z$1:$AA$26,2,FALSE)+1,FALSE)</f>
        <v>207</v>
      </c>
      <c r="E24" s="47"/>
      <c r="F24" s="47"/>
      <c r="G24" s="47"/>
      <c r="H24" s="47"/>
      <c r="I24" s="47"/>
      <c r="J24" s="47"/>
    </row>
    <row r="25" spans="1:10" ht="12.75">
      <c r="A25" s="100" t="s">
        <v>551</v>
      </c>
      <c r="B25" s="100" t="s">
        <v>47</v>
      </c>
      <c r="C25" s="37" t="s">
        <v>911</v>
      </c>
      <c r="D25" s="78">
        <f>VLOOKUP(A25,'Accumulated receipts and assets'!$A$4:$Y$447,VLOOKUP($B$5,$Z$1:$AA$26,2,FALSE)+1,FALSE)</f>
        <v>85423</v>
      </c>
      <c r="E25" s="47"/>
      <c r="F25" s="47"/>
      <c r="G25" s="47"/>
      <c r="H25" s="47"/>
      <c r="I25" s="47"/>
      <c r="J25" s="47"/>
    </row>
    <row r="26" spans="1:10" ht="12.75">
      <c r="A26" s="100" t="s">
        <v>661</v>
      </c>
      <c r="B26" s="100" t="s">
        <v>48</v>
      </c>
      <c r="C26" s="37" t="s">
        <v>911</v>
      </c>
      <c r="D26" s="78">
        <f>VLOOKUP(A26,'Accumulated receipts and assets'!$A$4:$Y$447,VLOOKUP($B$5,$Z$1:$AA$26,2,FALSE)+1,FALSE)</f>
        <v>6502</v>
      </c>
      <c r="E26" s="47"/>
      <c r="F26" s="47"/>
      <c r="G26" s="47"/>
      <c r="H26" s="47"/>
      <c r="I26" s="47"/>
      <c r="J26" s="47"/>
    </row>
    <row r="27" spans="1:10" ht="12.75">
      <c r="A27" s="100" t="s">
        <v>451</v>
      </c>
      <c r="B27" s="100" t="s">
        <v>49</v>
      </c>
      <c r="C27" s="37" t="s">
        <v>909</v>
      </c>
      <c r="D27" s="78">
        <f>VLOOKUP(A27,'Accumulated receipts and assets'!$A$4:$Y$447,VLOOKUP($B$5,$Z$1:$AA$26,2,FALSE)+1,FALSE)</f>
        <v>789</v>
      </c>
      <c r="E27" s="47"/>
      <c r="F27" s="47"/>
      <c r="G27" s="47"/>
      <c r="H27" s="47"/>
      <c r="I27" s="47"/>
      <c r="J27" s="47"/>
    </row>
    <row r="28" spans="1:10" ht="12.75">
      <c r="A28" s="100" t="s">
        <v>939</v>
      </c>
      <c r="B28" s="100" t="s">
        <v>940</v>
      </c>
      <c r="C28" s="37" t="s">
        <v>909</v>
      </c>
      <c r="D28" s="78">
        <f>VLOOKUP(A28,'Accumulated receipts and assets'!$A$4:$Y$447,VLOOKUP($B$5,$Z$1:$AA$26,2,FALSE)+1,FALSE)</f>
        <v>0</v>
      </c>
      <c r="E28" s="47"/>
      <c r="F28" s="47"/>
      <c r="G28" s="47"/>
      <c r="H28" s="47"/>
      <c r="I28" s="47"/>
      <c r="J28" s="47"/>
    </row>
    <row r="29" spans="1:10" ht="12.75">
      <c r="A29" s="100" t="s">
        <v>834</v>
      </c>
      <c r="B29" s="100" t="s">
        <v>50</v>
      </c>
      <c r="C29" s="37" t="s">
        <v>914</v>
      </c>
      <c r="D29" s="78">
        <f>VLOOKUP(A29,'Accumulated receipts and assets'!$A$4:$Y$447,VLOOKUP($B$5,$Z$1:$AA$26,2,FALSE)+1,FALSE)</f>
        <v>567</v>
      </c>
      <c r="E29" s="47"/>
      <c r="F29" s="47"/>
      <c r="G29" s="47"/>
      <c r="H29" s="47"/>
      <c r="I29" s="47"/>
      <c r="J29" s="47"/>
    </row>
    <row r="30" spans="1:10" ht="12.75">
      <c r="A30" s="100" t="s">
        <v>796</v>
      </c>
      <c r="B30" s="100" t="s">
        <v>51</v>
      </c>
      <c r="C30" s="37" t="s">
        <v>914</v>
      </c>
      <c r="D30" s="78" t="e">
        <f>VLOOKUP(A30,'Accumulated receipts and assets'!$A$4:$Y$447,VLOOKUP($B$5,$Z$1:$AA$26,2,FALSE)+1,FALSE)</f>
        <v>#N/A</v>
      </c>
      <c r="E30" s="47"/>
      <c r="F30" s="47"/>
      <c r="G30" s="47"/>
      <c r="H30" s="47"/>
      <c r="I30" s="47"/>
      <c r="J30" s="47"/>
    </row>
    <row r="31" spans="1:10" ht="12.75">
      <c r="A31" s="100" t="s">
        <v>835</v>
      </c>
      <c r="B31" s="100" t="s">
        <v>52</v>
      </c>
      <c r="C31" s="37" t="s">
        <v>914</v>
      </c>
      <c r="D31" s="78">
        <f>VLOOKUP(A31,'Accumulated receipts and assets'!$A$4:$Y$447,VLOOKUP($B$5,$Z$1:$AA$26,2,FALSE)+1,FALSE)</f>
        <v>0</v>
      </c>
      <c r="E31" s="47"/>
      <c r="F31" s="47"/>
      <c r="G31" s="47"/>
      <c r="H31" s="47"/>
      <c r="I31" s="47"/>
      <c r="J31" s="47"/>
    </row>
    <row r="32" spans="1:10" ht="12.75">
      <c r="A32" s="100" t="s">
        <v>777</v>
      </c>
      <c r="B32" s="100" t="s">
        <v>53</v>
      </c>
      <c r="C32" s="37" t="s">
        <v>913</v>
      </c>
      <c r="D32" s="78">
        <f>VLOOKUP(A32,'Accumulated receipts and assets'!$A$4:$Y$447,VLOOKUP($B$5,$Z$1:$AA$26,2,FALSE)+1,FALSE)</f>
        <v>0</v>
      </c>
      <c r="E32" s="47"/>
      <c r="F32" s="47"/>
      <c r="G32" s="47"/>
      <c r="H32" s="47"/>
      <c r="I32" s="47"/>
      <c r="J32" s="47"/>
    </row>
    <row r="33" spans="1:10" ht="12.75">
      <c r="A33" s="100" t="s">
        <v>750</v>
      </c>
      <c r="B33" s="100" t="s">
        <v>54</v>
      </c>
      <c r="C33" s="37" t="s">
        <v>912</v>
      </c>
      <c r="D33" s="78">
        <f>VLOOKUP(A33,'Accumulated receipts and assets'!$A$4:$Y$447,VLOOKUP($B$5,$Z$1:$AA$26,2,FALSE)+1,FALSE)</f>
        <v>44812</v>
      </c>
      <c r="E33" s="47"/>
      <c r="F33" s="47"/>
      <c r="G33" s="47"/>
      <c r="H33" s="47"/>
      <c r="I33" s="47"/>
      <c r="J33" s="47"/>
    </row>
    <row r="34" spans="1:10" ht="12.75">
      <c r="A34" s="100" t="s">
        <v>618</v>
      </c>
      <c r="B34" s="100" t="s">
        <v>55</v>
      </c>
      <c r="C34" s="37" t="s">
        <v>911</v>
      </c>
      <c r="D34" s="78">
        <f>VLOOKUP(A34,'Accumulated receipts and assets'!$A$4:$Y$447,VLOOKUP($B$5,$Z$1:$AA$26,2,FALSE)+1,FALSE)</f>
        <v>1186</v>
      </c>
      <c r="E34" s="47"/>
      <c r="F34" s="47"/>
      <c r="G34" s="47"/>
      <c r="H34" s="47"/>
      <c r="I34" s="47"/>
      <c r="J34" s="47"/>
    </row>
    <row r="35" spans="1:10" ht="12.75">
      <c r="A35" s="100" t="s">
        <v>600</v>
      </c>
      <c r="B35" s="100" t="s">
        <v>56</v>
      </c>
      <c r="C35" s="37" t="s">
        <v>909</v>
      </c>
      <c r="D35" s="78">
        <f>VLOOKUP(A35,'Accumulated receipts and assets'!$A$4:$Y$447,VLOOKUP($B$5,$Z$1:$AA$26,2,FALSE)+1,FALSE)</f>
        <v>964</v>
      </c>
      <c r="E35" s="47"/>
      <c r="F35" s="47"/>
      <c r="G35" s="47"/>
      <c r="H35" s="47"/>
      <c r="I35" s="47"/>
      <c r="J35" s="47"/>
    </row>
    <row r="36" spans="1:10" ht="12.75">
      <c r="A36" s="100" t="s">
        <v>601</v>
      </c>
      <c r="B36" s="100" t="s">
        <v>57</v>
      </c>
      <c r="C36" s="37" t="s">
        <v>909</v>
      </c>
      <c r="D36" s="78">
        <f>VLOOKUP(A36,'Accumulated receipts and assets'!$A$4:$Y$447,VLOOKUP($B$5,$Z$1:$AA$26,2,FALSE)+1,FALSE)</f>
        <v>2679</v>
      </c>
      <c r="E36" s="47"/>
      <c r="F36" s="47"/>
      <c r="G36" s="47"/>
      <c r="H36" s="47"/>
      <c r="I36" s="47"/>
      <c r="J36" s="47"/>
    </row>
    <row r="37" spans="1:10" ht="12.75">
      <c r="A37" s="100" t="s">
        <v>491</v>
      </c>
      <c r="B37" s="100" t="s">
        <v>58</v>
      </c>
      <c r="C37" s="37" t="s">
        <v>911</v>
      </c>
      <c r="D37" s="78">
        <f>VLOOKUP(A37,'Accumulated receipts and assets'!$A$4:$Y$447,VLOOKUP($B$5,$Z$1:$AA$26,2,FALSE)+1,FALSE)</f>
        <v>0</v>
      </c>
      <c r="E37" s="47"/>
      <c r="F37" s="47"/>
      <c r="G37" s="47"/>
      <c r="H37" s="47"/>
      <c r="I37" s="47"/>
      <c r="J37" s="47"/>
    </row>
    <row r="38" spans="1:10" ht="12.75">
      <c r="A38" s="100" t="s">
        <v>726</v>
      </c>
      <c r="B38" s="100" t="s">
        <v>59</v>
      </c>
      <c r="C38" s="37" t="s">
        <v>912</v>
      </c>
      <c r="D38" s="78">
        <f>VLOOKUP(A38,'Accumulated receipts and assets'!$A$4:$Y$447,VLOOKUP($B$5,$Z$1:$AA$26,2,FALSE)+1,FALSE)</f>
        <v>6987</v>
      </c>
      <c r="E38" s="47"/>
      <c r="F38" s="47"/>
      <c r="G38" s="47"/>
      <c r="H38" s="47"/>
      <c r="I38" s="47"/>
      <c r="J38" s="47"/>
    </row>
    <row r="39" spans="1:10" ht="12.75">
      <c r="A39" s="100" t="s">
        <v>626</v>
      </c>
      <c r="B39" s="100" t="s">
        <v>60</v>
      </c>
      <c r="C39" s="37" t="s">
        <v>911</v>
      </c>
      <c r="D39" s="78">
        <f>VLOOKUP(A39,'Accumulated receipts and assets'!$A$4:$Y$447,VLOOKUP($B$5,$Z$1:$AA$26,2,FALSE)+1,FALSE)</f>
        <v>31</v>
      </c>
      <c r="E39" s="47"/>
      <c r="F39" s="47"/>
      <c r="G39" s="47"/>
      <c r="H39" s="47"/>
      <c r="I39" s="47"/>
      <c r="J39" s="47"/>
    </row>
    <row r="40" spans="1:10" ht="12.75">
      <c r="A40" s="100" t="s">
        <v>510</v>
      </c>
      <c r="B40" s="100" t="s">
        <v>61</v>
      </c>
      <c r="C40" s="37" t="s">
        <v>909</v>
      </c>
      <c r="D40" s="78">
        <f>VLOOKUP(A40,'Accumulated receipts and assets'!$A$4:$Y$447,VLOOKUP($B$5,$Z$1:$AA$26,2,FALSE)+1,FALSE)</f>
        <v>13561</v>
      </c>
      <c r="E40" s="47"/>
      <c r="F40" s="47"/>
      <c r="G40" s="47"/>
      <c r="H40" s="47"/>
      <c r="I40" s="47"/>
      <c r="J40" s="47"/>
    </row>
    <row r="41" spans="1:10" ht="12.75">
      <c r="A41" s="100" t="s">
        <v>456</v>
      </c>
      <c r="B41" s="100" t="s">
        <v>62</v>
      </c>
      <c r="C41" s="37" t="s">
        <v>909</v>
      </c>
      <c r="D41" s="78">
        <f>VLOOKUP(A41,'Accumulated receipts and assets'!$A$4:$Y$447,VLOOKUP($B$5,$Z$1:$AA$26,2,FALSE)+1,FALSE)</f>
        <v>0</v>
      </c>
      <c r="E41" s="47"/>
      <c r="F41" s="47"/>
      <c r="G41" s="47"/>
      <c r="H41" s="47"/>
      <c r="I41" s="47"/>
      <c r="J41" s="47"/>
    </row>
    <row r="42" spans="1:10" ht="12.75">
      <c r="A42" s="100" t="s">
        <v>757</v>
      </c>
      <c r="B42" s="100" t="s">
        <v>63</v>
      </c>
      <c r="C42" s="37" t="s">
        <v>912</v>
      </c>
      <c r="D42" s="78">
        <f>VLOOKUP(A42,'Accumulated receipts and assets'!$A$4:$Y$447,VLOOKUP($B$5,$Z$1:$AA$26,2,FALSE)+1,FALSE)</f>
        <v>192</v>
      </c>
      <c r="E42" s="47"/>
      <c r="F42" s="47"/>
      <c r="G42" s="47"/>
      <c r="H42" s="47"/>
      <c r="I42" s="47"/>
      <c r="J42" s="47"/>
    </row>
    <row r="43" spans="1:10" ht="12.75">
      <c r="A43" s="100" t="s">
        <v>530</v>
      </c>
      <c r="B43" s="100" t="s">
        <v>64</v>
      </c>
      <c r="C43" s="37" t="s">
        <v>911</v>
      </c>
      <c r="D43" s="78">
        <f>VLOOKUP(A43,'Accumulated receipts and assets'!$A$4:$Y$447,VLOOKUP($B$5,$Z$1:$AA$26,2,FALSE)+1,FALSE)</f>
        <v>14963</v>
      </c>
      <c r="E43" s="47"/>
      <c r="F43" s="47"/>
      <c r="G43" s="47"/>
      <c r="H43" s="47"/>
      <c r="I43" s="47"/>
      <c r="J43" s="47"/>
    </row>
    <row r="44" spans="1:10" ht="12.75">
      <c r="A44" s="100" t="s">
        <v>634</v>
      </c>
      <c r="B44" s="100" t="s">
        <v>65</v>
      </c>
      <c r="C44" s="37" t="s">
        <v>911</v>
      </c>
      <c r="D44" s="78">
        <f>VLOOKUP(A44,'Accumulated receipts and assets'!$A$4:$Y$447,VLOOKUP($B$5,$Z$1:$AA$26,2,FALSE)+1,FALSE)</f>
        <v>815</v>
      </c>
      <c r="E44" s="47"/>
      <c r="F44" s="47"/>
      <c r="G44" s="47"/>
      <c r="H44" s="47"/>
      <c r="I44" s="47"/>
      <c r="J44" s="47"/>
    </row>
    <row r="45" spans="1:10" ht="12.75">
      <c r="A45" s="100" t="s">
        <v>778</v>
      </c>
      <c r="B45" s="100" t="s">
        <v>66</v>
      </c>
      <c r="C45" s="37" t="s">
        <v>913</v>
      </c>
      <c r="D45" s="78">
        <f>VLOOKUP(A45,'Accumulated receipts and assets'!$A$4:$Y$447,VLOOKUP($B$5,$Z$1:$AA$26,2,FALSE)+1,FALSE)</f>
        <v>9018</v>
      </c>
      <c r="E45" s="47"/>
      <c r="F45" s="47"/>
      <c r="G45" s="47"/>
      <c r="H45" s="47"/>
      <c r="I45" s="47"/>
      <c r="J45" s="47"/>
    </row>
    <row r="46" spans="1:10" ht="12.75">
      <c r="A46" s="100" t="s">
        <v>531</v>
      </c>
      <c r="B46" s="100" t="s">
        <v>67</v>
      </c>
      <c r="C46" s="37" t="s">
        <v>911</v>
      </c>
      <c r="D46" s="78">
        <f>VLOOKUP(A46,'Accumulated receipts and assets'!$A$4:$Y$447,VLOOKUP($B$5,$Z$1:$AA$26,2,FALSE)+1,FALSE)</f>
        <v>880</v>
      </c>
      <c r="E46" s="47"/>
      <c r="F46" s="47"/>
      <c r="G46" s="47"/>
      <c r="H46" s="47"/>
      <c r="I46" s="47"/>
      <c r="J46" s="47"/>
    </row>
    <row r="47" spans="1:10" ht="12.75">
      <c r="A47" s="100" t="s">
        <v>519</v>
      </c>
      <c r="B47" s="100" t="s">
        <v>68</v>
      </c>
      <c r="C47" s="37" t="s">
        <v>909</v>
      </c>
      <c r="D47" s="78">
        <f>VLOOKUP(A47,'Accumulated receipts and assets'!$A$4:$Y$447,VLOOKUP($B$5,$Z$1:$AA$26,2,FALSE)+1,FALSE)</f>
        <v>3594</v>
      </c>
      <c r="E47" s="47"/>
      <c r="F47" s="47"/>
      <c r="G47" s="47"/>
      <c r="H47" s="47"/>
      <c r="I47" s="47"/>
      <c r="J47" s="47"/>
    </row>
    <row r="48" spans="1:10" ht="12.75">
      <c r="A48" s="100" t="s">
        <v>452</v>
      </c>
      <c r="B48" s="100" t="s">
        <v>69</v>
      </c>
      <c r="C48" s="37" t="s">
        <v>909</v>
      </c>
      <c r="D48" s="78">
        <f>VLOOKUP(A48,'Accumulated receipts and assets'!$A$4:$Y$447,VLOOKUP($B$5,$Z$1:$AA$26,2,FALSE)+1,FALSE)</f>
        <v>14405</v>
      </c>
      <c r="E48" s="47"/>
      <c r="F48" s="47"/>
      <c r="G48" s="47"/>
      <c r="H48" s="47"/>
      <c r="I48" s="47"/>
      <c r="J48" s="47"/>
    </row>
    <row r="49" spans="1:10" ht="12.75">
      <c r="A49" s="100" t="s">
        <v>635</v>
      </c>
      <c r="B49" s="100" t="s">
        <v>70</v>
      </c>
      <c r="C49" s="37" t="s">
        <v>911</v>
      </c>
      <c r="D49" s="78">
        <f>VLOOKUP(A49,'Accumulated receipts and assets'!$A$4:$Y$447,VLOOKUP($B$5,$Z$1:$AA$26,2,FALSE)+1,FALSE)</f>
        <v>663</v>
      </c>
      <c r="E49" s="47"/>
      <c r="F49" s="47"/>
      <c r="G49" s="47"/>
      <c r="H49" s="47"/>
      <c r="I49" s="47"/>
      <c r="J49" s="47"/>
    </row>
    <row r="50" spans="1:10" ht="12.75">
      <c r="A50" s="100" t="s">
        <v>779</v>
      </c>
      <c r="B50" s="100" t="s">
        <v>71</v>
      </c>
      <c r="C50" s="37" t="s">
        <v>913</v>
      </c>
      <c r="D50" s="78">
        <f>VLOOKUP(A50,'Accumulated receipts and assets'!$A$4:$Y$447,VLOOKUP($B$5,$Z$1:$AA$26,2,FALSE)+1,FALSE)</f>
        <v>14002</v>
      </c>
      <c r="E50" s="47"/>
      <c r="F50" s="47"/>
      <c r="G50" s="47"/>
      <c r="H50" s="47"/>
      <c r="I50" s="47"/>
      <c r="J50" s="47"/>
    </row>
    <row r="51" spans="1:10" ht="12.75">
      <c r="A51" s="100" t="s">
        <v>564</v>
      </c>
      <c r="B51" s="100" t="s">
        <v>72</v>
      </c>
      <c r="C51" s="37" t="s">
        <v>911</v>
      </c>
      <c r="D51" s="78">
        <f>VLOOKUP(A51,'Accumulated receipts and assets'!$A$4:$Y$447,VLOOKUP($B$5,$Z$1:$AA$26,2,FALSE)+1,FALSE)</f>
        <v>3378</v>
      </c>
      <c r="E51" s="47"/>
      <c r="F51" s="47"/>
      <c r="G51" s="47"/>
      <c r="H51" s="47"/>
      <c r="I51" s="47"/>
      <c r="J51" s="47"/>
    </row>
    <row r="52" spans="1:10" ht="12.75">
      <c r="A52" s="100" t="s">
        <v>571</v>
      </c>
      <c r="B52" s="100" t="s">
        <v>73</v>
      </c>
      <c r="C52" s="37" t="s">
        <v>911</v>
      </c>
      <c r="D52" s="78">
        <f>VLOOKUP(A52,'Accumulated receipts and assets'!$A$4:$Y$447,VLOOKUP($B$5,$Z$1:$AA$26,2,FALSE)+1,FALSE)</f>
        <v>34449</v>
      </c>
      <c r="E52" s="47"/>
      <c r="F52" s="47"/>
      <c r="G52" s="47"/>
      <c r="H52" s="47"/>
      <c r="I52" s="47"/>
      <c r="J52" s="47"/>
    </row>
    <row r="53" spans="1:10" ht="12.75">
      <c r="A53" s="100" t="s">
        <v>662</v>
      </c>
      <c r="B53" s="100" t="s">
        <v>74</v>
      </c>
      <c r="C53" s="37" t="s">
        <v>911</v>
      </c>
      <c r="D53" s="78">
        <f>VLOOKUP(A53,'Accumulated receipts and assets'!$A$4:$Y$447,VLOOKUP($B$5,$Z$1:$AA$26,2,FALSE)+1,FALSE)</f>
        <v>292</v>
      </c>
      <c r="E53" s="47"/>
      <c r="F53" s="47"/>
      <c r="G53" s="47"/>
      <c r="H53" s="47"/>
      <c r="I53" s="47"/>
      <c r="J53" s="47"/>
    </row>
    <row r="54" spans="1:10" ht="12.75">
      <c r="A54" s="100" t="s">
        <v>463</v>
      </c>
      <c r="B54" s="100" t="s">
        <v>75</v>
      </c>
      <c r="C54" s="37" t="s">
        <v>910</v>
      </c>
      <c r="D54" s="78">
        <f>VLOOKUP(A54,'Accumulated receipts and assets'!$A$4:$Y$447,VLOOKUP($B$5,$Z$1:$AA$26,2,FALSE)+1,FALSE)</f>
        <v>15103</v>
      </c>
      <c r="E54" s="47"/>
      <c r="F54" s="47"/>
      <c r="G54" s="47"/>
      <c r="H54" s="47"/>
      <c r="I54" s="47"/>
      <c r="J54" s="47"/>
    </row>
    <row r="55" spans="1:10" ht="12.75">
      <c r="A55" s="100" t="s">
        <v>836</v>
      </c>
      <c r="B55" s="100" t="s">
        <v>76</v>
      </c>
      <c r="C55" s="37" t="s">
        <v>914</v>
      </c>
      <c r="D55" s="78">
        <f>VLOOKUP(A55,'Accumulated receipts and assets'!$A$4:$Y$447,VLOOKUP($B$5,$Z$1:$AA$26,2,FALSE)+1,FALSE)</f>
        <v>0</v>
      </c>
      <c r="E55" s="47"/>
      <c r="F55" s="47"/>
      <c r="G55" s="47"/>
      <c r="H55" s="47"/>
      <c r="I55" s="47"/>
      <c r="J55" s="47"/>
    </row>
    <row r="56" spans="1:10" ht="12.75">
      <c r="A56" s="100" t="s">
        <v>603</v>
      </c>
      <c r="B56" s="100" t="s">
        <v>77</v>
      </c>
      <c r="C56" s="37" t="s">
        <v>911</v>
      </c>
      <c r="D56" s="78">
        <f>VLOOKUP(A56,'Accumulated receipts and assets'!$A$4:$Y$447,VLOOKUP($B$5,$Z$1:$AA$26,2,FALSE)+1,FALSE)</f>
        <v>3156</v>
      </c>
      <c r="E56" s="47"/>
      <c r="F56" s="47"/>
      <c r="G56" s="47"/>
      <c r="H56" s="47"/>
      <c r="I56" s="47"/>
      <c r="J56" s="47"/>
    </row>
    <row r="57" spans="1:10" ht="12.75">
      <c r="A57" s="100" t="s">
        <v>727</v>
      </c>
      <c r="B57" s="100" t="s">
        <v>78</v>
      </c>
      <c r="C57" s="37" t="s">
        <v>912</v>
      </c>
      <c r="D57" s="78">
        <f>VLOOKUP(A57,'Accumulated receipts and assets'!$A$4:$Y$447,VLOOKUP($B$5,$Z$1:$AA$26,2,FALSE)+1,FALSE)</f>
        <v>1718</v>
      </c>
      <c r="E57" s="47"/>
      <c r="F57" s="47"/>
      <c r="G57" s="47"/>
      <c r="H57" s="47"/>
      <c r="I57" s="47"/>
      <c r="J57" s="47"/>
    </row>
    <row r="58" spans="1:10" ht="12.75">
      <c r="A58" s="100" t="s">
        <v>758</v>
      </c>
      <c r="B58" s="100" t="s">
        <v>79</v>
      </c>
      <c r="C58" s="37" t="s">
        <v>912</v>
      </c>
      <c r="D58" s="78">
        <f>VLOOKUP(A58,'Accumulated receipts and assets'!$A$4:$Y$447,VLOOKUP($B$5,$Z$1:$AA$26,2,FALSE)+1,FALSE)</f>
        <v>10822</v>
      </c>
      <c r="E58" s="47"/>
      <c r="F58" s="47"/>
      <c r="G58" s="47"/>
      <c r="H58" s="47"/>
      <c r="I58" s="47"/>
      <c r="J58" s="47"/>
    </row>
    <row r="59" spans="1:10" ht="12.75">
      <c r="A59" s="100" t="s">
        <v>470</v>
      </c>
      <c r="B59" s="100" t="s">
        <v>80</v>
      </c>
      <c r="C59" s="37" t="s">
        <v>911</v>
      </c>
      <c r="D59" s="78">
        <f>VLOOKUP(A59,'Accumulated receipts and assets'!$A$4:$Y$447,VLOOKUP($B$5,$Z$1:$AA$26,2,FALSE)+1,FALSE)</f>
        <v>10420</v>
      </c>
      <c r="E59" s="47"/>
      <c r="F59" s="47"/>
      <c r="G59" s="47"/>
      <c r="H59" s="47"/>
      <c r="I59" s="47"/>
      <c r="J59" s="47"/>
    </row>
    <row r="60" spans="1:10" ht="12.75">
      <c r="A60" s="100" t="s">
        <v>469</v>
      </c>
      <c r="B60" s="100" t="s">
        <v>81</v>
      </c>
      <c r="C60" s="37" t="s">
        <v>910</v>
      </c>
      <c r="D60" s="78">
        <f>VLOOKUP(A60,'Accumulated receipts and assets'!$A$4:$Y$447,VLOOKUP($B$5,$Z$1:$AA$26,2,FALSE)+1,FALSE)</f>
        <v>1443</v>
      </c>
      <c r="E60" s="47"/>
      <c r="F60" s="47"/>
      <c r="G60" s="47"/>
      <c r="H60" s="47"/>
      <c r="I60" s="47"/>
      <c r="J60" s="47"/>
    </row>
    <row r="61" spans="1:10" ht="12.75">
      <c r="A61" s="100" t="s">
        <v>837</v>
      </c>
      <c r="B61" s="100" t="s">
        <v>82</v>
      </c>
      <c r="C61" s="37" t="s">
        <v>914</v>
      </c>
      <c r="D61" s="78">
        <f>VLOOKUP(A61,'Accumulated receipts and assets'!$A$4:$Y$447,VLOOKUP($B$5,$Z$1:$AA$26,2,FALSE)+1,FALSE)</f>
        <v>0</v>
      </c>
      <c r="E61" s="47"/>
      <c r="F61" s="47"/>
      <c r="G61" s="47"/>
      <c r="H61" s="47"/>
      <c r="I61" s="47"/>
      <c r="J61" s="47"/>
    </row>
    <row r="62" spans="1:10" ht="12.75">
      <c r="A62" s="100" t="s">
        <v>797</v>
      </c>
      <c r="B62" s="100" t="s">
        <v>83</v>
      </c>
      <c r="C62" s="37" t="s">
        <v>914</v>
      </c>
      <c r="D62" s="78" t="e">
        <f>VLOOKUP(A62,'Accumulated receipts and assets'!$A$4:$Y$447,VLOOKUP($B$5,$Z$1:$AA$26,2,FALSE)+1,FALSE)</f>
        <v>#N/A</v>
      </c>
      <c r="E62" s="47"/>
      <c r="F62" s="47"/>
      <c r="G62" s="47"/>
      <c r="H62" s="47"/>
      <c r="I62" s="47"/>
      <c r="J62" s="47"/>
    </row>
    <row r="63" spans="1:10" ht="12.75">
      <c r="A63" s="100" t="s">
        <v>763</v>
      </c>
      <c r="B63" s="100" t="s">
        <v>84</v>
      </c>
      <c r="C63" s="37" t="s">
        <v>913</v>
      </c>
      <c r="D63" s="78">
        <f>VLOOKUP(A63,'Accumulated receipts and assets'!$A$4:$Y$447,VLOOKUP($B$5,$Z$1:$AA$26,2,FALSE)+1,FALSE)</f>
        <v>0</v>
      </c>
      <c r="E63" s="47"/>
      <c r="F63" s="47"/>
      <c r="G63" s="47"/>
      <c r="H63" s="47"/>
      <c r="I63" s="47"/>
      <c r="J63" s="47"/>
    </row>
    <row r="64" spans="1:10" ht="12.75">
      <c r="A64" s="100" t="s">
        <v>682</v>
      </c>
      <c r="B64" s="100" t="s">
        <v>85</v>
      </c>
      <c r="C64" s="37" t="s">
        <v>911</v>
      </c>
      <c r="D64" s="78">
        <f>VLOOKUP(A64,'Accumulated receipts and assets'!$A$4:$Y$447,VLOOKUP($B$5,$Z$1:$AA$26,2,FALSE)+1,FALSE)</f>
        <v>2403</v>
      </c>
      <c r="E64" s="47"/>
      <c r="F64" s="47"/>
      <c r="G64" s="47"/>
      <c r="H64" s="47"/>
      <c r="I64" s="47"/>
      <c r="J64" s="47"/>
    </row>
    <row r="65" spans="1:10" ht="12.75">
      <c r="A65" s="100" t="s">
        <v>589</v>
      </c>
      <c r="B65" s="100" t="s">
        <v>86</v>
      </c>
      <c r="C65" s="37" t="s">
        <v>911</v>
      </c>
      <c r="D65" s="78">
        <f>VLOOKUP(A65,'Accumulated receipts and assets'!$A$4:$Y$447,VLOOKUP($B$5,$Z$1:$AA$26,2,FALSE)+1,FALSE)</f>
        <v>896</v>
      </c>
      <c r="E65" s="47"/>
      <c r="F65" s="47"/>
      <c r="G65" s="47"/>
      <c r="H65" s="47"/>
      <c r="I65" s="47"/>
      <c r="J65" s="47"/>
    </row>
    <row r="66" spans="1:10" ht="12.75">
      <c r="A66" s="100" t="s">
        <v>484</v>
      </c>
      <c r="B66" s="100" t="s">
        <v>87</v>
      </c>
      <c r="C66" s="37" t="s">
        <v>911</v>
      </c>
      <c r="D66" s="78">
        <f>VLOOKUP(A66,'Accumulated receipts and assets'!$A$4:$Y$447,VLOOKUP($B$5,$Z$1:$AA$26,2,FALSE)+1,FALSE)</f>
        <v>0</v>
      </c>
      <c r="E66" s="47"/>
      <c r="F66" s="47"/>
      <c r="G66" s="47"/>
      <c r="H66" s="47"/>
      <c r="I66" s="47"/>
      <c r="J66" s="47"/>
    </row>
    <row r="67" spans="1:10" ht="12.75">
      <c r="A67" s="100" t="s">
        <v>532</v>
      </c>
      <c r="B67" s="100" t="s">
        <v>88</v>
      </c>
      <c r="C67" s="37" t="s">
        <v>911</v>
      </c>
      <c r="D67" s="78">
        <f>VLOOKUP(A67,'Accumulated receipts and assets'!$A$4:$Y$447,VLOOKUP($B$5,$Z$1:$AA$26,2,FALSE)+1,FALSE)</f>
        <v>336</v>
      </c>
      <c r="E67" s="47"/>
      <c r="F67" s="47"/>
      <c r="G67" s="47"/>
      <c r="H67" s="47"/>
      <c r="I67" s="47"/>
      <c r="J67" s="47"/>
    </row>
    <row r="68" spans="1:10" ht="12.75">
      <c r="A68" s="100" t="s">
        <v>941</v>
      </c>
      <c r="B68" s="100" t="s">
        <v>942</v>
      </c>
      <c r="C68" s="37" t="s">
        <v>909</v>
      </c>
      <c r="D68" s="78">
        <f>VLOOKUP(A68,'Accumulated receipts and assets'!$A$4:$Y$447,VLOOKUP($B$5,$Z$1:$AA$26,2,FALSE)+1,FALSE)</f>
        <v>0</v>
      </c>
      <c r="E68" s="47"/>
      <c r="F68" s="47"/>
      <c r="G68" s="47"/>
      <c r="H68" s="47"/>
      <c r="I68" s="47"/>
      <c r="J68" s="47"/>
    </row>
    <row r="69" spans="1:10" ht="12.75">
      <c r="A69" s="100" t="s">
        <v>619</v>
      </c>
      <c r="B69" s="100" t="s">
        <v>89</v>
      </c>
      <c r="C69" s="37" t="s">
        <v>911</v>
      </c>
      <c r="D69" s="78">
        <f>VLOOKUP(A69,'Accumulated receipts and assets'!$A$4:$Y$447,VLOOKUP($B$5,$Z$1:$AA$26,2,FALSE)+1,FALSE)</f>
        <v>3065</v>
      </c>
      <c r="E69" s="47"/>
      <c r="F69" s="47"/>
      <c r="G69" s="47"/>
      <c r="H69" s="47"/>
      <c r="I69" s="47"/>
      <c r="J69" s="47"/>
    </row>
    <row r="70" spans="1:10" ht="12.75">
      <c r="A70" s="100" t="s">
        <v>533</v>
      </c>
      <c r="B70" s="100" t="s">
        <v>90</v>
      </c>
      <c r="C70" s="37" t="s">
        <v>911</v>
      </c>
      <c r="D70" s="78">
        <f>VLOOKUP(A70,'Accumulated receipts and assets'!$A$4:$Y$447,VLOOKUP($B$5,$Z$1:$AA$26,2,FALSE)+1,FALSE)</f>
        <v>27655</v>
      </c>
      <c r="E70" s="47"/>
      <c r="F70" s="47"/>
      <c r="G70" s="47"/>
      <c r="H70" s="47"/>
      <c r="I70" s="47"/>
      <c r="J70" s="47"/>
    </row>
    <row r="71" spans="1:10" ht="12.75">
      <c r="A71" s="100" t="s">
        <v>542</v>
      </c>
      <c r="B71" s="100" t="s">
        <v>91</v>
      </c>
      <c r="C71" s="37" t="s">
        <v>911</v>
      </c>
      <c r="D71" s="78">
        <f>VLOOKUP(A71,'Accumulated receipts and assets'!$A$4:$Y$447,VLOOKUP($B$5,$Z$1:$AA$26,2,FALSE)+1,FALSE)</f>
        <v>2059</v>
      </c>
      <c r="E71" s="47"/>
      <c r="F71" s="47"/>
      <c r="G71" s="47"/>
      <c r="H71" s="47"/>
      <c r="I71" s="47"/>
      <c r="J71" s="47"/>
    </row>
    <row r="72" spans="1:10" ht="12.75">
      <c r="A72" s="100" t="s">
        <v>668</v>
      </c>
      <c r="B72" s="100" t="s">
        <v>92</v>
      </c>
      <c r="C72" s="37" t="s">
        <v>911</v>
      </c>
      <c r="D72" s="78">
        <f>VLOOKUP(A72,'Accumulated receipts and assets'!$A$4:$Y$447,VLOOKUP($B$5,$Z$1:$AA$26,2,FALSE)+1,FALSE)</f>
        <v>38954</v>
      </c>
      <c r="E72" s="47"/>
      <c r="F72" s="47"/>
      <c r="G72" s="47"/>
      <c r="H72" s="47"/>
      <c r="I72" s="47"/>
      <c r="J72" s="47"/>
    </row>
    <row r="73" spans="1:10" ht="12.75">
      <c r="A73" s="100" t="s">
        <v>838</v>
      </c>
      <c r="B73" s="100" t="s">
        <v>93</v>
      </c>
      <c r="C73" s="37" t="s">
        <v>914</v>
      </c>
      <c r="D73" s="78">
        <f>VLOOKUP(A73,'Accumulated receipts and assets'!$A$4:$Y$447,VLOOKUP($B$5,$Z$1:$AA$26,2,FALSE)+1,FALSE)</f>
        <v>0</v>
      </c>
      <c r="E73" s="47"/>
      <c r="F73" s="47"/>
      <c r="G73" s="47"/>
      <c r="H73" s="47"/>
      <c r="I73" s="47"/>
      <c r="J73" s="47"/>
    </row>
    <row r="74" spans="1:10" ht="12.75">
      <c r="A74" s="100" t="s">
        <v>943</v>
      </c>
      <c r="B74" s="100" t="s">
        <v>944</v>
      </c>
      <c r="C74" s="37" t="s">
        <v>909</v>
      </c>
      <c r="D74" s="78">
        <f>VLOOKUP(A74,'Accumulated receipts and assets'!$A$4:$Y$447,VLOOKUP($B$5,$Z$1:$AA$26,2,FALSE)+1,FALSE)</f>
        <v>16309</v>
      </c>
      <c r="E74" s="47"/>
      <c r="F74" s="47"/>
      <c r="G74" s="47"/>
      <c r="H74" s="47"/>
      <c r="I74" s="47"/>
      <c r="J74" s="47"/>
    </row>
    <row r="75" spans="1:10" ht="12.75">
      <c r="A75" s="100" t="s">
        <v>798</v>
      </c>
      <c r="B75" s="100" t="s">
        <v>94</v>
      </c>
      <c r="C75" s="37" t="s">
        <v>914</v>
      </c>
      <c r="D75" s="78" t="e">
        <f>VLOOKUP(A75,'Accumulated receipts and assets'!$A$4:$Y$447,VLOOKUP($B$5,$Z$1:$AA$26,2,FALSE)+1,FALSE)</f>
        <v>#N/A</v>
      </c>
      <c r="E75" s="47"/>
      <c r="F75" s="47"/>
      <c r="G75" s="47"/>
      <c r="H75" s="47"/>
      <c r="I75" s="47"/>
      <c r="J75" s="47"/>
    </row>
    <row r="76" spans="1:10" ht="12.75">
      <c r="A76" s="100" t="s">
        <v>945</v>
      </c>
      <c r="B76" s="100" t="s">
        <v>982</v>
      </c>
      <c r="C76" s="37" t="s">
        <v>909</v>
      </c>
      <c r="D76" s="78">
        <f>VLOOKUP(A76,'Accumulated receipts and assets'!$A$4:$Y$447,VLOOKUP($B$5,$Z$1:$AA$26,2,FALSE)+1,FALSE)</f>
        <v>7817</v>
      </c>
      <c r="E76" s="47"/>
      <c r="F76" s="47"/>
      <c r="G76" s="47"/>
      <c r="H76" s="47"/>
      <c r="I76" s="47"/>
      <c r="J76" s="47"/>
    </row>
    <row r="77" spans="1:10" ht="12.75">
      <c r="A77" s="100" t="s">
        <v>492</v>
      </c>
      <c r="B77" s="100" t="s">
        <v>95</v>
      </c>
      <c r="C77" s="37" t="s">
        <v>911</v>
      </c>
      <c r="D77" s="78">
        <f>VLOOKUP(A77,'Accumulated receipts and assets'!$A$4:$Y$447,VLOOKUP($B$5,$Z$1:$AA$26,2,FALSE)+1,FALSE)</f>
        <v>0</v>
      </c>
      <c r="E77" s="47"/>
      <c r="F77" s="47"/>
      <c r="G77" s="47"/>
      <c r="H77" s="47"/>
      <c r="I77" s="47"/>
      <c r="J77" s="47"/>
    </row>
    <row r="78" spans="1:10" ht="12.75">
      <c r="A78" s="100" t="s">
        <v>719</v>
      </c>
      <c r="B78" s="100" t="s">
        <v>96</v>
      </c>
      <c r="C78" s="37" t="s">
        <v>911</v>
      </c>
      <c r="D78" s="78">
        <f>VLOOKUP(A78,'Accumulated receipts and assets'!$A$4:$Y$447,VLOOKUP($B$5,$Z$1:$AA$26,2,FALSE)+1,FALSE)</f>
        <v>12383</v>
      </c>
      <c r="E78" s="47"/>
      <c r="F78" s="47"/>
      <c r="G78" s="47"/>
      <c r="H78" s="47"/>
      <c r="I78" s="47"/>
      <c r="J78" s="47"/>
    </row>
    <row r="79" spans="1:10" ht="12.75">
      <c r="A79" s="100" t="s">
        <v>465</v>
      </c>
      <c r="B79" s="100" t="s">
        <v>97</v>
      </c>
      <c r="C79" s="37" t="s">
        <v>911</v>
      </c>
      <c r="D79" s="78">
        <f>VLOOKUP(A79,'Accumulated receipts and assets'!$A$4:$Y$447,VLOOKUP($B$5,$Z$1:$AA$26,2,FALSE)+1,FALSE)</f>
        <v>5486</v>
      </c>
      <c r="E79" s="47"/>
      <c r="F79" s="47"/>
      <c r="G79" s="47"/>
      <c r="H79" s="47"/>
      <c r="I79" s="47"/>
      <c r="J79" s="47"/>
    </row>
    <row r="80" spans="1:10" ht="12.75">
      <c r="A80" s="100" t="s">
        <v>604</v>
      </c>
      <c r="B80" s="100" t="s">
        <v>98</v>
      </c>
      <c r="C80" s="37" t="s">
        <v>911</v>
      </c>
      <c r="D80" s="78">
        <f>VLOOKUP(A80,'Accumulated receipts and assets'!$A$4:$Y$447,VLOOKUP($B$5,$Z$1:$AA$26,2,FALSE)+1,FALSE)</f>
        <v>0</v>
      </c>
      <c r="E80" s="47"/>
      <c r="F80" s="47"/>
      <c r="G80" s="47"/>
      <c r="H80" s="47"/>
      <c r="I80" s="47"/>
      <c r="J80" s="47"/>
    </row>
    <row r="81" spans="1:10" ht="12.75">
      <c r="A81" s="100" t="s">
        <v>512</v>
      </c>
      <c r="B81" s="100" t="s">
        <v>99</v>
      </c>
      <c r="C81" s="37" t="s">
        <v>911</v>
      </c>
      <c r="D81" s="78">
        <f>VLOOKUP(A81,'Accumulated receipts and assets'!$A$4:$Y$447,VLOOKUP($B$5,$Z$1:$AA$26,2,FALSE)+1,FALSE)</f>
        <v>1429</v>
      </c>
      <c r="E81" s="47"/>
      <c r="F81" s="47"/>
      <c r="G81" s="47"/>
      <c r="H81" s="47"/>
      <c r="I81" s="47"/>
      <c r="J81" s="47"/>
    </row>
    <row r="82" spans="1:10" ht="12.75">
      <c r="A82" s="100" t="s">
        <v>762</v>
      </c>
      <c r="B82" s="100" t="s">
        <v>100</v>
      </c>
      <c r="C82" s="37" t="s">
        <v>913</v>
      </c>
      <c r="D82" s="78">
        <f>VLOOKUP(A82,'Accumulated receipts and assets'!$A$4:$Y$447,VLOOKUP($B$5,$Z$1:$AA$26,2,FALSE)+1,FALSE)</f>
        <v>18247</v>
      </c>
      <c r="E82" s="47"/>
      <c r="F82" s="47"/>
      <c r="G82" s="47"/>
      <c r="H82" s="47"/>
      <c r="I82" s="47"/>
      <c r="J82" s="47"/>
    </row>
    <row r="83" spans="1:10" ht="12.75">
      <c r="A83" s="100" t="s">
        <v>839</v>
      </c>
      <c r="B83" s="100" t="s">
        <v>101</v>
      </c>
      <c r="C83" s="37" t="s">
        <v>914</v>
      </c>
      <c r="D83" s="78">
        <f>VLOOKUP(A83,'Accumulated receipts and assets'!$A$4:$Y$447,VLOOKUP($B$5,$Z$1:$AA$26,2,FALSE)+1,FALSE)</f>
        <v>0</v>
      </c>
      <c r="E83" s="47"/>
      <c r="F83" s="47"/>
      <c r="G83" s="47"/>
      <c r="H83" s="47"/>
      <c r="I83" s="47"/>
      <c r="J83" s="47"/>
    </row>
    <row r="84" spans="1:10" ht="12.75">
      <c r="A84" s="100" t="s">
        <v>799</v>
      </c>
      <c r="B84" s="100" t="s">
        <v>102</v>
      </c>
      <c r="C84" s="37" t="s">
        <v>914</v>
      </c>
      <c r="D84" s="78" t="e">
        <f>VLOOKUP(A84,'Accumulated receipts and assets'!$A$4:$Y$447,VLOOKUP($B$5,$Z$1:$AA$26,2,FALSE)+1,FALSE)</f>
        <v>#N/A</v>
      </c>
      <c r="E84" s="47"/>
      <c r="F84" s="47"/>
      <c r="G84" s="47"/>
      <c r="H84" s="47"/>
      <c r="I84" s="47"/>
      <c r="J84" s="47"/>
    </row>
    <row r="85" spans="1:10" ht="12.75">
      <c r="A85" s="100" t="s">
        <v>534</v>
      </c>
      <c r="B85" s="100" t="s">
        <v>103</v>
      </c>
      <c r="C85" s="37" t="s">
        <v>911</v>
      </c>
      <c r="D85" s="78">
        <f>VLOOKUP(A85,'Accumulated receipts and assets'!$A$4:$Y$447,VLOOKUP($B$5,$Z$1:$AA$26,2,FALSE)+1,FALSE)</f>
        <v>4520</v>
      </c>
      <c r="E85" s="47"/>
      <c r="F85" s="47"/>
      <c r="G85" s="47"/>
      <c r="H85" s="47"/>
      <c r="I85" s="47"/>
      <c r="J85" s="47"/>
    </row>
    <row r="86" spans="1:10" ht="12.75">
      <c r="A86" s="100" t="s">
        <v>485</v>
      </c>
      <c r="B86" s="100" t="s">
        <v>104</v>
      </c>
      <c r="C86" s="37" t="s">
        <v>911</v>
      </c>
      <c r="D86" s="78">
        <f>VLOOKUP(A86,'Accumulated receipts and assets'!$A$4:$Y$447,VLOOKUP($B$5,$Z$1:$AA$26,2,FALSE)+1,FALSE)</f>
        <v>4084</v>
      </c>
      <c r="E86" s="47"/>
      <c r="F86" s="47"/>
      <c r="G86" s="47"/>
      <c r="H86" s="47"/>
      <c r="I86" s="47"/>
      <c r="J86" s="47"/>
    </row>
    <row r="87" spans="1:10" ht="12.75">
      <c r="A87" s="100" t="s">
        <v>651</v>
      </c>
      <c r="B87" s="100" t="s">
        <v>105</v>
      </c>
      <c r="C87" s="37" t="s">
        <v>911</v>
      </c>
      <c r="D87" s="78">
        <f>VLOOKUP(A87,'Accumulated receipts and assets'!$A$4:$Y$447,VLOOKUP($B$5,$Z$1:$AA$26,2,FALSE)+1,FALSE)</f>
        <v>6764</v>
      </c>
      <c r="E87" s="47"/>
      <c r="F87" s="47"/>
      <c r="G87" s="47"/>
      <c r="H87" s="47"/>
      <c r="I87" s="47"/>
      <c r="J87" s="47"/>
    </row>
    <row r="88" spans="1:10" ht="12.75">
      <c r="A88" s="100" t="s">
        <v>946</v>
      </c>
      <c r="B88" s="100" t="s">
        <v>947</v>
      </c>
      <c r="C88" s="37" t="s">
        <v>909</v>
      </c>
      <c r="D88" s="78">
        <f>VLOOKUP(A88,'Accumulated receipts and assets'!$A$4:$Y$447,VLOOKUP($B$5,$Z$1:$AA$26,2,FALSE)+1,FALSE)</f>
        <v>19838</v>
      </c>
      <c r="E88" s="47"/>
      <c r="F88" s="47"/>
      <c r="G88" s="47"/>
      <c r="H88" s="47"/>
      <c r="I88" s="47"/>
      <c r="J88" s="47"/>
    </row>
    <row r="89" spans="1:10" ht="12.75">
      <c r="A89" s="100" t="s">
        <v>543</v>
      </c>
      <c r="B89" s="100" t="s">
        <v>106</v>
      </c>
      <c r="C89" s="37" t="s">
        <v>911</v>
      </c>
      <c r="D89" s="78">
        <f>VLOOKUP(A89,'Accumulated receipts and assets'!$A$4:$Y$447,VLOOKUP($B$5,$Z$1:$AA$26,2,FALSE)+1,FALSE)</f>
        <v>10798</v>
      </c>
      <c r="E89" s="47"/>
      <c r="F89" s="47"/>
      <c r="G89" s="47"/>
      <c r="H89" s="47"/>
      <c r="I89" s="47"/>
      <c r="J89" s="47"/>
    </row>
    <row r="90" spans="1:10" ht="12.75">
      <c r="A90" s="100" t="s">
        <v>948</v>
      </c>
      <c r="B90" s="100" t="s">
        <v>949</v>
      </c>
      <c r="C90" s="37" t="s">
        <v>909</v>
      </c>
      <c r="D90" s="78">
        <f>VLOOKUP(A90,'Accumulated receipts and assets'!$A$4:$Y$447,VLOOKUP($B$5,$Z$1:$AA$26,2,FALSE)+1,FALSE)</f>
        <v>173</v>
      </c>
      <c r="E90" s="47"/>
      <c r="F90" s="47"/>
      <c r="G90" s="47"/>
      <c r="H90" s="47"/>
      <c r="I90" s="47"/>
      <c r="J90" s="47"/>
    </row>
    <row r="91" spans="1:10" ht="12.75">
      <c r="A91" s="100" t="s">
        <v>751</v>
      </c>
      <c r="B91" s="100" t="s">
        <v>107</v>
      </c>
      <c r="C91" s="37" t="s">
        <v>912</v>
      </c>
      <c r="D91" s="78">
        <f>VLOOKUP(A91,'Accumulated receipts and assets'!$A$4:$Y$447,VLOOKUP($B$5,$Z$1:$AA$26,2,FALSE)+1,FALSE)</f>
        <v>0</v>
      </c>
      <c r="E91" s="47"/>
      <c r="F91" s="47"/>
      <c r="G91" s="47"/>
      <c r="H91" s="47"/>
      <c r="I91" s="47"/>
      <c r="J91" s="47"/>
    </row>
    <row r="92" spans="1:10" ht="12.75">
      <c r="A92" s="100" t="s">
        <v>643</v>
      </c>
      <c r="B92" s="100" t="s">
        <v>108</v>
      </c>
      <c r="C92" s="37" t="s">
        <v>911</v>
      </c>
      <c r="D92" s="78">
        <f>VLOOKUP(A92,'Accumulated receipts and assets'!$A$4:$Y$447,VLOOKUP($B$5,$Z$1:$AA$26,2,FALSE)+1,FALSE)</f>
        <v>1106</v>
      </c>
      <c r="E92" s="47"/>
      <c r="F92" s="47"/>
      <c r="G92" s="47"/>
      <c r="H92" s="47"/>
      <c r="I92" s="47"/>
      <c r="J92" s="47"/>
    </row>
    <row r="93" spans="1:10" ht="12.75">
      <c r="A93" s="100" t="s">
        <v>720</v>
      </c>
      <c r="B93" s="100" t="s">
        <v>109</v>
      </c>
      <c r="C93" s="37" t="s">
        <v>911</v>
      </c>
      <c r="D93" s="78">
        <f>VLOOKUP(A93,'Accumulated receipts and assets'!$A$4:$Y$447,VLOOKUP($B$5,$Z$1:$AA$26,2,FALSE)+1,FALSE)</f>
        <v>31278</v>
      </c>
      <c r="E93" s="47"/>
      <c r="F93" s="47"/>
      <c r="G93" s="47"/>
      <c r="H93" s="47"/>
      <c r="I93" s="47"/>
      <c r="J93" s="47"/>
    </row>
    <row r="94" spans="1:10" ht="12.75">
      <c r="A94" s="100" t="s">
        <v>780</v>
      </c>
      <c r="B94" s="100" t="s">
        <v>110</v>
      </c>
      <c r="C94" s="37" t="s">
        <v>913</v>
      </c>
      <c r="D94" s="78">
        <f>VLOOKUP(A94,'Accumulated receipts and assets'!$A$4:$Y$447,VLOOKUP($B$5,$Z$1:$AA$26,2,FALSE)+1,FALSE)</f>
        <v>1352</v>
      </c>
      <c r="E94" s="47"/>
      <c r="F94" s="47"/>
      <c r="G94" s="47"/>
      <c r="H94" s="47"/>
      <c r="I94" s="47"/>
      <c r="J94" s="47"/>
    </row>
    <row r="95" spans="1:10" ht="12.75">
      <c r="A95" s="100" t="s">
        <v>481</v>
      </c>
      <c r="B95" s="100" t="s">
        <v>111</v>
      </c>
      <c r="C95" s="37" t="s">
        <v>910</v>
      </c>
      <c r="D95" s="78">
        <f>VLOOKUP(A95,'Accumulated receipts and assets'!$A$4:$Y$447,VLOOKUP($B$5,$Z$1:$AA$26,2,FALSE)+1,FALSE)</f>
        <v>5781</v>
      </c>
      <c r="E95" s="47"/>
      <c r="F95" s="47"/>
      <c r="G95" s="47"/>
      <c r="H95" s="47"/>
      <c r="I95" s="47"/>
      <c r="J95" s="47"/>
    </row>
    <row r="96" spans="1:10" ht="12.75">
      <c r="A96" s="100" t="s">
        <v>800</v>
      </c>
      <c r="B96" s="100" t="s">
        <v>112</v>
      </c>
      <c r="C96" s="37" t="s">
        <v>914</v>
      </c>
      <c r="D96" s="78" t="e">
        <f>VLOOKUP(A96,'Accumulated receipts and assets'!$A$4:$Y$447,VLOOKUP($B$5,$Z$1:$AA$26,2,FALSE)+1,FALSE)</f>
        <v>#N/A</v>
      </c>
      <c r="E96" s="47"/>
      <c r="F96" s="47"/>
      <c r="G96" s="47"/>
      <c r="H96" s="47"/>
      <c r="I96" s="47"/>
      <c r="J96" s="47"/>
    </row>
    <row r="97" spans="1:10" ht="12.75">
      <c r="A97" s="100" t="s">
        <v>572</v>
      </c>
      <c r="B97" s="100" t="s">
        <v>113</v>
      </c>
      <c r="C97" s="37" t="s">
        <v>911</v>
      </c>
      <c r="D97" s="78">
        <f>VLOOKUP(A97,'Accumulated receipts and assets'!$A$4:$Y$447,VLOOKUP($B$5,$Z$1:$AA$26,2,FALSE)+1,FALSE)</f>
        <v>28630</v>
      </c>
      <c r="E97" s="47"/>
      <c r="F97" s="47"/>
      <c r="G97" s="47"/>
      <c r="H97" s="47"/>
      <c r="I97" s="47"/>
      <c r="J97" s="47"/>
    </row>
    <row r="98" spans="1:10" ht="12.75">
      <c r="A98" s="100" t="s">
        <v>518</v>
      </c>
      <c r="B98" s="100" t="s">
        <v>114</v>
      </c>
      <c r="C98" s="37" t="s">
        <v>909</v>
      </c>
      <c r="D98" s="78">
        <f>VLOOKUP(A98,'Accumulated receipts and assets'!$A$4:$Y$447,VLOOKUP($B$5,$Z$1:$AA$26,2,FALSE)+1,FALSE)</f>
        <v>219</v>
      </c>
      <c r="E98" s="47"/>
      <c r="F98" s="47"/>
      <c r="G98" s="47"/>
      <c r="H98" s="47"/>
      <c r="I98" s="47"/>
      <c r="J98" s="47"/>
    </row>
    <row r="99" spans="1:10" ht="12.75">
      <c r="A99" s="100" t="s">
        <v>590</v>
      </c>
      <c r="B99" s="100" t="s">
        <v>115</v>
      </c>
      <c r="C99" s="37" t="s">
        <v>911</v>
      </c>
      <c r="D99" s="78">
        <f>VLOOKUP(A99,'Accumulated receipts and assets'!$A$4:$Y$447,VLOOKUP($B$5,$Z$1:$AA$26,2,FALSE)+1,FALSE)</f>
        <v>4733</v>
      </c>
      <c r="E99" s="47"/>
      <c r="F99" s="47"/>
      <c r="G99" s="47"/>
      <c r="H99" s="47"/>
      <c r="I99" s="47"/>
      <c r="J99" s="47"/>
    </row>
    <row r="100" spans="1:10" ht="12.75">
      <c r="A100" s="100" t="s">
        <v>875</v>
      </c>
      <c r="B100" s="100" t="s">
        <v>116</v>
      </c>
      <c r="C100" s="37" t="s">
        <v>914</v>
      </c>
      <c r="D100" s="78">
        <f>VLOOKUP(A100,'Accumulated receipts and assets'!$A$4:$Y$447,VLOOKUP($B$5,$Z$1:$AA$26,2,FALSE)+1,FALSE)</f>
        <v>0</v>
      </c>
      <c r="E100" s="47"/>
      <c r="F100" s="47"/>
      <c r="G100" s="47"/>
      <c r="H100" s="47"/>
      <c r="I100" s="47"/>
      <c r="J100" s="47"/>
    </row>
    <row r="101" spans="1:10" ht="12.75">
      <c r="A101" s="100" t="s">
        <v>652</v>
      </c>
      <c r="B101" s="100" t="s">
        <v>117</v>
      </c>
      <c r="C101" s="37" t="s">
        <v>911</v>
      </c>
      <c r="D101" s="78">
        <f>VLOOKUP(A101,'Accumulated receipts and assets'!$A$4:$Y$447,VLOOKUP($B$5,$Z$1:$AA$26,2,FALSE)+1,FALSE)</f>
        <v>20363</v>
      </c>
      <c r="E101" s="47"/>
      <c r="F101" s="47"/>
      <c r="G101" s="47"/>
      <c r="H101" s="47"/>
      <c r="I101" s="47"/>
      <c r="J101" s="47"/>
    </row>
    <row r="102" spans="1:10" ht="12.75">
      <c r="A102" s="100" t="s">
        <v>488</v>
      </c>
      <c r="B102" s="100" t="s">
        <v>118</v>
      </c>
      <c r="C102" s="37" t="s">
        <v>909</v>
      </c>
      <c r="D102" s="78">
        <f>VLOOKUP(A102,'Accumulated receipts and assets'!$A$4:$Y$447,VLOOKUP($B$5,$Z$1:$AA$26,2,FALSE)+1,FALSE)</f>
        <v>4390</v>
      </c>
      <c r="E102" s="47"/>
      <c r="F102" s="47"/>
      <c r="G102" s="47"/>
      <c r="H102" s="47"/>
      <c r="I102" s="47"/>
      <c r="J102" s="47"/>
    </row>
    <row r="103" spans="1:10" ht="12.75">
      <c r="A103" s="100" t="s">
        <v>489</v>
      </c>
      <c r="B103" s="100" t="s">
        <v>119</v>
      </c>
      <c r="C103" s="37" t="s">
        <v>910</v>
      </c>
      <c r="D103" s="78">
        <f>VLOOKUP(A103,'Accumulated receipts and assets'!$A$4:$Y$447,VLOOKUP($B$5,$Z$1:$AA$26,2,FALSE)+1,FALSE)</f>
        <v>14537</v>
      </c>
      <c r="E103" s="47"/>
      <c r="F103" s="47"/>
      <c r="G103" s="47"/>
      <c r="H103" s="47"/>
      <c r="I103" s="47"/>
      <c r="J103" s="47"/>
    </row>
    <row r="104" spans="1:10" ht="12.75">
      <c r="A104" s="100" t="s">
        <v>840</v>
      </c>
      <c r="B104" s="100" t="s">
        <v>120</v>
      </c>
      <c r="C104" s="37" t="s">
        <v>914</v>
      </c>
      <c r="D104" s="78">
        <f>VLOOKUP(A104,'Accumulated receipts and assets'!$A$4:$Y$447,VLOOKUP($B$5,$Z$1:$AA$26,2,FALSE)+1,FALSE)</f>
        <v>0</v>
      </c>
      <c r="E104" s="47"/>
      <c r="F104" s="47"/>
      <c r="G104" s="47"/>
      <c r="H104" s="47"/>
      <c r="I104" s="47"/>
      <c r="J104" s="47"/>
    </row>
    <row r="105" spans="1:10" ht="12.75">
      <c r="A105" s="100" t="s">
        <v>493</v>
      </c>
      <c r="B105" s="100" t="s">
        <v>121</v>
      </c>
      <c r="C105" s="37" t="s">
        <v>911</v>
      </c>
      <c r="D105" s="78">
        <f>VLOOKUP(A105,'Accumulated receipts and assets'!$A$4:$Y$447,VLOOKUP($B$5,$Z$1:$AA$26,2,FALSE)+1,FALSE)</f>
        <v>2026</v>
      </c>
      <c r="E105" s="47"/>
      <c r="F105" s="47"/>
      <c r="G105" s="47"/>
      <c r="H105" s="47"/>
      <c r="I105" s="47"/>
      <c r="J105" s="47"/>
    </row>
    <row r="106" spans="1:10" ht="12.75">
      <c r="A106" s="100" t="s">
        <v>801</v>
      </c>
      <c r="B106" s="100" t="s">
        <v>122</v>
      </c>
      <c r="C106" s="37" t="s">
        <v>914</v>
      </c>
      <c r="D106" s="78" t="e">
        <f>VLOOKUP(A106,'Accumulated receipts and assets'!$A$4:$Y$447,VLOOKUP($B$5,$Z$1:$AA$26,2,FALSE)+1,FALSE)</f>
        <v>#N/A</v>
      </c>
      <c r="E106" s="47"/>
      <c r="F106" s="47"/>
      <c r="G106" s="47"/>
      <c r="H106" s="47"/>
      <c r="I106" s="47"/>
      <c r="J106" s="47"/>
    </row>
    <row r="107" spans="1:10" ht="12.75">
      <c r="A107" s="100" t="s">
        <v>500</v>
      </c>
      <c r="B107" s="100" t="s">
        <v>123</v>
      </c>
      <c r="C107" s="37" t="s">
        <v>910</v>
      </c>
      <c r="D107" s="78">
        <f>VLOOKUP(A107,'Accumulated receipts and assets'!$A$4:$Y$447,VLOOKUP($B$5,$Z$1:$AA$26,2,FALSE)+1,FALSE)</f>
        <v>36227</v>
      </c>
      <c r="E107" s="47"/>
      <c r="F107" s="47"/>
      <c r="G107" s="47"/>
      <c r="H107" s="47"/>
      <c r="I107" s="47"/>
      <c r="J107" s="47"/>
    </row>
    <row r="108" spans="1:10" ht="12.75">
      <c r="A108" s="100" t="s">
        <v>825</v>
      </c>
      <c r="B108" s="100" t="s">
        <v>124</v>
      </c>
      <c r="C108" s="37" t="s">
        <v>914</v>
      </c>
      <c r="D108" s="78" t="e">
        <f>VLOOKUP(A108,'Accumulated receipts and assets'!$A$4:$Y$447,VLOOKUP($B$5,$Z$1:$AA$26,2,FALSE)+1,FALSE)</f>
        <v>#N/A</v>
      </c>
      <c r="E108" s="47"/>
      <c r="F108" s="47"/>
      <c r="G108" s="47"/>
      <c r="H108" s="47"/>
      <c r="I108" s="47"/>
      <c r="J108" s="47"/>
    </row>
    <row r="109" spans="1:10" ht="12.75">
      <c r="A109" s="100" t="s">
        <v>937</v>
      </c>
      <c r="B109" s="100" t="s">
        <v>938</v>
      </c>
      <c r="C109" s="37" t="s">
        <v>914</v>
      </c>
      <c r="D109" s="78">
        <f>VLOOKUP(A109,'Accumulated receipts and assets'!$A$4:$Y$447,VLOOKUP($B$5,$Z$1:$AA$26,2,FALSE)+1,FALSE)</f>
        <v>0</v>
      </c>
      <c r="E109" s="47"/>
      <c r="F109" s="47"/>
      <c r="G109" s="47"/>
      <c r="H109" s="47"/>
      <c r="I109" s="47"/>
      <c r="J109" s="47"/>
    </row>
    <row r="110" spans="1:10" ht="12.75">
      <c r="A110" s="100" t="s">
        <v>742</v>
      </c>
      <c r="B110" s="100" t="s">
        <v>125</v>
      </c>
      <c r="C110" s="37" t="s">
        <v>912</v>
      </c>
      <c r="D110" s="78">
        <f>VLOOKUP(A110,'Accumulated receipts and assets'!$A$4:$Y$447,VLOOKUP($B$5,$Z$1:$AA$26,2,FALSE)+1,FALSE)</f>
        <v>14156</v>
      </c>
      <c r="E110" s="47"/>
      <c r="F110" s="47"/>
      <c r="G110" s="47"/>
      <c r="H110" s="47"/>
      <c r="I110" s="47"/>
      <c r="J110" s="47"/>
    </row>
    <row r="111" spans="1:10" ht="12.75">
      <c r="A111" s="100" t="s">
        <v>511</v>
      </c>
      <c r="B111" s="100" t="s">
        <v>126</v>
      </c>
      <c r="C111" s="37" t="s">
        <v>910</v>
      </c>
      <c r="D111" s="78">
        <f>VLOOKUP(A111,'Accumulated receipts and assets'!$A$4:$Y$447,VLOOKUP($B$5,$Z$1:$AA$26,2,FALSE)+1,FALSE)</f>
        <v>12674</v>
      </c>
      <c r="E111" s="47"/>
      <c r="F111" s="47"/>
      <c r="G111" s="47"/>
      <c r="H111" s="47"/>
      <c r="I111" s="47"/>
      <c r="J111" s="47"/>
    </row>
    <row r="112" spans="1:10" ht="12.75">
      <c r="A112" s="100" t="s">
        <v>841</v>
      </c>
      <c r="B112" s="100" t="s">
        <v>127</v>
      </c>
      <c r="C112" s="37" t="s">
        <v>914</v>
      </c>
      <c r="D112" s="78">
        <f>VLOOKUP(A112,'Accumulated receipts and assets'!$A$4:$Y$447,VLOOKUP($B$5,$Z$1:$AA$26,2,FALSE)+1,FALSE)</f>
        <v>251</v>
      </c>
      <c r="E112" s="47"/>
      <c r="F112" s="47"/>
      <c r="G112" s="47"/>
      <c r="H112" s="47"/>
      <c r="I112" s="47"/>
      <c r="J112" s="47"/>
    </row>
    <row r="113" spans="1:10" ht="12.75">
      <c r="A113" s="100" t="s">
        <v>802</v>
      </c>
      <c r="B113" s="100" t="s">
        <v>128</v>
      </c>
      <c r="C113" s="37" t="s">
        <v>914</v>
      </c>
      <c r="D113" s="78" t="e">
        <f>VLOOKUP(A113,'Accumulated receipts and assets'!$A$4:$Y$447,VLOOKUP($B$5,$Z$1:$AA$26,2,FALSE)+1,FALSE)</f>
        <v>#N/A</v>
      </c>
      <c r="E113" s="47"/>
      <c r="F113" s="47"/>
      <c r="G113" s="47"/>
      <c r="H113" s="47"/>
      <c r="I113" s="47"/>
      <c r="J113" s="47"/>
    </row>
    <row r="114" spans="1:10" ht="12.75">
      <c r="A114" s="100" t="s">
        <v>591</v>
      </c>
      <c r="B114" s="100" t="s">
        <v>129</v>
      </c>
      <c r="C114" s="37" t="s">
        <v>911</v>
      </c>
      <c r="D114" s="78">
        <f>VLOOKUP(A114,'Accumulated receipts and assets'!$A$4:$Y$447,VLOOKUP($B$5,$Z$1:$AA$26,2,FALSE)+1,FALSE)</f>
        <v>1361</v>
      </c>
      <c r="E114" s="47"/>
      <c r="F114" s="47"/>
      <c r="G114" s="47"/>
      <c r="H114" s="47"/>
      <c r="I114" s="47"/>
      <c r="J114" s="47"/>
    </row>
    <row r="115" spans="1:10" ht="12.75">
      <c r="A115" s="100" t="s">
        <v>752</v>
      </c>
      <c r="B115" s="100" t="s">
        <v>130</v>
      </c>
      <c r="C115" s="37" t="s">
        <v>912</v>
      </c>
      <c r="D115" s="78">
        <f>VLOOKUP(A115,'Accumulated receipts and assets'!$A$4:$Y$447,VLOOKUP($B$5,$Z$1:$AA$26,2,FALSE)+1,FALSE)</f>
        <v>259</v>
      </c>
      <c r="E115" s="47"/>
      <c r="F115" s="47"/>
      <c r="G115" s="47"/>
      <c r="H115" s="47"/>
      <c r="I115" s="47"/>
      <c r="J115" s="47"/>
    </row>
    <row r="116" spans="1:10" ht="12.75">
      <c r="A116" s="100" t="s">
        <v>842</v>
      </c>
      <c r="B116" s="100" t="s">
        <v>131</v>
      </c>
      <c r="C116" s="37" t="s">
        <v>914</v>
      </c>
      <c r="D116" s="78">
        <f>VLOOKUP(A116,'Accumulated receipts and assets'!$A$4:$Y$447,VLOOKUP($B$5,$Z$1:$AA$26,2,FALSE)+1,FALSE)</f>
        <v>76</v>
      </c>
      <c r="E116" s="47"/>
      <c r="F116" s="47"/>
      <c r="G116" s="47"/>
      <c r="H116" s="47"/>
      <c r="I116" s="47"/>
      <c r="J116" s="47"/>
    </row>
    <row r="117" spans="1:10" ht="12.75">
      <c r="A117" s="100" t="s">
        <v>803</v>
      </c>
      <c r="B117" s="100" t="s">
        <v>132</v>
      </c>
      <c r="C117" s="37" t="s">
        <v>914</v>
      </c>
      <c r="D117" s="78" t="e">
        <f>VLOOKUP(A117,'Accumulated receipts and assets'!$A$4:$Y$447,VLOOKUP($B$5,$Z$1:$AA$26,2,FALSE)+1,FALSE)</f>
        <v>#N/A</v>
      </c>
      <c r="E117" s="47"/>
      <c r="F117" s="47"/>
      <c r="G117" s="47"/>
      <c r="H117" s="47"/>
      <c r="I117" s="47"/>
      <c r="J117" s="47"/>
    </row>
    <row r="118" spans="1:10" ht="12.75">
      <c r="A118" s="100" t="s">
        <v>781</v>
      </c>
      <c r="B118" s="100" t="s">
        <v>133</v>
      </c>
      <c r="C118" s="37" t="s">
        <v>913</v>
      </c>
      <c r="D118" s="78">
        <f>VLOOKUP(A118,'Accumulated receipts and assets'!$A$4:$Y$447,VLOOKUP($B$5,$Z$1:$AA$26,2,FALSE)+1,FALSE)</f>
        <v>0</v>
      </c>
      <c r="E118" s="47"/>
      <c r="F118" s="47"/>
      <c r="G118" s="47"/>
      <c r="H118" s="47"/>
      <c r="I118" s="47"/>
      <c r="J118" s="47"/>
    </row>
    <row r="119" spans="1:10" ht="12.75">
      <c r="A119" s="100" t="s">
        <v>471</v>
      </c>
      <c r="B119" s="100" t="s">
        <v>134</v>
      </c>
      <c r="C119" s="37" t="s">
        <v>911</v>
      </c>
      <c r="D119" s="78">
        <f>VLOOKUP(A119,'Accumulated receipts and assets'!$A$4:$Y$447,VLOOKUP($B$5,$Z$1:$AA$26,2,FALSE)+1,FALSE)</f>
        <v>2099</v>
      </c>
      <c r="E119" s="47"/>
      <c r="F119" s="47"/>
      <c r="G119" s="47"/>
      <c r="H119" s="47"/>
      <c r="I119" s="47"/>
      <c r="J119" s="47"/>
    </row>
    <row r="120" spans="1:10" ht="12.75">
      <c r="A120" s="100" t="s">
        <v>501</v>
      </c>
      <c r="B120" s="100" t="s">
        <v>135</v>
      </c>
      <c r="C120" s="37" t="s">
        <v>911</v>
      </c>
      <c r="D120" s="78">
        <f>VLOOKUP(A120,'Accumulated receipts and assets'!$A$4:$Y$447,VLOOKUP($B$5,$Z$1:$AA$26,2,FALSE)+1,FALSE)</f>
        <v>0</v>
      </c>
      <c r="E120" s="47"/>
      <c r="F120" s="47"/>
      <c r="G120" s="47"/>
      <c r="H120" s="47"/>
      <c r="I120" s="47"/>
      <c r="J120" s="47"/>
    </row>
    <row r="121" spans="1:10" ht="12.75">
      <c r="A121" s="100" t="s">
        <v>513</v>
      </c>
      <c r="B121" s="100" t="s">
        <v>136</v>
      </c>
      <c r="C121" s="37" t="s">
        <v>911</v>
      </c>
      <c r="D121" s="78">
        <f>VLOOKUP(A121,'Accumulated receipts and assets'!$A$4:$Y$447,VLOOKUP($B$5,$Z$1:$AA$26,2,FALSE)+1,FALSE)</f>
        <v>1547</v>
      </c>
      <c r="E121" s="47"/>
      <c r="F121" s="47"/>
      <c r="G121" s="47"/>
      <c r="H121" s="47"/>
      <c r="I121" s="47"/>
      <c r="J121" s="47"/>
    </row>
    <row r="122" spans="1:10" ht="12.75">
      <c r="A122" s="100" t="s">
        <v>552</v>
      </c>
      <c r="B122" s="100" t="s">
        <v>137</v>
      </c>
      <c r="C122" s="37" t="s">
        <v>911</v>
      </c>
      <c r="D122" s="78">
        <f>VLOOKUP(A122,'Accumulated receipts and assets'!$A$4:$Y$447,VLOOKUP($B$5,$Z$1:$AA$26,2,FALSE)+1,FALSE)</f>
        <v>3222</v>
      </c>
      <c r="E122" s="47"/>
      <c r="F122" s="47"/>
      <c r="G122" s="47"/>
      <c r="H122" s="47"/>
      <c r="I122" s="47"/>
      <c r="J122" s="47"/>
    </row>
    <row r="123" spans="1:10" ht="12.75">
      <c r="A123" s="100" t="s">
        <v>573</v>
      </c>
      <c r="B123" s="100" t="s">
        <v>138</v>
      </c>
      <c r="C123" s="37" t="s">
        <v>911</v>
      </c>
      <c r="D123" s="78">
        <f>VLOOKUP(A123,'Accumulated receipts and assets'!$A$4:$Y$447,VLOOKUP($B$5,$Z$1:$AA$26,2,FALSE)+1,FALSE)</f>
        <v>0</v>
      </c>
      <c r="E123" s="47"/>
      <c r="F123" s="47"/>
      <c r="G123" s="47"/>
      <c r="H123" s="47"/>
      <c r="I123" s="47"/>
      <c r="J123" s="47"/>
    </row>
    <row r="124" spans="1:10" ht="12.75">
      <c r="A124" s="100" t="s">
        <v>627</v>
      </c>
      <c r="B124" s="100" t="s">
        <v>139</v>
      </c>
      <c r="C124" s="37" t="s">
        <v>911</v>
      </c>
      <c r="D124" s="78">
        <f>VLOOKUP(A124,'Accumulated receipts and assets'!$A$4:$Y$447,VLOOKUP($B$5,$Z$1:$AA$26,2,FALSE)+1,FALSE)</f>
        <v>5599</v>
      </c>
      <c r="E124" s="47"/>
      <c r="F124" s="47"/>
      <c r="G124" s="47"/>
      <c r="H124" s="47"/>
      <c r="I124" s="47"/>
      <c r="J124" s="47"/>
    </row>
    <row r="125" spans="1:10" ht="12.75">
      <c r="A125" s="100" t="s">
        <v>863</v>
      </c>
      <c r="B125" s="100" t="s">
        <v>140</v>
      </c>
      <c r="C125" s="37" t="s">
        <v>914</v>
      </c>
      <c r="D125" s="78">
        <f>VLOOKUP(A125,'Accumulated receipts and assets'!$A$4:$Y$447,VLOOKUP($B$5,$Z$1:$AA$26,2,FALSE)+1,FALSE)</f>
        <v>0</v>
      </c>
      <c r="E125" s="47"/>
      <c r="F125" s="47"/>
      <c r="G125" s="47"/>
      <c r="H125" s="47"/>
      <c r="I125" s="47"/>
      <c r="J125" s="47"/>
    </row>
    <row r="126" spans="1:10" ht="12.75">
      <c r="A126" s="100" t="s">
        <v>653</v>
      </c>
      <c r="B126" s="100" t="s">
        <v>141</v>
      </c>
      <c r="C126" s="37" t="s">
        <v>911</v>
      </c>
      <c r="D126" s="78">
        <f>VLOOKUP(A126,'Accumulated receipts and assets'!$A$4:$Y$447,VLOOKUP($B$5,$Z$1:$AA$26,2,FALSE)+1,FALSE)</f>
        <v>1902</v>
      </c>
      <c r="E126" s="47"/>
      <c r="F126" s="47"/>
      <c r="G126" s="47"/>
      <c r="H126" s="47"/>
      <c r="I126" s="47"/>
      <c r="J126" s="47"/>
    </row>
    <row r="127" spans="1:10" ht="12.75">
      <c r="A127" s="100" t="s">
        <v>581</v>
      </c>
      <c r="B127" s="100" t="s">
        <v>142</v>
      </c>
      <c r="C127" s="37" t="s">
        <v>909</v>
      </c>
      <c r="D127" s="78">
        <f>VLOOKUP(A127,'Accumulated receipts and assets'!$A$4:$Y$447,VLOOKUP($B$5,$Z$1:$AA$26,2,FALSE)+1,FALSE)</f>
        <v>1372</v>
      </c>
      <c r="E127" s="47"/>
      <c r="F127" s="47"/>
      <c r="G127" s="47"/>
      <c r="H127" s="47"/>
      <c r="I127" s="47"/>
      <c r="J127" s="47"/>
    </row>
    <row r="128" spans="1:10" ht="12.75">
      <c r="A128" s="100" t="s">
        <v>683</v>
      </c>
      <c r="B128" s="100" t="s">
        <v>143</v>
      </c>
      <c r="C128" s="37" t="s">
        <v>911</v>
      </c>
      <c r="D128" s="78">
        <f>VLOOKUP(A128,'Accumulated receipts and assets'!$A$4:$Y$447,VLOOKUP($B$5,$Z$1:$AA$26,2,FALSE)+1,FALSE)</f>
        <v>4620</v>
      </c>
      <c r="E128" s="47"/>
      <c r="F128" s="47"/>
      <c r="G128" s="47"/>
      <c r="H128" s="47"/>
      <c r="I128" s="47"/>
      <c r="J128" s="47"/>
    </row>
    <row r="129" spans="1:10" ht="12.75">
      <c r="A129" s="100" t="s">
        <v>520</v>
      </c>
      <c r="B129" s="100" t="s">
        <v>144</v>
      </c>
      <c r="C129" s="37" t="s">
        <v>910</v>
      </c>
      <c r="D129" s="78">
        <f>VLOOKUP(A129,'Accumulated receipts and assets'!$A$4:$Y$447,VLOOKUP($B$5,$Z$1:$AA$26,2,FALSE)+1,FALSE)</f>
        <v>7925</v>
      </c>
      <c r="E129" s="47"/>
      <c r="F129" s="47"/>
      <c r="G129" s="47"/>
      <c r="H129" s="47"/>
      <c r="I129" s="47"/>
      <c r="J129" s="47"/>
    </row>
    <row r="130" spans="1:10" ht="12.75">
      <c r="A130" s="100" t="s">
        <v>843</v>
      </c>
      <c r="B130" s="100" t="s">
        <v>145</v>
      </c>
      <c r="C130" s="37" t="s">
        <v>914</v>
      </c>
      <c r="D130" s="78">
        <f>VLOOKUP(A130,'Accumulated receipts and assets'!$A$4:$Y$447,VLOOKUP($B$5,$Z$1:$AA$26,2,FALSE)+1,FALSE)</f>
        <v>1702</v>
      </c>
      <c r="E130" s="47"/>
      <c r="F130" s="47"/>
      <c r="G130" s="47"/>
      <c r="H130" s="47"/>
      <c r="I130" s="47"/>
      <c r="J130" s="47"/>
    </row>
    <row r="131" spans="1:10" ht="12.75">
      <c r="A131" s="100" t="s">
        <v>521</v>
      </c>
      <c r="B131" s="100" t="s">
        <v>146</v>
      </c>
      <c r="C131" s="37" t="s">
        <v>911</v>
      </c>
      <c r="D131" s="78">
        <f>VLOOKUP(A131,'Accumulated receipts and assets'!$A$4:$Y$447,VLOOKUP($B$5,$Z$1:$AA$26,2,FALSE)+1,FALSE)</f>
        <v>2253</v>
      </c>
      <c r="E131" s="47"/>
      <c r="F131" s="47"/>
      <c r="G131" s="47"/>
      <c r="H131" s="47"/>
      <c r="I131" s="47"/>
      <c r="J131" s="47"/>
    </row>
    <row r="132" spans="1:10" ht="12.75">
      <c r="A132" s="100" t="s">
        <v>553</v>
      </c>
      <c r="B132" s="100" t="s">
        <v>147</v>
      </c>
      <c r="C132" s="37" t="s">
        <v>911</v>
      </c>
      <c r="D132" s="78">
        <f>VLOOKUP(A132,'Accumulated receipts and assets'!$A$4:$Y$447,VLOOKUP($B$5,$Z$1:$AA$26,2,FALSE)+1,FALSE)</f>
        <v>0</v>
      </c>
      <c r="E132" s="47"/>
      <c r="F132" s="47"/>
      <c r="G132" s="47"/>
      <c r="H132" s="47"/>
      <c r="I132" s="47"/>
      <c r="J132" s="47"/>
    </row>
    <row r="133" spans="1:10" ht="12.75">
      <c r="A133" s="100" t="s">
        <v>486</v>
      </c>
      <c r="B133" s="100" t="s">
        <v>148</v>
      </c>
      <c r="C133" s="37" t="s">
        <v>911</v>
      </c>
      <c r="D133" s="78">
        <f>VLOOKUP(A133,'Accumulated receipts and assets'!$A$4:$Y$447,VLOOKUP($B$5,$Z$1:$AA$26,2,FALSE)+1,FALSE)</f>
        <v>1435</v>
      </c>
      <c r="E133" s="47"/>
      <c r="F133" s="47"/>
      <c r="G133" s="47"/>
      <c r="H133" s="47"/>
      <c r="I133" s="47"/>
      <c r="J133" s="47"/>
    </row>
    <row r="134" spans="1:10" ht="12.75">
      <c r="A134" s="100" t="s">
        <v>699</v>
      </c>
      <c r="B134" s="100" t="s">
        <v>149</v>
      </c>
      <c r="C134" s="37" t="s">
        <v>911</v>
      </c>
      <c r="D134" s="78">
        <f>VLOOKUP(A134,'Accumulated receipts and assets'!$A$4:$Y$447,VLOOKUP($B$5,$Z$1:$AA$26,2,FALSE)+1,FALSE)</f>
        <v>8838</v>
      </c>
      <c r="E134" s="47"/>
      <c r="F134" s="47"/>
      <c r="G134" s="47"/>
      <c r="H134" s="47"/>
      <c r="I134" s="47"/>
      <c r="J134" s="47"/>
    </row>
    <row r="135" spans="1:10" ht="12.75">
      <c r="A135" s="100" t="s">
        <v>782</v>
      </c>
      <c r="B135" s="100" t="s">
        <v>150</v>
      </c>
      <c r="C135" s="37" t="s">
        <v>913</v>
      </c>
      <c r="D135" s="78">
        <f>VLOOKUP(A135,'Accumulated receipts and assets'!$A$4:$Y$447,VLOOKUP($B$5,$Z$1:$AA$26,2,FALSE)+1,FALSE)</f>
        <v>0</v>
      </c>
      <c r="E135" s="47"/>
      <c r="F135" s="47"/>
      <c r="G135" s="47"/>
      <c r="H135" s="47"/>
      <c r="I135" s="47"/>
      <c r="J135" s="47"/>
    </row>
    <row r="136" spans="1:10" ht="12.75">
      <c r="A136" s="100" t="s">
        <v>535</v>
      </c>
      <c r="B136" s="100" t="s">
        <v>151</v>
      </c>
      <c r="C136" s="37" t="s">
        <v>911</v>
      </c>
      <c r="D136" s="78">
        <f>VLOOKUP(A136,'Accumulated receipts and assets'!$A$4:$Y$447,VLOOKUP($B$5,$Z$1:$AA$26,2,FALSE)+1,FALSE)</f>
        <v>15842</v>
      </c>
      <c r="E136" s="47"/>
      <c r="F136" s="47"/>
      <c r="G136" s="47"/>
      <c r="H136" s="47"/>
      <c r="I136" s="47"/>
      <c r="J136" s="47"/>
    </row>
    <row r="137" spans="1:10" ht="12.75">
      <c r="A137" s="100" t="s">
        <v>700</v>
      </c>
      <c r="B137" s="100" t="s">
        <v>152</v>
      </c>
      <c r="C137" s="37" t="s">
        <v>911</v>
      </c>
      <c r="D137" s="78">
        <f>VLOOKUP(A137,'Accumulated receipts and assets'!$A$4:$Y$447,VLOOKUP($B$5,$Z$1:$AA$26,2,FALSE)+1,FALSE)</f>
        <v>4689</v>
      </c>
      <c r="E137" s="47"/>
      <c r="F137" s="47"/>
      <c r="G137" s="47"/>
      <c r="H137" s="47"/>
      <c r="I137" s="47"/>
      <c r="J137" s="47"/>
    </row>
    <row r="138" spans="1:10" ht="12.75">
      <c r="A138" s="100" t="s">
        <v>494</v>
      </c>
      <c r="B138" s="100" t="s">
        <v>153</v>
      </c>
      <c r="C138" s="37" t="s">
        <v>911</v>
      </c>
      <c r="D138" s="78">
        <f>VLOOKUP(A138,'Accumulated receipts and assets'!$A$4:$Y$447,VLOOKUP($B$5,$Z$1:$AA$26,2,FALSE)+1,FALSE)</f>
        <v>1758</v>
      </c>
      <c r="E138" s="47"/>
      <c r="F138" s="47"/>
      <c r="G138" s="47"/>
      <c r="H138" s="47"/>
      <c r="I138" s="47"/>
      <c r="J138" s="47"/>
    </row>
    <row r="139" spans="1:10" ht="12.75">
      <c r="A139" s="100" t="s">
        <v>528</v>
      </c>
      <c r="B139" s="100" t="s">
        <v>154</v>
      </c>
      <c r="C139" s="37" t="s">
        <v>910</v>
      </c>
      <c r="D139" s="78">
        <f>VLOOKUP(A139,'Accumulated receipts and assets'!$A$4:$Y$447,VLOOKUP($B$5,$Z$1:$AA$26,2,FALSE)+1,FALSE)</f>
        <v>3175</v>
      </c>
      <c r="E139" s="47"/>
      <c r="F139" s="47"/>
      <c r="G139" s="47"/>
      <c r="H139" s="47"/>
      <c r="I139" s="47"/>
      <c r="J139" s="47"/>
    </row>
    <row r="140" spans="1:10" ht="12.75">
      <c r="A140" s="100" t="s">
        <v>844</v>
      </c>
      <c r="B140" s="100" t="s">
        <v>155</v>
      </c>
      <c r="C140" s="37" t="s">
        <v>914</v>
      </c>
      <c r="D140" s="78">
        <f>VLOOKUP(A140,'Accumulated receipts and assets'!$A$4:$Y$447,VLOOKUP($B$5,$Z$1:$AA$26,2,FALSE)+1,FALSE)</f>
        <v>560</v>
      </c>
      <c r="E140" s="47"/>
      <c r="F140" s="47"/>
      <c r="G140" s="47"/>
      <c r="H140" s="47"/>
      <c r="I140" s="47"/>
      <c r="J140" s="47"/>
    </row>
    <row r="141" spans="1:10" ht="12.75">
      <c r="A141" s="100" t="s">
        <v>830</v>
      </c>
      <c r="B141" s="100" t="s">
        <v>904</v>
      </c>
      <c r="C141" s="37" t="s">
        <v>914</v>
      </c>
      <c r="D141" s="78" t="e">
        <f>VLOOKUP(A141,'Accumulated receipts and assets'!$A$4:$Y$447,VLOOKUP($B$5,$Z$1:$AA$26,2,FALSE)+1,FALSE)</f>
        <v>#N/A</v>
      </c>
      <c r="E141" s="47"/>
      <c r="F141" s="47"/>
      <c r="G141" s="47"/>
      <c r="H141" s="47"/>
      <c r="I141" s="47"/>
      <c r="J141" s="47"/>
    </row>
    <row r="142" spans="1:10" ht="12.75">
      <c r="A142" s="100" t="s">
        <v>502</v>
      </c>
      <c r="B142" s="100" t="s">
        <v>156</v>
      </c>
      <c r="C142" s="37" t="s">
        <v>911</v>
      </c>
      <c r="D142" s="78">
        <f>VLOOKUP(A142,'Accumulated receipts and assets'!$A$4:$Y$447,VLOOKUP($B$5,$Z$1:$AA$26,2,FALSE)+1,FALSE)</f>
        <v>896</v>
      </c>
      <c r="E142" s="47"/>
      <c r="F142" s="47"/>
      <c r="G142" s="47"/>
      <c r="H142" s="47"/>
      <c r="I142" s="47"/>
      <c r="J142" s="47"/>
    </row>
    <row r="143" spans="1:10" ht="12.75">
      <c r="A143" s="100" t="s">
        <v>876</v>
      </c>
      <c r="B143" s="100" t="s">
        <v>157</v>
      </c>
      <c r="C143" s="37" t="s">
        <v>914</v>
      </c>
      <c r="D143" s="78">
        <f>VLOOKUP(A143,'Accumulated receipts and assets'!$A$4:$Y$447,VLOOKUP($B$5,$Z$1:$AA$26,2,FALSE)+1,FALSE)</f>
        <v>0</v>
      </c>
      <c r="E143" s="47"/>
      <c r="F143" s="47"/>
      <c r="G143" s="47"/>
      <c r="H143" s="47"/>
      <c r="I143" s="47"/>
      <c r="J143" s="47"/>
    </row>
    <row r="144" spans="1:10" ht="12.75">
      <c r="A144" s="100" t="s">
        <v>554</v>
      </c>
      <c r="B144" s="100" t="s">
        <v>158</v>
      </c>
      <c r="C144" s="37" t="s">
        <v>911</v>
      </c>
      <c r="D144" s="78">
        <f>VLOOKUP(A144,'Accumulated receipts and assets'!$A$4:$Y$447,VLOOKUP($B$5,$Z$1:$AA$26,2,FALSE)+1,FALSE)</f>
        <v>12253</v>
      </c>
      <c r="E144" s="47"/>
      <c r="F144" s="47"/>
      <c r="G144" s="47"/>
      <c r="H144" s="47"/>
      <c r="I144" s="47"/>
      <c r="J144" s="47"/>
    </row>
    <row r="145" spans="1:10" ht="12.75">
      <c r="A145" s="100" t="s">
        <v>472</v>
      </c>
      <c r="B145" s="100" t="s">
        <v>159</v>
      </c>
      <c r="C145" s="37" t="s">
        <v>911</v>
      </c>
      <c r="D145" s="78">
        <f>VLOOKUP(A145,'Accumulated receipts and assets'!$A$4:$Y$447,VLOOKUP($B$5,$Z$1:$AA$26,2,FALSE)+1,FALSE)</f>
        <v>5391</v>
      </c>
      <c r="E145" s="47"/>
      <c r="F145" s="47"/>
      <c r="G145" s="47"/>
      <c r="H145" s="47"/>
      <c r="I145" s="47"/>
      <c r="J145" s="47"/>
    </row>
    <row r="146" spans="1:10" ht="12.75">
      <c r="A146" s="100" t="s">
        <v>692</v>
      </c>
      <c r="B146" s="100" t="s">
        <v>160</v>
      </c>
      <c r="C146" s="37" t="s">
        <v>911</v>
      </c>
      <c r="D146" s="78">
        <f>VLOOKUP(A146,'Accumulated receipts and assets'!$A$4:$Y$447,VLOOKUP($B$5,$Z$1:$AA$26,2,FALSE)+1,FALSE)</f>
        <v>20417</v>
      </c>
      <c r="E146" s="47"/>
      <c r="F146" s="47"/>
      <c r="G146" s="47"/>
      <c r="H146" s="47"/>
      <c r="I146" s="47"/>
      <c r="J146" s="47"/>
    </row>
    <row r="147" spans="1:10" ht="12.75">
      <c r="A147" s="100" t="s">
        <v>544</v>
      </c>
      <c r="B147" s="100" t="s">
        <v>161</v>
      </c>
      <c r="C147" s="37" t="s">
        <v>911</v>
      </c>
      <c r="D147" s="78">
        <f>VLOOKUP(A147,'Accumulated receipts and assets'!$A$4:$Y$447,VLOOKUP($B$5,$Z$1:$AA$26,2,FALSE)+1,FALSE)</f>
        <v>9272</v>
      </c>
      <c r="E147" s="47"/>
      <c r="F147" s="47"/>
      <c r="G147" s="47"/>
      <c r="H147" s="47"/>
      <c r="I147" s="47"/>
      <c r="J147" s="47"/>
    </row>
    <row r="148" spans="1:10" ht="12.75">
      <c r="A148" s="100" t="s">
        <v>605</v>
      </c>
      <c r="B148" s="100" t="s">
        <v>162</v>
      </c>
      <c r="C148" s="37" t="s">
        <v>911</v>
      </c>
      <c r="D148" s="78">
        <f>VLOOKUP(A148,'Accumulated receipts and assets'!$A$4:$Y$447,VLOOKUP($B$5,$Z$1:$AA$26,2,FALSE)+1,FALSE)</f>
        <v>32</v>
      </c>
      <c r="E148" s="47"/>
      <c r="F148" s="47"/>
      <c r="G148" s="47"/>
      <c r="H148" s="47"/>
      <c r="I148" s="47"/>
      <c r="J148" s="47"/>
    </row>
    <row r="149" spans="1:10" ht="12.75">
      <c r="A149" s="100" t="s">
        <v>745</v>
      </c>
      <c r="B149" s="100" t="s">
        <v>163</v>
      </c>
      <c r="C149" s="37" t="s">
        <v>912</v>
      </c>
      <c r="D149" s="78">
        <f>VLOOKUP(A149,'Accumulated receipts and assets'!$A$4:$Y$447,VLOOKUP($B$5,$Z$1:$AA$26,2,FALSE)+1,FALSE)</f>
        <v>1068</v>
      </c>
      <c r="E149" s="47"/>
      <c r="F149" s="47"/>
      <c r="G149" s="47"/>
      <c r="H149" s="47"/>
      <c r="I149" s="47"/>
      <c r="J149" s="47"/>
    </row>
    <row r="150" spans="1:10" ht="12.75">
      <c r="A150" s="100" t="s">
        <v>663</v>
      </c>
      <c r="B150" s="100" t="s">
        <v>164</v>
      </c>
      <c r="C150" s="37" t="s">
        <v>911</v>
      </c>
      <c r="D150" s="78">
        <f>VLOOKUP(A150,'Accumulated receipts and assets'!$A$4:$Y$447,VLOOKUP($B$5,$Z$1:$AA$26,2,FALSE)+1,FALSE)</f>
        <v>233</v>
      </c>
      <c r="E150" s="47"/>
      <c r="F150" s="47"/>
      <c r="G150" s="47"/>
      <c r="H150" s="47"/>
      <c r="I150" s="47"/>
      <c r="J150" s="47"/>
    </row>
    <row r="151" spans="1:10" ht="12.75">
      <c r="A151" s="100" t="s">
        <v>545</v>
      </c>
      <c r="B151" s="100" t="s">
        <v>165</v>
      </c>
      <c r="C151" s="37" t="s">
        <v>911</v>
      </c>
      <c r="D151" s="78">
        <f>VLOOKUP(A151,'Accumulated receipts and assets'!$A$4:$Y$447,VLOOKUP($B$5,$Z$1:$AA$26,2,FALSE)+1,FALSE)</f>
        <v>1733</v>
      </c>
      <c r="E151" s="47"/>
      <c r="F151" s="47"/>
      <c r="G151" s="47"/>
      <c r="H151" s="47"/>
      <c r="I151" s="47"/>
      <c r="J151" s="47"/>
    </row>
    <row r="152" spans="1:10" ht="12.75">
      <c r="A152" s="100" t="s">
        <v>541</v>
      </c>
      <c r="B152" s="100" t="s">
        <v>166</v>
      </c>
      <c r="C152" s="37" t="s">
        <v>910</v>
      </c>
      <c r="D152" s="78">
        <f>VLOOKUP(A152,'Accumulated receipts and assets'!$A$4:$Y$447,VLOOKUP($B$5,$Z$1:$AA$26,2,FALSE)+1,FALSE)</f>
        <v>0</v>
      </c>
      <c r="E152" s="47"/>
      <c r="F152" s="47"/>
      <c r="G152" s="47"/>
      <c r="H152" s="47"/>
      <c r="I152" s="47"/>
      <c r="J152" s="47"/>
    </row>
    <row r="153" spans="1:10" ht="12.75">
      <c r="A153" s="100" t="s">
        <v>804</v>
      </c>
      <c r="B153" s="100" t="s">
        <v>167</v>
      </c>
      <c r="C153" s="37" t="s">
        <v>914</v>
      </c>
      <c r="D153" s="78" t="e">
        <f>VLOOKUP(A153,'Accumulated receipts and assets'!$A$4:$Y$447,VLOOKUP($B$5,$Z$1:$AA$26,2,FALSE)+1,FALSE)</f>
        <v>#N/A</v>
      </c>
      <c r="E153" s="47"/>
      <c r="F153" s="47"/>
      <c r="G153" s="47"/>
      <c r="H153" s="47"/>
      <c r="I153" s="47"/>
      <c r="J153" s="47"/>
    </row>
    <row r="154" spans="1:10" ht="12.75">
      <c r="A154" s="100" t="s">
        <v>555</v>
      </c>
      <c r="B154" s="100" t="s">
        <v>168</v>
      </c>
      <c r="C154" s="37" t="s">
        <v>911</v>
      </c>
      <c r="D154" s="78">
        <f>VLOOKUP(A154,'Accumulated receipts and assets'!$A$4:$Y$447,VLOOKUP($B$5,$Z$1:$AA$26,2,FALSE)+1,FALSE)</f>
        <v>65</v>
      </c>
      <c r="E154" s="47"/>
      <c r="F154" s="47"/>
      <c r="G154" s="47"/>
      <c r="H154" s="47"/>
      <c r="I154" s="47"/>
      <c r="J154" s="47"/>
    </row>
    <row r="155" spans="1:10" ht="12.75">
      <c r="A155" s="100" t="s">
        <v>592</v>
      </c>
      <c r="B155" s="100" t="s">
        <v>169</v>
      </c>
      <c r="C155" s="37" t="s">
        <v>911</v>
      </c>
      <c r="D155" s="78">
        <f>VLOOKUP(A155,'Accumulated receipts and assets'!$A$4:$Y$447,VLOOKUP($B$5,$Z$1:$AA$26,2,FALSE)+1,FALSE)</f>
        <v>0</v>
      </c>
      <c r="E155" s="47"/>
      <c r="F155" s="47"/>
      <c r="G155" s="47"/>
      <c r="H155" s="47"/>
      <c r="I155" s="47"/>
      <c r="J155" s="47"/>
    </row>
    <row r="156" spans="1:10" ht="12.75">
      <c r="A156" s="100" t="s">
        <v>636</v>
      </c>
      <c r="B156" s="100" t="s">
        <v>170</v>
      </c>
      <c r="C156" s="37" t="s">
        <v>911</v>
      </c>
      <c r="D156" s="78">
        <f>VLOOKUP(A156,'Accumulated receipts and assets'!$A$4:$Y$447,VLOOKUP($B$5,$Z$1:$AA$26,2,FALSE)+1,FALSE)</f>
        <v>0</v>
      </c>
      <c r="E156" s="47"/>
      <c r="F156" s="47"/>
      <c r="G156" s="47"/>
      <c r="H156" s="47"/>
      <c r="I156" s="47"/>
      <c r="J156" s="47"/>
    </row>
    <row r="157" spans="1:10" ht="12.75">
      <c r="A157" s="100" t="s">
        <v>795</v>
      </c>
      <c r="B157" s="100" t="s">
        <v>171</v>
      </c>
      <c r="C157" s="37" t="s">
        <v>914</v>
      </c>
      <c r="D157" s="78">
        <f>VLOOKUP(A157,'Accumulated receipts and assets'!$A$4:$Y$447,VLOOKUP($B$5,$Z$1:$AA$26,2,FALSE)+1,FALSE)</f>
        <v>5073</v>
      </c>
      <c r="E157" s="47"/>
      <c r="F157" s="47"/>
      <c r="G157" s="47"/>
      <c r="H157" s="47"/>
      <c r="I157" s="47"/>
      <c r="J157" s="47"/>
    </row>
    <row r="158" spans="1:10" ht="12.75">
      <c r="A158" s="100" t="s">
        <v>986</v>
      </c>
      <c r="B158" s="100" t="s">
        <v>983</v>
      </c>
      <c r="C158" s="37" t="s">
        <v>914</v>
      </c>
      <c r="D158" s="78">
        <f>VLOOKUP(A158,'Accumulated receipts and assets'!$A$4:$Y$447,VLOOKUP($B$5,$Z$1:$AA$26,2,FALSE)+1,FALSE)</f>
        <v>0</v>
      </c>
      <c r="E158" s="47"/>
      <c r="F158" s="47"/>
      <c r="G158" s="47"/>
      <c r="H158" s="47"/>
      <c r="I158" s="47"/>
      <c r="J158" s="47"/>
    </row>
    <row r="159" spans="1:10" ht="12.75">
      <c r="A159" s="100" t="s">
        <v>857</v>
      </c>
      <c r="B159" s="100" t="s">
        <v>172</v>
      </c>
      <c r="C159" s="37" t="s">
        <v>914</v>
      </c>
      <c r="D159" s="78">
        <f>VLOOKUP(A159,'Accumulated receipts and assets'!$A$4:$Y$447,VLOOKUP($B$5,$Z$1:$AA$26,2,FALSE)+1,FALSE)</f>
        <v>58</v>
      </c>
      <c r="E159" s="47"/>
      <c r="F159" s="47"/>
      <c r="G159" s="47"/>
      <c r="H159" s="47"/>
      <c r="I159" s="47"/>
      <c r="J159" s="47"/>
    </row>
    <row r="160" spans="1:10" ht="12.75">
      <c r="A160" s="100" t="s">
        <v>818</v>
      </c>
      <c r="B160" s="100" t="s">
        <v>173</v>
      </c>
      <c r="C160" s="37" t="s">
        <v>914</v>
      </c>
      <c r="D160" s="78" t="e">
        <f>VLOOKUP(A160,'Accumulated receipts and assets'!$A$4:$Y$447,VLOOKUP($B$5,$Z$1:$AA$26,2,FALSE)+1,FALSE)</f>
        <v>#N/A</v>
      </c>
      <c r="E160" s="47"/>
      <c r="F160" s="47"/>
      <c r="G160" s="47"/>
      <c r="H160" s="47"/>
      <c r="I160" s="47"/>
      <c r="J160" s="47"/>
    </row>
    <row r="161" spans="1:10" ht="12.75">
      <c r="A161" s="100" t="s">
        <v>864</v>
      </c>
      <c r="B161" s="100" t="s">
        <v>865</v>
      </c>
      <c r="C161" s="37" t="s">
        <v>914</v>
      </c>
      <c r="D161" s="78">
        <f>VLOOKUP(A161,'Accumulated receipts and assets'!$A$4:$Y$447,VLOOKUP($B$5,$Z$1:$AA$26,2,FALSE)+1,FALSE)</f>
        <v>701</v>
      </c>
      <c r="E161" s="47"/>
      <c r="F161" s="47"/>
      <c r="G161" s="47"/>
      <c r="H161" s="47"/>
      <c r="I161" s="47"/>
      <c r="J161" s="47"/>
    </row>
    <row r="162" spans="1:10" ht="12.75">
      <c r="A162" s="100" t="s">
        <v>764</v>
      </c>
      <c r="B162" s="100" t="s">
        <v>174</v>
      </c>
      <c r="C162" s="37" t="s">
        <v>913</v>
      </c>
      <c r="D162" s="78">
        <f>VLOOKUP(A162,'Accumulated receipts and assets'!$A$4:$Y$447,VLOOKUP($B$5,$Z$1:$AA$26,2,FALSE)+1,FALSE)</f>
        <v>15107</v>
      </c>
      <c r="E162" s="47"/>
      <c r="F162" s="47"/>
      <c r="G162" s="47"/>
      <c r="H162" s="47"/>
      <c r="I162" s="47"/>
      <c r="J162" s="47"/>
    </row>
    <row r="163" spans="1:10" ht="12.75">
      <c r="A163" s="100" t="s">
        <v>701</v>
      </c>
      <c r="B163" s="100" t="s">
        <v>175</v>
      </c>
      <c r="C163" s="37" t="s">
        <v>911</v>
      </c>
      <c r="D163" s="78">
        <f>VLOOKUP(A163,'Accumulated receipts and assets'!$A$4:$Y$447,VLOOKUP($B$5,$Z$1:$AA$26,2,FALSE)+1,FALSE)</f>
        <v>18802</v>
      </c>
      <c r="E163" s="47"/>
      <c r="F163" s="47"/>
      <c r="G163" s="47"/>
      <c r="H163" s="47"/>
      <c r="I163" s="47"/>
      <c r="J163" s="47"/>
    </row>
    <row r="164" spans="1:10" ht="12.75">
      <c r="A164" s="100" t="s">
        <v>765</v>
      </c>
      <c r="B164" s="100" t="s">
        <v>176</v>
      </c>
      <c r="C164" s="37" t="s">
        <v>913</v>
      </c>
      <c r="D164" s="78">
        <f>VLOOKUP(A164,'Accumulated receipts and assets'!$A$4:$Y$447,VLOOKUP($B$5,$Z$1:$AA$26,2,FALSE)+1,FALSE)</f>
        <v>50103</v>
      </c>
      <c r="E164" s="47"/>
      <c r="F164" s="47"/>
      <c r="G164" s="47"/>
      <c r="H164" s="47"/>
      <c r="I164" s="47"/>
      <c r="J164" s="47"/>
    </row>
    <row r="165" spans="1:10" ht="12.75">
      <c r="A165" s="100" t="s">
        <v>475</v>
      </c>
      <c r="B165" s="100" t="s">
        <v>177</v>
      </c>
      <c r="C165" s="37" t="s">
        <v>909</v>
      </c>
      <c r="D165" s="78">
        <f>VLOOKUP(A165,'Accumulated receipts and assets'!$A$4:$Y$447,VLOOKUP($B$5,$Z$1:$AA$26,2,FALSE)+1,FALSE)</f>
        <v>2582</v>
      </c>
      <c r="E165" s="47"/>
      <c r="F165" s="47"/>
      <c r="G165" s="47"/>
      <c r="H165" s="47"/>
      <c r="I165" s="47"/>
      <c r="J165" s="47"/>
    </row>
    <row r="166" spans="1:10" ht="12.75">
      <c r="A166" s="100" t="s">
        <v>644</v>
      </c>
      <c r="B166" s="100" t="s">
        <v>178</v>
      </c>
      <c r="C166" s="37" t="s">
        <v>911</v>
      </c>
      <c r="D166" s="78">
        <f>VLOOKUP(A166,'Accumulated receipts and assets'!$A$4:$Y$447,VLOOKUP($B$5,$Z$1:$AA$26,2,FALSE)+1,FALSE)</f>
        <v>5190</v>
      </c>
      <c r="E166" s="47"/>
      <c r="F166" s="47"/>
      <c r="G166" s="47"/>
      <c r="H166" s="47"/>
      <c r="I166" s="47"/>
      <c r="J166" s="47"/>
    </row>
    <row r="167" spans="1:10" ht="12.75">
      <c r="A167" s="100" t="s">
        <v>766</v>
      </c>
      <c r="B167" s="100" t="s">
        <v>179</v>
      </c>
      <c r="C167" s="37" t="s">
        <v>913</v>
      </c>
      <c r="D167" s="78">
        <f>VLOOKUP(A167,'Accumulated receipts and assets'!$A$4:$Y$447,VLOOKUP($B$5,$Z$1:$AA$26,2,FALSE)+1,FALSE)</f>
        <v>5161</v>
      </c>
      <c r="E167" s="47"/>
      <c r="F167" s="47"/>
      <c r="G167" s="47"/>
      <c r="H167" s="47"/>
      <c r="I167" s="47"/>
      <c r="J167" s="47"/>
    </row>
    <row r="168" spans="1:10" ht="12.75">
      <c r="A168" s="100" t="s">
        <v>550</v>
      </c>
      <c r="B168" s="100" t="s">
        <v>180</v>
      </c>
      <c r="C168" s="37" t="s">
        <v>910</v>
      </c>
      <c r="D168" s="78">
        <f>VLOOKUP(A168,'Accumulated receipts and assets'!$A$4:$Y$447,VLOOKUP($B$5,$Z$1:$AA$26,2,FALSE)+1,FALSE)</f>
        <v>1116</v>
      </c>
      <c r="E168" s="47"/>
      <c r="F168" s="47"/>
      <c r="G168" s="47"/>
      <c r="H168" s="47"/>
      <c r="I168" s="47"/>
      <c r="J168" s="47"/>
    </row>
    <row r="169" spans="1:10" ht="12.75">
      <c r="A169" s="100" t="s">
        <v>845</v>
      </c>
      <c r="B169" s="100" t="s">
        <v>181</v>
      </c>
      <c r="C169" s="37" t="s">
        <v>914</v>
      </c>
      <c r="D169" s="78">
        <f>VLOOKUP(A169,'Accumulated receipts and assets'!$A$4:$Y$447,VLOOKUP($B$5,$Z$1:$AA$26,2,FALSE)+1,FALSE)</f>
        <v>0</v>
      </c>
      <c r="E169" s="47"/>
      <c r="F169" s="47"/>
      <c r="G169" s="47"/>
      <c r="H169" s="47"/>
      <c r="I169" s="47"/>
      <c r="J169" s="47"/>
    </row>
    <row r="170" spans="1:10" ht="12.75">
      <c r="A170" s="100" t="s">
        <v>826</v>
      </c>
      <c r="B170" s="100" t="s">
        <v>182</v>
      </c>
      <c r="C170" s="37" t="s">
        <v>914</v>
      </c>
      <c r="D170" s="78" t="e">
        <f>VLOOKUP(A170,'Accumulated receipts and assets'!$A$4:$Y$447,VLOOKUP($B$5,$Z$1:$AA$26,2,FALSE)+1,FALSE)</f>
        <v>#N/A</v>
      </c>
      <c r="E170" s="47"/>
      <c r="F170" s="47"/>
      <c r="G170" s="47"/>
      <c r="H170" s="47"/>
      <c r="I170" s="47"/>
      <c r="J170" s="47"/>
    </row>
    <row r="171" spans="1:10" ht="12.75">
      <c r="A171" s="100" t="s">
        <v>620</v>
      </c>
      <c r="B171" s="100" t="s">
        <v>183</v>
      </c>
      <c r="C171" s="37" t="s">
        <v>911</v>
      </c>
      <c r="D171" s="78">
        <f>VLOOKUP(A171,'Accumulated receipts and assets'!$A$4:$Y$447,VLOOKUP($B$5,$Z$1:$AA$26,2,FALSE)+1,FALSE)</f>
        <v>141</v>
      </c>
      <c r="E171" s="47"/>
      <c r="F171" s="47"/>
      <c r="G171" s="47"/>
      <c r="H171" s="47"/>
      <c r="I171" s="47"/>
      <c r="J171" s="47"/>
    </row>
    <row r="172" spans="1:10" ht="12.75">
      <c r="A172" s="100" t="s">
        <v>783</v>
      </c>
      <c r="B172" s="100" t="s">
        <v>184</v>
      </c>
      <c r="C172" s="37" t="s">
        <v>913</v>
      </c>
      <c r="D172" s="78">
        <f>VLOOKUP(A172,'Accumulated receipts and assets'!$A$4:$Y$447,VLOOKUP($B$5,$Z$1:$AA$26,2,FALSE)+1,FALSE)</f>
        <v>740</v>
      </c>
      <c r="E172" s="47"/>
      <c r="F172" s="47"/>
      <c r="G172" s="47"/>
      <c r="H172" s="47"/>
      <c r="I172" s="47"/>
      <c r="J172" s="47"/>
    </row>
    <row r="173" spans="1:10" ht="12.75">
      <c r="A173" s="100" t="s">
        <v>536</v>
      </c>
      <c r="B173" s="100" t="s">
        <v>185</v>
      </c>
      <c r="C173" s="37" t="s">
        <v>911</v>
      </c>
      <c r="D173" s="78">
        <f>VLOOKUP(A173,'Accumulated receipts and assets'!$A$4:$Y$447,VLOOKUP($B$5,$Z$1:$AA$26,2,FALSE)+1,FALSE)</f>
        <v>0</v>
      </c>
      <c r="E173" s="47"/>
      <c r="F173" s="47"/>
      <c r="G173" s="47"/>
      <c r="H173" s="47"/>
      <c r="I173" s="47"/>
      <c r="J173" s="47"/>
    </row>
    <row r="174" spans="1:10" ht="12.75">
      <c r="A174" s="100" t="s">
        <v>647</v>
      </c>
      <c r="B174" s="100" t="s">
        <v>186</v>
      </c>
      <c r="C174" s="37" t="s">
        <v>911</v>
      </c>
      <c r="D174" s="78">
        <f>VLOOKUP(A174,'Accumulated receipts and assets'!$A$4:$Y$447,VLOOKUP($B$5,$Z$1:$AA$26,2,FALSE)+1,FALSE)</f>
        <v>1146</v>
      </c>
      <c r="E174" s="47"/>
      <c r="F174" s="47"/>
      <c r="G174" s="47"/>
      <c r="H174" s="47"/>
      <c r="I174" s="47"/>
      <c r="J174" s="47"/>
    </row>
    <row r="175" spans="1:10" ht="12.75">
      <c r="A175" s="100" t="s">
        <v>784</v>
      </c>
      <c r="B175" s="100" t="s">
        <v>187</v>
      </c>
      <c r="C175" s="37" t="s">
        <v>913</v>
      </c>
      <c r="D175" s="78">
        <f>VLOOKUP(A175,'Accumulated receipts and assets'!$A$4:$Y$447,VLOOKUP($B$5,$Z$1:$AA$26,2,FALSE)+1,FALSE)</f>
        <v>2726</v>
      </c>
      <c r="E175" s="47"/>
      <c r="F175" s="47"/>
      <c r="G175" s="47"/>
      <c r="H175" s="47"/>
      <c r="I175" s="47"/>
      <c r="J175" s="47"/>
    </row>
    <row r="176" spans="1:10" ht="12.75">
      <c r="A176" s="100" t="s">
        <v>556</v>
      </c>
      <c r="B176" s="100" t="s">
        <v>188</v>
      </c>
      <c r="C176" s="37" t="s">
        <v>911</v>
      </c>
      <c r="D176" s="78">
        <f>VLOOKUP(A176,'Accumulated receipts and assets'!$A$4:$Y$447,VLOOKUP($B$5,$Z$1:$AA$26,2,FALSE)+1,FALSE)</f>
        <v>3375</v>
      </c>
      <c r="E176" s="47"/>
      <c r="F176" s="47"/>
      <c r="G176" s="47"/>
      <c r="H176" s="47"/>
      <c r="I176" s="47"/>
      <c r="J176" s="47"/>
    </row>
    <row r="177" spans="1:10" ht="12.75">
      <c r="A177" s="100" t="s">
        <v>477</v>
      </c>
      <c r="B177" s="100" t="s">
        <v>189</v>
      </c>
      <c r="C177" s="37" t="s">
        <v>909</v>
      </c>
      <c r="D177" s="78">
        <f>VLOOKUP(A177,'Accumulated receipts and assets'!$A$4:$Y$447,VLOOKUP($B$5,$Z$1:$AA$26,2,FALSE)+1,FALSE)</f>
        <v>0</v>
      </c>
      <c r="E177" s="47"/>
      <c r="F177" s="47"/>
      <c r="G177" s="47"/>
      <c r="H177" s="47"/>
      <c r="I177" s="47"/>
      <c r="J177" s="47"/>
    </row>
    <row r="178" spans="1:10" ht="12.75">
      <c r="A178" s="100" t="s">
        <v>522</v>
      </c>
      <c r="B178" s="100" t="s">
        <v>190</v>
      </c>
      <c r="C178" s="37" t="s">
        <v>911</v>
      </c>
      <c r="D178" s="78">
        <f>VLOOKUP(A178,'Accumulated receipts and assets'!$A$4:$Y$447,VLOOKUP($B$5,$Z$1:$AA$26,2,FALSE)+1,FALSE)</f>
        <v>4</v>
      </c>
      <c r="E178" s="47"/>
      <c r="F178" s="47"/>
      <c r="G178" s="47"/>
      <c r="H178" s="47"/>
      <c r="I178" s="47"/>
      <c r="J178" s="47"/>
    </row>
    <row r="179" spans="1:10" ht="12.75">
      <c r="A179" s="100" t="s">
        <v>557</v>
      </c>
      <c r="B179" s="100" t="s">
        <v>191</v>
      </c>
      <c r="C179" s="37" t="s">
        <v>911</v>
      </c>
      <c r="D179" s="78">
        <f>VLOOKUP(A179,'Accumulated receipts and assets'!$A$4:$Y$447,VLOOKUP($B$5,$Z$1:$AA$26,2,FALSE)+1,FALSE)</f>
        <v>0</v>
      </c>
      <c r="E179" s="47"/>
      <c r="F179" s="47"/>
      <c r="G179" s="47"/>
      <c r="H179" s="47"/>
      <c r="I179" s="47"/>
      <c r="J179" s="47"/>
    </row>
    <row r="180" spans="1:10" ht="12.75">
      <c r="A180" s="100" t="s">
        <v>785</v>
      </c>
      <c r="B180" s="100" t="s">
        <v>192</v>
      </c>
      <c r="C180" s="37" t="s">
        <v>913</v>
      </c>
      <c r="D180" s="78">
        <f>VLOOKUP(A180,'Accumulated receipts and assets'!$A$4:$Y$447,VLOOKUP($B$5,$Z$1:$AA$26,2,FALSE)+1,FALSE)</f>
        <v>1437</v>
      </c>
      <c r="E180" s="47"/>
      <c r="F180" s="47"/>
      <c r="G180" s="47"/>
      <c r="H180" s="47"/>
      <c r="I180" s="47"/>
      <c r="J180" s="47"/>
    </row>
    <row r="181" spans="1:10" ht="12.75">
      <c r="A181" s="100" t="s">
        <v>846</v>
      </c>
      <c r="B181" s="100" t="s">
        <v>847</v>
      </c>
      <c r="C181" s="37" t="s">
        <v>914</v>
      </c>
      <c r="D181" s="78">
        <f>VLOOKUP(A181,'Accumulated receipts and assets'!$A$4:$Y$447,VLOOKUP($B$5,$Z$1:$AA$26,2,FALSE)+1,FALSE)</f>
        <v>0</v>
      </c>
      <c r="E181" s="47"/>
      <c r="F181" s="47"/>
      <c r="G181" s="47"/>
      <c r="H181" s="47"/>
      <c r="I181" s="47"/>
      <c r="J181" s="47"/>
    </row>
    <row r="182" spans="1:10" ht="12.75">
      <c r="A182" s="100" t="s">
        <v>562</v>
      </c>
      <c r="B182" s="100" t="s">
        <v>984</v>
      </c>
      <c r="C182" s="37" t="s">
        <v>909</v>
      </c>
      <c r="D182" s="78">
        <f>VLOOKUP(A182,'Accumulated receipts and assets'!$A$4:$Y$447,VLOOKUP($B$5,$Z$1:$AA$26,2,FALSE)+1,FALSE)</f>
        <v>2769</v>
      </c>
      <c r="E182" s="47"/>
      <c r="F182" s="47"/>
      <c r="G182" s="47"/>
      <c r="H182" s="47"/>
      <c r="I182" s="47"/>
      <c r="J182" s="47"/>
    </row>
    <row r="183" spans="1:10" ht="12.75">
      <c r="A183" s="100" t="s">
        <v>570</v>
      </c>
      <c r="B183" s="100" t="s">
        <v>193</v>
      </c>
      <c r="C183" s="37" t="s">
        <v>910</v>
      </c>
      <c r="D183" s="78">
        <f>VLOOKUP(A183,'Accumulated receipts and assets'!$A$4:$Y$447,VLOOKUP($B$5,$Z$1:$AA$26,2,FALSE)+1,FALSE)</f>
        <v>12657</v>
      </c>
      <c r="E183" s="47"/>
      <c r="F183" s="47"/>
      <c r="G183" s="47"/>
      <c r="H183" s="47"/>
      <c r="I183" s="47"/>
      <c r="J183" s="47"/>
    </row>
    <row r="184" spans="1:10" ht="12.75">
      <c r="A184" s="100" t="s">
        <v>831</v>
      </c>
      <c r="B184" s="100" t="s">
        <v>905</v>
      </c>
      <c r="C184" s="37" t="s">
        <v>914</v>
      </c>
      <c r="D184" s="78" t="e">
        <f>VLOOKUP(A184,'Accumulated receipts and assets'!$A$4:$Y$447,VLOOKUP($B$5,$Z$1:$AA$26,2,FALSE)+1,FALSE)</f>
        <v>#N/A</v>
      </c>
      <c r="E184" s="47"/>
      <c r="F184" s="47"/>
      <c r="G184" s="47"/>
      <c r="H184" s="47"/>
      <c r="I184" s="47"/>
      <c r="J184" s="47"/>
    </row>
    <row r="185" spans="1:10" ht="12.75">
      <c r="A185" s="100" t="s">
        <v>574</v>
      </c>
      <c r="B185" s="100" t="s">
        <v>194</v>
      </c>
      <c r="C185" s="37" t="s">
        <v>911</v>
      </c>
      <c r="D185" s="78">
        <f>VLOOKUP(A185,'Accumulated receipts and assets'!$A$4:$Y$447,VLOOKUP($B$5,$Z$1:$AA$26,2,FALSE)+1,FALSE)</f>
        <v>11355</v>
      </c>
      <c r="E185" s="47"/>
      <c r="F185" s="47"/>
      <c r="G185" s="47"/>
      <c r="H185" s="47"/>
      <c r="I185" s="47"/>
      <c r="J185" s="47"/>
    </row>
    <row r="186" spans="1:10" ht="12.75">
      <c r="A186" s="100" t="s">
        <v>495</v>
      </c>
      <c r="B186" s="100" t="s">
        <v>195</v>
      </c>
      <c r="C186" s="37" t="s">
        <v>911</v>
      </c>
      <c r="D186" s="78">
        <f>VLOOKUP(A186,'Accumulated receipts and assets'!$A$4:$Y$447,VLOOKUP($B$5,$Z$1:$AA$26,2,FALSE)+1,FALSE)</f>
        <v>0</v>
      </c>
      <c r="E186" s="47"/>
      <c r="F186" s="47"/>
      <c r="G186" s="47"/>
      <c r="H186" s="47"/>
      <c r="I186" s="47"/>
      <c r="J186" s="47"/>
    </row>
    <row r="187" spans="1:10" ht="12.75">
      <c r="A187" s="100" t="s">
        <v>786</v>
      </c>
      <c r="B187" s="100" t="s">
        <v>196</v>
      </c>
      <c r="C187" s="37" t="s">
        <v>913</v>
      </c>
      <c r="D187" s="78">
        <f>VLOOKUP(A187,'Accumulated receipts and assets'!$A$4:$Y$447,VLOOKUP($B$5,$Z$1:$AA$26,2,FALSE)+1,FALSE)</f>
        <v>0</v>
      </c>
      <c r="E187" s="47"/>
      <c r="F187" s="47"/>
      <c r="G187" s="47"/>
      <c r="H187" s="47"/>
      <c r="I187" s="47"/>
      <c r="J187" s="47"/>
    </row>
    <row r="188" spans="1:10" ht="12.75">
      <c r="A188" s="100" t="s">
        <v>621</v>
      </c>
      <c r="B188" s="100" t="s">
        <v>197</v>
      </c>
      <c r="C188" s="37" t="s">
        <v>911</v>
      </c>
      <c r="D188" s="78">
        <f>VLOOKUP(A188,'Accumulated receipts and assets'!$A$4:$Y$447,VLOOKUP($B$5,$Z$1:$AA$26,2,FALSE)+1,FALSE)</f>
        <v>1049</v>
      </c>
      <c r="E188" s="47"/>
      <c r="F188" s="47"/>
      <c r="G188" s="47"/>
      <c r="H188" s="47"/>
      <c r="I188" s="47"/>
      <c r="J188" s="47"/>
    </row>
    <row r="189" spans="1:10" ht="12.75">
      <c r="A189" s="100" t="s">
        <v>721</v>
      </c>
      <c r="B189" s="100" t="s">
        <v>198</v>
      </c>
      <c r="C189" s="37" t="s">
        <v>911</v>
      </c>
      <c r="D189" s="78">
        <f>VLOOKUP(A189,'Accumulated receipts and assets'!$A$4:$Y$447,VLOOKUP($B$5,$Z$1:$AA$26,2,FALSE)+1,FALSE)</f>
        <v>0</v>
      </c>
      <c r="E189" s="47"/>
      <c r="F189" s="47"/>
      <c r="G189" s="47"/>
      <c r="H189" s="47"/>
      <c r="I189" s="47"/>
      <c r="J189" s="47"/>
    </row>
    <row r="190" spans="1:10" ht="12.75">
      <c r="A190" s="100" t="s">
        <v>787</v>
      </c>
      <c r="B190" s="100" t="s">
        <v>199</v>
      </c>
      <c r="C190" s="37" t="s">
        <v>913</v>
      </c>
      <c r="D190" s="78">
        <f>VLOOKUP(A190,'Accumulated receipts and assets'!$A$4:$Y$447,VLOOKUP($B$5,$Z$1:$AA$26,2,FALSE)+1,FALSE)</f>
        <v>6052</v>
      </c>
      <c r="E190" s="47"/>
      <c r="F190" s="47"/>
      <c r="G190" s="47"/>
      <c r="H190" s="47"/>
      <c r="I190" s="47"/>
      <c r="J190" s="47"/>
    </row>
    <row r="191" spans="1:10" ht="12.75">
      <c r="A191" s="100" t="s">
        <v>848</v>
      </c>
      <c r="B191" s="100" t="s">
        <v>200</v>
      </c>
      <c r="C191" s="37" t="s">
        <v>914</v>
      </c>
      <c r="D191" s="78">
        <f>VLOOKUP(A191,'Accumulated receipts and assets'!$A$4:$Y$447,VLOOKUP($B$5,$Z$1:$AA$26,2,FALSE)+1,FALSE)</f>
        <v>505</v>
      </c>
      <c r="E191" s="47"/>
      <c r="F191" s="47"/>
      <c r="G191" s="47"/>
      <c r="H191" s="47"/>
      <c r="I191" s="47"/>
      <c r="J191" s="47"/>
    </row>
    <row r="192" spans="1:10" ht="12.75">
      <c r="A192" s="100" t="s">
        <v>805</v>
      </c>
      <c r="B192" s="100" t="s">
        <v>201</v>
      </c>
      <c r="C192" s="37" t="s">
        <v>914</v>
      </c>
      <c r="D192" s="78" t="e">
        <f>VLOOKUP(A192,'Accumulated receipts and assets'!$A$4:$Y$447,VLOOKUP($B$5,$Z$1:$AA$26,2,FALSE)+1,FALSE)</f>
        <v>#N/A</v>
      </c>
      <c r="E192" s="47"/>
      <c r="F192" s="47"/>
      <c r="G192" s="47"/>
      <c r="H192" s="47"/>
      <c r="I192" s="47"/>
      <c r="J192" s="47"/>
    </row>
    <row r="193" spans="1:10" ht="12.75">
      <c r="A193" s="100" t="s">
        <v>474</v>
      </c>
      <c r="B193" s="100" t="s">
        <v>202</v>
      </c>
      <c r="C193" s="37" t="s">
        <v>911</v>
      </c>
      <c r="D193" s="78">
        <f>VLOOKUP(A193,'Accumulated receipts and assets'!$A$4:$Y$447,VLOOKUP($B$5,$Z$1:$AA$26,2,FALSE)+1,FALSE)</f>
        <v>0</v>
      </c>
      <c r="E193" s="47"/>
      <c r="F193" s="47"/>
      <c r="G193" s="47"/>
      <c r="H193" s="47"/>
      <c r="I193" s="47"/>
      <c r="J193" s="47"/>
    </row>
    <row r="194" spans="1:10" ht="12.75">
      <c r="A194" s="100" t="s">
        <v>606</v>
      </c>
      <c r="B194" s="100" t="s">
        <v>203</v>
      </c>
      <c r="C194" s="37" t="s">
        <v>911</v>
      </c>
      <c r="D194" s="78">
        <f>VLOOKUP(A194,'Accumulated receipts and assets'!$A$4:$Y$447,VLOOKUP($B$5,$Z$1:$AA$26,2,FALSE)+1,FALSE)</f>
        <v>3228</v>
      </c>
      <c r="E194" s="47"/>
      <c r="F194" s="47"/>
      <c r="G194" s="47"/>
      <c r="H194" s="47"/>
      <c r="I194" s="47"/>
      <c r="J194" s="47"/>
    </row>
    <row r="195" spans="1:10" ht="12.75">
      <c r="A195" s="100" t="s">
        <v>693</v>
      </c>
      <c r="B195" s="100" t="s">
        <v>204</v>
      </c>
      <c r="C195" s="37" t="s">
        <v>911</v>
      </c>
      <c r="D195" s="78">
        <f>VLOOKUP(A195,'Accumulated receipts and assets'!$A$4:$Y$447,VLOOKUP($B$5,$Z$1:$AA$26,2,FALSE)+1,FALSE)</f>
        <v>5332</v>
      </c>
      <c r="E195" s="47"/>
      <c r="F195" s="47"/>
      <c r="G195" s="47"/>
      <c r="H195" s="47"/>
      <c r="I195" s="47"/>
      <c r="J195" s="47"/>
    </row>
    <row r="196" spans="1:10" ht="12.75">
      <c r="A196" s="100" t="s">
        <v>585</v>
      </c>
      <c r="B196" s="100" t="s">
        <v>205</v>
      </c>
      <c r="C196" s="37" t="s">
        <v>909</v>
      </c>
      <c r="D196" s="78">
        <f>VLOOKUP(A196,'Accumulated receipts and assets'!$A$4:$Y$447,VLOOKUP($B$5,$Z$1:$AA$26,2,FALSE)+1,FALSE)</f>
        <v>0</v>
      </c>
      <c r="E196" s="47"/>
      <c r="F196" s="47"/>
      <c r="G196" s="47"/>
      <c r="H196" s="47"/>
      <c r="I196" s="47"/>
      <c r="J196" s="47"/>
    </row>
    <row r="197" spans="1:10" ht="12.75">
      <c r="A197" s="100" t="s">
        <v>725</v>
      </c>
      <c r="B197" s="100" t="s">
        <v>206</v>
      </c>
      <c r="C197" s="37" t="s">
        <v>909</v>
      </c>
      <c r="D197" s="78">
        <f>VLOOKUP(A197,'Accumulated receipts and assets'!$A$4:$Y$447,VLOOKUP($B$5,$Z$1:$AA$26,2,FALSE)+1,FALSE)</f>
        <v>274</v>
      </c>
      <c r="E197" s="47"/>
      <c r="F197" s="47"/>
      <c r="G197" s="47"/>
      <c r="H197" s="47"/>
      <c r="I197" s="47"/>
      <c r="J197" s="47"/>
    </row>
    <row r="198" spans="1:10" ht="12.75">
      <c r="A198" s="100" t="s">
        <v>767</v>
      </c>
      <c r="B198" s="100" t="s">
        <v>207</v>
      </c>
      <c r="C198" s="37" t="s">
        <v>913</v>
      </c>
      <c r="D198" s="78">
        <f>VLOOKUP(A198,'Accumulated receipts and assets'!$A$4:$Y$447,VLOOKUP($B$5,$Z$1:$AA$26,2,FALSE)+1,FALSE)</f>
        <v>445</v>
      </c>
      <c r="E198" s="47"/>
      <c r="F198" s="47"/>
      <c r="G198" s="47"/>
      <c r="H198" s="47"/>
      <c r="I198" s="47"/>
      <c r="J198" s="47"/>
    </row>
    <row r="199" spans="1:10" ht="12.75">
      <c r="A199" s="100" t="s">
        <v>768</v>
      </c>
      <c r="B199" s="100" t="s">
        <v>208</v>
      </c>
      <c r="C199" s="37" t="s">
        <v>913</v>
      </c>
      <c r="D199" s="78">
        <f>VLOOKUP(A199,'Accumulated receipts and assets'!$A$4:$Y$447,VLOOKUP($B$5,$Z$1:$AA$26,2,FALSE)+1,FALSE)</f>
        <v>4985</v>
      </c>
      <c r="E199" s="47"/>
      <c r="F199" s="47"/>
      <c r="G199" s="47"/>
      <c r="H199" s="47"/>
      <c r="I199" s="47"/>
      <c r="J199" s="47"/>
    </row>
    <row r="200" spans="1:10" ht="12.75">
      <c r="A200" s="100" t="s">
        <v>587</v>
      </c>
      <c r="B200" s="100" t="s">
        <v>209</v>
      </c>
      <c r="C200" s="37" t="s">
        <v>910</v>
      </c>
      <c r="D200" s="78">
        <f>VLOOKUP(A200,'Accumulated receipts and assets'!$A$4:$Y$447,VLOOKUP($B$5,$Z$1:$AA$26,2,FALSE)+1,FALSE)</f>
        <v>15126</v>
      </c>
      <c r="E200" s="47"/>
      <c r="F200" s="47"/>
      <c r="G200" s="47"/>
      <c r="H200" s="47"/>
      <c r="I200" s="47"/>
      <c r="J200" s="47"/>
    </row>
    <row r="201" spans="1:10" ht="12.75">
      <c r="A201" s="100" t="s">
        <v>849</v>
      </c>
      <c r="B201" s="100" t="s">
        <v>210</v>
      </c>
      <c r="C201" s="37" t="s">
        <v>914</v>
      </c>
      <c r="D201" s="78">
        <f>VLOOKUP(A201,'Accumulated receipts and assets'!$A$4:$Y$447,VLOOKUP($B$5,$Z$1:$AA$26,2,FALSE)+1,FALSE)</f>
        <v>783</v>
      </c>
      <c r="E201" s="47"/>
      <c r="F201" s="47"/>
      <c r="G201" s="47"/>
      <c r="H201" s="47"/>
      <c r="I201" s="47"/>
      <c r="J201" s="47"/>
    </row>
    <row r="202" spans="1:10" ht="12.75">
      <c r="A202" s="100" t="s">
        <v>806</v>
      </c>
      <c r="B202" s="100" t="s">
        <v>211</v>
      </c>
      <c r="C202" s="37" t="s">
        <v>914</v>
      </c>
      <c r="D202" s="78" t="e">
        <f>VLOOKUP(A202,'Accumulated receipts and assets'!$A$4:$Y$447,VLOOKUP($B$5,$Z$1:$AA$26,2,FALSE)+1,FALSE)</f>
        <v>#N/A</v>
      </c>
      <c r="E202" s="47"/>
      <c r="F202" s="47"/>
      <c r="G202" s="47"/>
      <c r="H202" s="47"/>
      <c r="I202" s="47"/>
      <c r="J202" s="47"/>
    </row>
    <row r="203" spans="1:10" ht="12.75">
      <c r="A203" s="100" t="s">
        <v>654</v>
      </c>
      <c r="B203" s="100" t="s">
        <v>212</v>
      </c>
      <c r="C203" s="37" t="s">
        <v>911</v>
      </c>
      <c r="D203" s="78">
        <f>VLOOKUP(A203,'Accumulated receipts and assets'!$A$4:$Y$447,VLOOKUP($B$5,$Z$1:$AA$26,2,FALSE)+1,FALSE)</f>
        <v>199</v>
      </c>
      <c r="E203" s="47"/>
      <c r="F203" s="47"/>
      <c r="G203" s="47"/>
      <c r="H203" s="47"/>
      <c r="I203" s="47"/>
      <c r="J203" s="47"/>
    </row>
    <row r="204" spans="1:10" ht="12.75">
      <c r="A204" s="100" t="s">
        <v>637</v>
      </c>
      <c r="B204" s="100" t="s">
        <v>213</v>
      </c>
      <c r="C204" s="37" t="s">
        <v>911</v>
      </c>
      <c r="D204" s="78">
        <f>VLOOKUP(A204,'Accumulated receipts and assets'!$A$4:$Y$447,VLOOKUP($B$5,$Z$1:$AA$26,2,FALSE)+1,FALSE)</f>
        <v>1306</v>
      </c>
      <c r="E204" s="47"/>
      <c r="F204" s="47"/>
      <c r="G204" s="47"/>
      <c r="H204" s="47"/>
      <c r="I204" s="47"/>
      <c r="J204" s="47"/>
    </row>
    <row r="205" spans="1:10" ht="12.75">
      <c r="A205" s="100" t="s">
        <v>582</v>
      </c>
      <c r="B205" s="100" t="s">
        <v>214</v>
      </c>
      <c r="C205" s="37" t="s">
        <v>909</v>
      </c>
      <c r="D205" s="78">
        <f>VLOOKUP(A205,'Accumulated receipts and assets'!$A$4:$Y$447,VLOOKUP($B$5,$Z$1:$AA$26,2,FALSE)+1,FALSE)</f>
        <v>2160</v>
      </c>
      <c r="E205" s="47"/>
      <c r="F205" s="47"/>
      <c r="G205" s="47"/>
      <c r="H205" s="47"/>
      <c r="I205" s="47"/>
      <c r="J205" s="47"/>
    </row>
    <row r="206" spans="1:10" ht="12.75">
      <c r="A206" s="100" t="s">
        <v>788</v>
      </c>
      <c r="B206" s="100" t="s">
        <v>215</v>
      </c>
      <c r="C206" s="37" t="s">
        <v>913</v>
      </c>
      <c r="D206" s="78">
        <f>VLOOKUP(A206,'Accumulated receipts and assets'!$A$4:$Y$447,VLOOKUP($B$5,$Z$1:$AA$26,2,FALSE)+1,FALSE)</f>
        <v>835</v>
      </c>
      <c r="E206" s="47"/>
      <c r="F206" s="47"/>
      <c r="G206" s="47"/>
      <c r="H206" s="47"/>
      <c r="I206" s="47"/>
      <c r="J206" s="47"/>
    </row>
    <row r="207" spans="1:10" ht="12.75">
      <c r="A207" s="100" t="s">
        <v>759</v>
      </c>
      <c r="B207" s="100" t="s">
        <v>216</v>
      </c>
      <c r="C207" s="37" t="s">
        <v>912</v>
      </c>
      <c r="D207" s="78">
        <f>VLOOKUP(A207,'Accumulated receipts and assets'!$A$4:$Y$447,VLOOKUP($B$5,$Z$1:$AA$26,2,FALSE)+1,FALSE)</f>
        <v>3618</v>
      </c>
      <c r="E207" s="47"/>
      <c r="F207" s="47"/>
      <c r="G207" s="47"/>
      <c r="H207" s="47"/>
      <c r="I207" s="47"/>
      <c r="J207" s="47"/>
    </row>
    <row r="208" spans="1:10" ht="12.75">
      <c r="A208" s="100" t="s">
        <v>736</v>
      </c>
      <c r="B208" s="100" t="s">
        <v>217</v>
      </c>
      <c r="C208" s="37" t="s">
        <v>912</v>
      </c>
      <c r="D208" s="78">
        <f>VLOOKUP(A208,'Accumulated receipts and assets'!$A$4:$Y$447,VLOOKUP($B$5,$Z$1:$AA$26,2,FALSE)+1,FALSE)</f>
        <v>1120</v>
      </c>
      <c r="E208" s="47"/>
      <c r="F208" s="47"/>
      <c r="G208" s="47"/>
      <c r="H208" s="47"/>
      <c r="I208" s="47"/>
      <c r="J208" s="47"/>
    </row>
    <row r="209" spans="1:10" ht="12.75">
      <c r="A209" s="100" t="s">
        <v>877</v>
      </c>
      <c r="B209" s="100" t="s">
        <v>218</v>
      </c>
      <c r="C209" s="37" t="s">
        <v>914</v>
      </c>
      <c r="D209" s="78">
        <f>VLOOKUP(A209,'Accumulated receipts and assets'!$A$4:$Y$447,VLOOKUP($B$5,$Z$1:$AA$26,2,FALSE)+1,FALSE)</f>
        <v>368</v>
      </c>
      <c r="E209" s="47"/>
      <c r="F209" s="47"/>
      <c r="G209" s="47"/>
      <c r="H209" s="47"/>
      <c r="I209" s="47"/>
      <c r="J209" s="47"/>
    </row>
    <row r="210" spans="1:10" ht="12.75">
      <c r="A210" s="100" t="s">
        <v>769</v>
      </c>
      <c r="B210" s="100" t="s">
        <v>219</v>
      </c>
      <c r="C210" s="37" t="s">
        <v>913</v>
      </c>
      <c r="D210" s="78">
        <f>VLOOKUP(A210,'Accumulated receipts and assets'!$A$4:$Y$447,VLOOKUP($B$5,$Z$1:$AA$26,2,FALSE)+1,FALSE)</f>
        <v>34218</v>
      </c>
      <c r="E210" s="47"/>
      <c r="F210" s="47"/>
      <c r="G210" s="47"/>
      <c r="H210" s="47"/>
      <c r="I210" s="47"/>
      <c r="J210" s="47"/>
    </row>
    <row r="211" spans="1:10" ht="12.75">
      <c r="A211" s="100" t="s">
        <v>602</v>
      </c>
      <c r="B211" s="100" t="s">
        <v>220</v>
      </c>
      <c r="C211" s="37" t="s">
        <v>910</v>
      </c>
      <c r="D211" s="78">
        <f>VLOOKUP(A211,'Accumulated receipts and assets'!$A$4:$Y$447,VLOOKUP($B$5,$Z$1:$AA$26,2,FALSE)+1,FALSE)</f>
        <v>22921</v>
      </c>
      <c r="E211" s="47"/>
      <c r="F211" s="47"/>
      <c r="G211" s="47"/>
      <c r="H211" s="47"/>
      <c r="I211" s="47"/>
      <c r="J211" s="47"/>
    </row>
    <row r="212" spans="1:10" ht="12.75">
      <c r="A212" s="100" t="s">
        <v>850</v>
      </c>
      <c r="B212" s="100" t="s">
        <v>221</v>
      </c>
      <c r="C212" s="37" t="s">
        <v>914</v>
      </c>
      <c r="D212" s="78">
        <f>VLOOKUP(A212,'Accumulated receipts and assets'!$A$4:$Y$447,VLOOKUP($B$5,$Z$1:$AA$26,2,FALSE)+1,FALSE)</f>
        <v>938</v>
      </c>
      <c r="E212" s="47"/>
      <c r="F212" s="47"/>
      <c r="G212" s="47"/>
      <c r="H212" s="47"/>
      <c r="I212" s="47"/>
      <c r="J212" s="47"/>
    </row>
    <row r="213" spans="1:10" ht="12.75">
      <c r="A213" s="100" t="s">
        <v>807</v>
      </c>
      <c r="B213" s="100" t="s">
        <v>222</v>
      </c>
      <c r="C213" s="37" t="s">
        <v>914</v>
      </c>
      <c r="D213" s="78" t="e">
        <f>VLOOKUP(A213,'Accumulated receipts and assets'!$A$4:$Y$447,VLOOKUP($B$5,$Z$1:$AA$26,2,FALSE)+1,FALSE)</f>
        <v>#N/A</v>
      </c>
      <c r="E213" s="47"/>
      <c r="F213" s="47"/>
      <c r="G213" s="47"/>
      <c r="H213" s="47"/>
      <c r="I213" s="47"/>
      <c r="J213" s="47"/>
    </row>
    <row r="214" spans="1:10" ht="12.75">
      <c r="A214" s="100" t="s">
        <v>607</v>
      </c>
      <c r="B214" s="100" t="s">
        <v>223</v>
      </c>
      <c r="C214" s="37" t="s">
        <v>911</v>
      </c>
      <c r="D214" s="78">
        <f>VLOOKUP(A214,'Accumulated receipts and assets'!$A$4:$Y$447,VLOOKUP($B$5,$Z$1:$AA$26,2,FALSE)+1,FALSE)</f>
        <v>208</v>
      </c>
      <c r="E214" s="47"/>
      <c r="F214" s="47"/>
      <c r="G214" s="47"/>
      <c r="H214" s="47"/>
      <c r="I214" s="47"/>
      <c r="J214" s="47"/>
    </row>
    <row r="215" spans="1:10" ht="12.75">
      <c r="A215" s="100" t="s">
        <v>884</v>
      </c>
      <c r="B215" s="100" t="s">
        <v>224</v>
      </c>
      <c r="C215" s="37" t="s">
        <v>914</v>
      </c>
      <c r="D215" s="78">
        <f>VLOOKUP(A215,'Accumulated receipts and assets'!$A$4:$Y$447,VLOOKUP($B$5,$Z$1:$AA$26,2,FALSE)+1,FALSE)</f>
        <v>8000</v>
      </c>
      <c r="E215" s="47"/>
      <c r="F215" s="47"/>
      <c r="G215" s="47"/>
      <c r="H215" s="47"/>
      <c r="I215" s="47"/>
      <c r="J215" s="47"/>
    </row>
    <row r="216" spans="1:10" ht="12.75">
      <c r="A216" s="100" t="s">
        <v>760</v>
      </c>
      <c r="B216" s="100" t="s">
        <v>225</v>
      </c>
      <c r="C216" s="37" t="s">
        <v>912</v>
      </c>
      <c r="D216" s="78">
        <f>VLOOKUP(A216,'Accumulated receipts and assets'!$A$4:$Y$447,VLOOKUP($B$5,$Z$1:$AA$26,2,FALSE)+1,FALSE)</f>
        <v>4258</v>
      </c>
      <c r="E216" s="47"/>
      <c r="F216" s="47"/>
      <c r="G216" s="47"/>
      <c r="H216" s="47"/>
      <c r="I216" s="47"/>
      <c r="J216" s="47"/>
    </row>
    <row r="217" spans="1:10" ht="12.75">
      <c r="A217" s="100" t="s">
        <v>615</v>
      </c>
      <c r="B217" s="100" t="s">
        <v>226</v>
      </c>
      <c r="C217" s="37" t="s">
        <v>909</v>
      </c>
      <c r="D217" s="78">
        <f>VLOOKUP(A217,'Accumulated receipts and assets'!$A$4:$Y$447,VLOOKUP($B$5,$Z$1:$AA$26,2,FALSE)+1,FALSE)</f>
        <v>3519</v>
      </c>
      <c r="E217" s="47"/>
      <c r="F217" s="47"/>
      <c r="G217" s="47"/>
      <c r="H217" s="47"/>
      <c r="I217" s="47"/>
      <c r="J217" s="47"/>
    </row>
    <row r="218" spans="1:10" ht="12.75">
      <c r="A218" s="100" t="s">
        <v>617</v>
      </c>
      <c r="B218" s="100" t="s">
        <v>227</v>
      </c>
      <c r="C218" s="37" t="s">
        <v>910</v>
      </c>
      <c r="D218" s="78">
        <f>VLOOKUP(A218,'Accumulated receipts and assets'!$A$4:$Y$447,VLOOKUP($B$5,$Z$1:$AA$26,2,FALSE)+1,FALSE)</f>
        <v>4391</v>
      </c>
      <c r="E218" s="47"/>
      <c r="F218" s="47"/>
      <c r="G218" s="47"/>
      <c r="H218" s="47"/>
      <c r="I218" s="47"/>
      <c r="J218" s="47"/>
    </row>
    <row r="219" spans="1:10" ht="12.75">
      <c r="A219" s="100" t="s">
        <v>851</v>
      </c>
      <c r="B219" s="100" t="s">
        <v>228</v>
      </c>
      <c r="C219" s="37" t="s">
        <v>914</v>
      </c>
      <c r="D219" s="78">
        <f>VLOOKUP(A219,'Accumulated receipts and assets'!$A$4:$Y$447,VLOOKUP($B$5,$Z$1:$AA$26,2,FALSE)+1,FALSE)</f>
        <v>0</v>
      </c>
      <c r="E219" s="47"/>
      <c r="F219" s="47"/>
      <c r="G219" s="47"/>
      <c r="H219" s="47"/>
      <c r="I219" s="47"/>
      <c r="J219" s="47"/>
    </row>
    <row r="220" spans="1:10" ht="12.75">
      <c r="A220" s="100" t="s">
        <v>808</v>
      </c>
      <c r="B220" s="100" t="s">
        <v>229</v>
      </c>
      <c r="C220" s="37" t="s">
        <v>914</v>
      </c>
      <c r="D220" s="78" t="e">
        <f>VLOOKUP(A220,'Accumulated receipts and assets'!$A$4:$Y$447,VLOOKUP($B$5,$Z$1:$AA$26,2,FALSE)+1,FALSE)</f>
        <v>#N/A</v>
      </c>
      <c r="E220" s="47"/>
      <c r="F220" s="47"/>
      <c r="G220" s="47"/>
      <c r="H220" s="47"/>
      <c r="I220" s="47"/>
      <c r="J220" s="47"/>
    </row>
    <row r="221" spans="1:10" ht="12.75">
      <c r="A221" s="100" t="s">
        <v>523</v>
      </c>
      <c r="B221" s="100" t="s">
        <v>230</v>
      </c>
      <c r="C221" s="37" t="s">
        <v>911</v>
      </c>
      <c r="D221" s="78">
        <f>VLOOKUP(A221,'Accumulated receipts and assets'!$A$4:$Y$447,VLOOKUP($B$5,$Z$1:$AA$26,2,FALSE)+1,FALSE)</f>
        <v>2099</v>
      </c>
      <c r="E221" s="47"/>
      <c r="F221" s="47"/>
      <c r="G221" s="47"/>
      <c r="H221" s="47"/>
      <c r="I221" s="47"/>
      <c r="J221" s="47"/>
    </row>
    <row r="222" spans="1:10" ht="12.75">
      <c r="A222" s="100" t="s">
        <v>770</v>
      </c>
      <c r="B222" s="100" t="s">
        <v>231</v>
      </c>
      <c r="C222" s="37" t="s">
        <v>913</v>
      </c>
      <c r="D222" s="78">
        <f>VLOOKUP(A222,'Accumulated receipts and assets'!$A$4:$Y$447,VLOOKUP($B$5,$Z$1:$AA$26,2,FALSE)+1,FALSE)</f>
        <v>16653</v>
      </c>
      <c r="E222" s="47"/>
      <c r="F222" s="47"/>
      <c r="G222" s="47"/>
      <c r="H222" s="47"/>
      <c r="I222" s="47"/>
      <c r="J222" s="47"/>
    </row>
    <row r="223" spans="1:10" ht="12.75">
      <c r="A223" s="100" t="s">
        <v>684</v>
      </c>
      <c r="B223" s="100" t="s">
        <v>232</v>
      </c>
      <c r="C223" s="37" t="s">
        <v>911</v>
      </c>
      <c r="D223" s="78">
        <f>VLOOKUP(A223,'Accumulated receipts and assets'!$A$4:$Y$447,VLOOKUP($B$5,$Z$1:$AA$26,2,FALSE)+1,FALSE)</f>
        <v>2066</v>
      </c>
      <c r="E223" s="47"/>
      <c r="F223" s="47"/>
      <c r="G223" s="47"/>
      <c r="H223" s="47"/>
      <c r="I223" s="47"/>
      <c r="J223" s="47"/>
    </row>
    <row r="224" spans="1:10" ht="12.75">
      <c r="A224" s="100" t="s">
        <v>628</v>
      </c>
      <c r="B224" s="100" t="s">
        <v>233</v>
      </c>
      <c r="C224" s="37" t="s">
        <v>911</v>
      </c>
      <c r="D224" s="78">
        <f>VLOOKUP(A224,'Accumulated receipts and assets'!$A$4:$Y$447,VLOOKUP($B$5,$Z$1:$AA$26,2,FALSE)+1,FALSE)</f>
        <v>5682</v>
      </c>
      <c r="E224" s="47"/>
      <c r="F224" s="47"/>
      <c r="G224" s="47"/>
      <c r="H224" s="47"/>
      <c r="I224" s="47"/>
      <c r="J224" s="47"/>
    </row>
    <row r="225" spans="1:10" ht="12.75">
      <c r="A225" s="100" t="s">
        <v>625</v>
      </c>
      <c r="B225" s="100" t="s">
        <v>234</v>
      </c>
      <c r="C225" s="37" t="s">
        <v>910</v>
      </c>
      <c r="D225" s="78">
        <f>VLOOKUP(A225,'Accumulated receipts and assets'!$A$4:$Y$447,VLOOKUP($B$5,$Z$1:$AA$26,2,FALSE)+1,FALSE)</f>
        <v>0</v>
      </c>
      <c r="E225" s="47"/>
      <c r="F225" s="47"/>
      <c r="G225" s="47"/>
      <c r="H225" s="47"/>
      <c r="I225" s="47"/>
      <c r="J225" s="47"/>
    </row>
    <row r="226" spans="1:10" ht="12.75">
      <c r="A226" s="100" t="s">
        <v>809</v>
      </c>
      <c r="B226" s="100" t="s">
        <v>235</v>
      </c>
      <c r="C226" s="37" t="s">
        <v>914</v>
      </c>
      <c r="D226" s="78" t="e">
        <f>VLOOKUP(A226,'Accumulated receipts and assets'!$A$4:$Y$447,VLOOKUP($B$5,$Z$1:$AA$26,2,FALSE)+1,FALSE)</f>
        <v>#N/A</v>
      </c>
      <c r="E226" s="47"/>
      <c r="F226" s="47"/>
      <c r="G226" s="47"/>
      <c r="H226" s="47"/>
      <c r="I226" s="47"/>
      <c r="J226" s="47"/>
    </row>
    <row r="227" spans="1:10" ht="12.75">
      <c r="A227" s="100" t="s">
        <v>737</v>
      </c>
      <c r="B227" s="100" t="s">
        <v>236</v>
      </c>
      <c r="C227" s="37" t="s">
        <v>912</v>
      </c>
      <c r="D227" s="78">
        <f>VLOOKUP(A227,'Accumulated receipts and assets'!$A$4:$Y$447,VLOOKUP($B$5,$Z$1:$AA$26,2,FALSE)+1,FALSE)</f>
        <v>16234</v>
      </c>
      <c r="E227" s="47"/>
      <c r="F227" s="47"/>
      <c r="G227" s="47"/>
      <c r="H227" s="47"/>
      <c r="I227" s="47"/>
      <c r="J227" s="47"/>
    </row>
    <row r="228" spans="1:10" ht="12.75">
      <c r="A228" s="100" t="s">
        <v>455</v>
      </c>
      <c r="B228" s="100" t="s">
        <v>237</v>
      </c>
      <c r="C228" s="37" t="s">
        <v>909</v>
      </c>
      <c r="D228" s="78">
        <f>VLOOKUP(A228,'Accumulated receipts and assets'!$A$4:$Y$447,VLOOKUP($B$5,$Z$1:$AA$26,2,FALSE)+1,FALSE)</f>
        <v>0</v>
      </c>
      <c r="E228" s="47"/>
      <c r="F228" s="47"/>
      <c r="G228" s="47"/>
      <c r="H228" s="47"/>
      <c r="I228" s="47"/>
      <c r="J228" s="47"/>
    </row>
    <row r="229" spans="1:10" ht="12.75">
      <c r="A229" s="100" t="s">
        <v>593</v>
      </c>
      <c r="B229" s="100" t="s">
        <v>238</v>
      </c>
      <c r="C229" s="37" t="s">
        <v>911</v>
      </c>
      <c r="D229" s="78">
        <f>VLOOKUP(A229,'Accumulated receipts and assets'!$A$4:$Y$447,VLOOKUP($B$5,$Z$1:$AA$26,2,FALSE)+1,FALSE)</f>
        <v>0</v>
      </c>
      <c r="E229" s="47"/>
      <c r="F229" s="47"/>
      <c r="G229" s="47"/>
      <c r="H229" s="47"/>
      <c r="I229" s="47"/>
      <c r="J229" s="47"/>
    </row>
    <row r="230" spans="1:10" ht="12.75">
      <c r="A230" s="100" t="s">
        <v>537</v>
      </c>
      <c r="B230" s="100" t="s">
        <v>239</v>
      </c>
      <c r="C230" s="37" t="s">
        <v>911</v>
      </c>
      <c r="D230" s="78">
        <f>VLOOKUP(A230,'Accumulated receipts and assets'!$A$4:$Y$447,VLOOKUP($B$5,$Z$1:$AA$26,2,FALSE)+1,FALSE)</f>
        <v>7940</v>
      </c>
      <c r="E230" s="47"/>
      <c r="F230" s="47"/>
      <c r="G230" s="47"/>
      <c r="H230" s="47"/>
      <c r="I230" s="47"/>
      <c r="J230" s="47"/>
    </row>
    <row r="231" spans="1:10" ht="12.75">
      <c r="A231" s="100" t="s">
        <v>569</v>
      </c>
      <c r="B231" s="100" t="s">
        <v>240</v>
      </c>
      <c r="C231" s="37" t="s">
        <v>911</v>
      </c>
      <c r="D231" s="78">
        <f>VLOOKUP(A231,'Accumulated receipts and assets'!$A$4:$Y$447,VLOOKUP($B$5,$Z$1:$AA$26,2,FALSE)+1,FALSE)</f>
        <v>2783</v>
      </c>
      <c r="E231" s="47"/>
      <c r="F231" s="47"/>
      <c r="G231" s="47"/>
      <c r="H231" s="47"/>
      <c r="I231" s="47"/>
      <c r="J231" s="47"/>
    </row>
    <row r="232" spans="1:10" ht="12.75">
      <c r="A232" s="100" t="s">
        <v>728</v>
      </c>
      <c r="B232" s="100" t="s">
        <v>241</v>
      </c>
      <c r="C232" s="37" t="s">
        <v>912</v>
      </c>
      <c r="D232" s="78">
        <f>VLOOKUP(A232,'Accumulated receipts and assets'!$A$4:$Y$447,VLOOKUP($B$5,$Z$1:$AA$26,2,FALSE)+1,FALSE)</f>
        <v>34085</v>
      </c>
      <c r="E232" s="47"/>
      <c r="F232" s="47"/>
      <c r="G232" s="47"/>
      <c r="H232" s="47"/>
      <c r="I232" s="47"/>
      <c r="J232" s="47"/>
    </row>
    <row r="233" spans="1:10" ht="12.75">
      <c r="A233" s="100" t="s">
        <v>664</v>
      </c>
      <c r="B233" s="100" t="s">
        <v>242</v>
      </c>
      <c r="C233" s="37" t="s">
        <v>911</v>
      </c>
      <c r="D233" s="78">
        <f>VLOOKUP(A233,'Accumulated receipts and assets'!$A$4:$Y$447,VLOOKUP($B$5,$Z$1:$AA$26,2,FALSE)+1,FALSE)</f>
        <v>4019</v>
      </c>
      <c r="E233" s="47"/>
      <c r="F233" s="47"/>
      <c r="G233" s="47"/>
      <c r="H233" s="47"/>
      <c r="I233" s="47"/>
      <c r="J233" s="47"/>
    </row>
    <row r="234" spans="1:10" ht="12.75">
      <c r="A234" s="100" t="s">
        <v>586</v>
      </c>
      <c r="B234" s="100" t="s">
        <v>243</v>
      </c>
      <c r="C234" s="37" t="s">
        <v>909</v>
      </c>
      <c r="D234" s="78">
        <f>VLOOKUP(A234,'Accumulated receipts and assets'!$A$4:$Y$447,VLOOKUP($B$5,$Z$1:$AA$26,2,FALSE)+1,FALSE)</f>
        <v>0</v>
      </c>
      <c r="E234" s="47"/>
      <c r="F234" s="47"/>
      <c r="G234" s="47"/>
      <c r="H234" s="47"/>
      <c r="I234" s="47"/>
      <c r="J234" s="47"/>
    </row>
    <row r="235" spans="1:10" ht="12.75">
      <c r="A235" s="100" t="s">
        <v>622</v>
      </c>
      <c r="B235" s="100" t="s">
        <v>244</v>
      </c>
      <c r="C235" s="37" t="s">
        <v>911</v>
      </c>
      <c r="D235" s="78">
        <f>VLOOKUP(A235,'Accumulated receipts and assets'!$A$4:$Y$447,VLOOKUP($B$5,$Z$1:$AA$26,2,FALSE)+1,FALSE)</f>
        <v>10133</v>
      </c>
      <c r="E235" s="47"/>
      <c r="F235" s="47"/>
      <c r="G235" s="47"/>
      <c r="H235" s="47"/>
      <c r="I235" s="47"/>
      <c r="J235" s="47"/>
    </row>
    <row r="236" spans="1:10" ht="12.75">
      <c r="A236" s="100" t="s">
        <v>675</v>
      </c>
      <c r="B236" s="100" t="s">
        <v>245</v>
      </c>
      <c r="C236" s="37" t="s">
        <v>911</v>
      </c>
      <c r="D236" s="78">
        <f>VLOOKUP(A236,'Accumulated receipts and assets'!$A$4:$Y$447,VLOOKUP($B$5,$Z$1:$AA$26,2,FALSE)+1,FALSE)</f>
        <v>2838</v>
      </c>
      <c r="E236" s="47"/>
      <c r="F236" s="47"/>
      <c r="G236" s="47"/>
      <c r="H236" s="47"/>
      <c r="I236" s="47"/>
      <c r="J236" s="47"/>
    </row>
    <row r="237" spans="1:10" ht="12.75">
      <c r="A237" s="100" t="s">
        <v>858</v>
      </c>
      <c r="B237" s="100" t="s">
        <v>246</v>
      </c>
      <c r="C237" s="37" t="s">
        <v>914</v>
      </c>
      <c r="D237" s="78">
        <f>VLOOKUP(A237,'Accumulated receipts and assets'!$A$4:$Y$447,VLOOKUP($B$5,$Z$1:$AA$26,2,FALSE)+1,FALSE)</f>
        <v>0</v>
      </c>
      <c r="E237" s="47"/>
      <c r="F237" s="47"/>
      <c r="G237" s="47"/>
      <c r="H237" s="47"/>
      <c r="I237" s="47"/>
      <c r="J237" s="47"/>
    </row>
    <row r="238" spans="1:10" ht="12.75">
      <c r="A238" s="100" t="s">
        <v>870</v>
      </c>
      <c r="B238" s="100" t="s">
        <v>956</v>
      </c>
      <c r="C238" s="37" t="s">
        <v>914</v>
      </c>
      <c r="D238" s="78">
        <f>VLOOKUP(A238,'Accumulated receipts and assets'!$A$4:$Y$447,VLOOKUP($B$5,$Z$1:$AA$26,2,FALSE)+1,FALSE)</f>
        <v>0</v>
      </c>
      <c r="E238" s="47"/>
      <c r="F238" s="47"/>
      <c r="G238" s="47"/>
      <c r="H238" s="47"/>
      <c r="I238" s="47"/>
      <c r="J238" s="47"/>
    </row>
    <row r="239" spans="1:10" ht="12.75">
      <c r="A239" s="100" t="s">
        <v>819</v>
      </c>
      <c r="B239" s="100" t="s">
        <v>247</v>
      </c>
      <c r="C239" s="37" t="s">
        <v>914</v>
      </c>
      <c r="D239" s="78" t="e">
        <f>VLOOKUP(A239,'Accumulated receipts and assets'!$A$4:$Y$447,VLOOKUP($B$5,$Z$1:$AA$26,2,FALSE)+1,FALSE)</f>
        <v>#N/A</v>
      </c>
      <c r="E239" s="47"/>
      <c r="F239" s="47"/>
      <c r="G239" s="47"/>
      <c r="H239" s="47"/>
      <c r="I239" s="47"/>
      <c r="J239" s="47"/>
    </row>
    <row r="240" spans="1:10" ht="12.75">
      <c r="A240" s="100" t="s">
        <v>866</v>
      </c>
      <c r="B240" s="100" t="s">
        <v>248</v>
      </c>
      <c r="C240" s="37" t="s">
        <v>914</v>
      </c>
      <c r="D240" s="78">
        <f>VLOOKUP(A240,'Accumulated receipts and assets'!$A$4:$Y$447,VLOOKUP($B$5,$Z$1:$AA$26,2,FALSE)+1,FALSE)</f>
        <v>1477</v>
      </c>
      <c r="E240" s="47"/>
      <c r="F240" s="47"/>
      <c r="G240" s="47"/>
      <c r="H240" s="47"/>
      <c r="I240" s="47"/>
      <c r="J240" s="47"/>
    </row>
    <row r="241" spans="1:10" ht="12.75">
      <c r="A241" s="100" t="s">
        <v>789</v>
      </c>
      <c r="B241" s="100" t="s">
        <v>249</v>
      </c>
      <c r="C241" s="37" t="s">
        <v>913</v>
      </c>
      <c r="D241" s="78">
        <f>VLOOKUP(A241,'Accumulated receipts and assets'!$A$4:$Y$447,VLOOKUP($B$5,$Z$1:$AA$26,2,FALSE)+1,FALSE)</f>
        <v>15199</v>
      </c>
      <c r="E241" s="47"/>
      <c r="F241" s="47"/>
      <c r="G241" s="47"/>
      <c r="H241" s="47"/>
      <c r="I241" s="47"/>
      <c r="J241" s="47"/>
    </row>
    <row r="242" spans="1:10" ht="12.75">
      <c r="A242" s="100" t="s">
        <v>503</v>
      </c>
      <c r="B242" s="100" t="s">
        <v>250</v>
      </c>
      <c r="C242" s="37" t="s">
        <v>911</v>
      </c>
      <c r="D242" s="78">
        <f>VLOOKUP(A242,'Accumulated receipts and assets'!$A$4:$Y$447,VLOOKUP($B$5,$Z$1:$AA$26,2,FALSE)+1,FALSE)</f>
        <v>361</v>
      </c>
      <c r="E242" s="47"/>
      <c r="F242" s="47"/>
      <c r="G242" s="47"/>
      <c r="H242" s="47"/>
      <c r="I242" s="47"/>
      <c r="J242" s="47"/>
    </row>
    <row r="243" spans="1:10" ht="12.75">
      <c r="A243" s="100" t="s">
        <v>694</v>
      </c>
      <c r="B243" s="100" t="s">
        <v>251</v>
      </c>
      <c r="C243" s="37" t="s">
        <v>911</v>
      </c>
      <c r="D243" s="78">
        <f>VLOOKUP(A243,'Accumulated receipts and assets'!$A$4:$Y$447,VLOOKUP($B$5,$Z$1:$AA$26,2,FALSE)+1,FALSE)</f>
        <v>244</v>
      </c>
      <c r="E243" s="47"/>
      <c r="F243" s="47"/>
      <c r="G243" s="47"/>
      <c r="H243" s="47"/>
      <c r="I243" s="47"/>
      <c r="J243" s="47"/>
    </row>
    <row r="244" spans="1:10" ht="12.75">
      <c r="A244" s="100" t="s">
        <v>722</v>
      </c>
      <c r="B244" s="100" t="s">
        <v>252</v>
      </c>
      <c r="C244" s="37" t="s">
        <v>911</v>
      </c>
      <c r="D244" s="78">
        <f>VLOOKUP(A244,'Accumulated receipts and assets'!$A$4:$Y$447,VLOOKUP($B$5,$Z$1:$AA$26,2,FALSE)+1,FALSE)</f>
        <v>2011</v>
      </c>
      <c r="E244" s="47"/>
      <c r="F244" s="47"/>
      <c r="G244" s="47"/>
      <c r="H244" s="47"/>
      <c r="I244" s="47"/>
      <c r="J244" s="47"/>
    </row>
    <row r="245" spans="1:10" ht="12.75">
      <c r="A245" s="100" t="s">
        <v>478</v>
      </c>
      <c r="B245" s="100" t="s">
        <v>253</v>
      </c>
      <c r="C245" s="37" t="s">
        <v>909</v>
      </c>
      <c r="D245" s="78">
        <f>VLOOKUP(A245,'Accumulated receipts and assets'!$A$4:$Y$447,VLOOKUP($B$5,$Z$1:$AA$26,2,FALSE)+1,FALSE)</f>
        <v>13554</v>
      </c>
      <c r="E245" s="47"/>
      <c r="F245" s="47"/>
      <c r="G245" s="47"/>
      <c r="H245" s="47"/>
      <c r="I245" s="47"/>
      <c r="J245" s="47"/>
    </row>
    <row r="246" spans="1:10" ht="12.75">
      <c r="A246" s="100" t="s">
        <v>462</v>
      </c>
      <c r="B246" s="100" t="s">
        <v>254</v>
      </c>
      <c r="C246" s="37" t="s">
        <v>909</v>
      </c>
      <c r="D246" s="78">
        <f>VLOOKUP(A246,'Accumulated receipts and assets'!$A$4:$Y$447,VLOOKUP($B$5,$Z$1:$AA$26,2,FALSE)+1,FALSE)</f>
        <v>4881</v>
      </c>
      <c r="E246" s="47"/>
      <c r="F246" s="47"/>
      <c r="G246" s="47"/>
      <c r="H246" s="47"/>
      <c r="I246" s="47"/>
      <c r="J246" s="47"/>
    </row>
    <row r="247" spans="1:10" ht="12.75">
      <c r="A247" s="100" t="s">
        <v>702</v>
      </c>
      <c r="B247" s="100" t="s">
        <v>255</v>
      </c>
      <c r="C247" s="37" t="s">
        <v>911</v>
      </c>
      <c r="D247" s="78">
        <f>VLOOKUP(A247,'Accumulated receipts and assets'!$A$4:$Y$447,VLOOKUP($B$5,$Z$1:$AA$26,2,FALSE)+1,FALSE)</f>
        <v>10081</v>
      </c>
      <c r="E247" s="47"/>
      <c r="F247" s="47"/>
      <c r="G247" s="47"/>
      <c r="H247" s="47"/>
      <c r="I247" s="47"/>
      <c r="J247" s="47"/>
    </row>
    <row r="248" spans="1:10" ht="12.75">
      <c r="A248" s="100" t="s">
        <v>558</v>
      </c>
      <c r="B248" s="100" t="s">
        <v>256</v>
      </c>
      <c r="C248" s="37" t="s">
        <v>911</v>
      </c>
      <c r="D248" s="78">
        <f>VLOOKUP(A248,'Accumulated receipts and assets'!$A$4:$Y$447,VLOOKUP($B$5,$Z$1:$AA$26,2,FALSE)+1,FALSE)</f>
        <v>2549</v>
      </c>
      <c r="E248" s="47"/>
      <c r="F248" s="47"/>
      <c r="G248" s="47"/>
      <c r="H248" s="47"/>
      <c r="I248" s="47"/>
      <c r="J248" s="47"/>
    </row>
    <row r="249" spans="1:10" ht="12.75">
      <c r="A249" s="100" t="s">
        <v>907</v>
      </c>
      <c r="B249" s="100" t="s">
        <v>908</v>
      </c>
      <c r="C249" s="37" t="s">
        <v>914</v>
      </c>
      <c r="D249" s="78">
        <f>VLOOKUP(A249,'Accumulated receipts and assets'!$A$4:$Y$447,VLOOKUP($B$5,$Z$1:$AA$26,2,FALSE)+1,FALSE)</f>
        <v>0</v>
      </c>
      <c r="E249" s="47"/>
      <c r="F249" s="47"/>
      <c r="G249" s="47"/>
      <c r="H249" s="47"/>
      <c r="I249" s="47"/>
      <c r="J249" s="47"/>
    </row>
    <row r="250" spans="1:10" ht="12.75">
      <c r="A250" s="100" t="s">
        <v>665</v>
      </c>
      <c r="B250" s="100" t="s">
        <v>257</v>
      </c>
      <c r="C250" s="37" t="s">
        <v>911</v>
      </c>
      <c r="D250" s="78">
        <f>VLOOKUP(A250,'Accumulated receipts and assets'!$A$4:$Y$447,VLOOKUP($B$5,$Z$1:$AA$26,2,FALSE)+1,FALSE)</f>
        <v>959</v>
      </c>
      <c r="E250" s="47"/>
      <c r="F250" s="47"/>
      <c r="G250" s="47"/>
      <c r="H250" s="47"/>
      <c r="I250" s="47"/>
      <c r="J250" s="47"/>
    </row>
    <row r="251" spans="1:10" ht="12.75">
      <c r="A251" s="100" t="s">
        <v>746</v>
      </c>
      <c r="B251" s="100" t="s">
        <v>258</v>
      </c>
      <c r="C251" s="37" t="s">
        <v>912</v>
      </c>
      <c r="D251" s="78">
        <f>VLOOKUP(A251,'Accumulated receipts and assets'!$A$4:$Y$447,VLOOKUP($B$5,$Z$1:$AA$26,2,FALSE)+1,FALSE)</f>
        <v>0</v>
      </c>
      <c r="E251" s="47"/>
      <c r="F251" s="47"/>
      <c r="G251" s="47"/>
      <c r="H251" s="47"/>
      <c r="I251" s="47"/>
      <c r="J251" s="47"/>
    </row>
    <row r="252" spans="1:10" ht="12.75">
      <c r="A252" s="100" t="s">
        <v>685</v>
      </c>
      <c r="B252" s="100" t="s">
        <v>259</v>
      </c>
      <c r="C252" s="37" t="s">
        <v>911</v>
      </c>
      <c r="D252" s="78">
        <f>VLOOKUP(A252,'Accumulated receipts and assets'!$A$4:$Y$447,VLOOKUP($B$5,$Z$1:$AA$26,2,FALSE)+1,FALSE)</f>
        <v>2421</v>
      </c>
      <c r="E252" s="47"/>
      <c r="F252" s="47"/>
      <c r="G252" s="47"/>
      <c r="H252" s="47"/>
      <c r="I252" s="47"/>
      <c r="J252" s="47"/>
    </row>
    <row r="253" spans="1:10" ht="12.75">
      <c r="A253" s="100" t="s">
        <v>790</v>
      </c>
      <c r="B253" s="100" t="s">
        <v>260</v>
      </c>
      <c r="C253" s="37" t="s">
        <v>913</v>
      </c>
      <c r="D253" s="78">
        <f>VLOOKUP(A253,'Accumulated receipts and assets'!$A$4:$Y$447,VLOOKUP($B$5,$Z$1:$AA$26,2,FALSE)+1,FALSE)</f>
        <v>6</v>
      </c>
      <c r="E253" s="47"/>
      <c r="F253" s="47"/>
      <c r="G253" s="47"/>
      <c r="H253" s="47"/>
      <c r="I253" s="47"/>
      <c r="J253" s="47"/>
    </row>
    <row r="254" spans="1:10" ht="12.75">
      <c r="A254" s="100" t="s">
        <v>633</v>
      </c>
      <c r="B254" s="100" t="s">
        <v>261</v>
      </c>
      <c r="C254" s="37" t="s">
        <v>910</v>
      </c>
      <c r="D254" s="78">
        <f>VLOOKUP(A254,'Accumulated receipts and assets'!$A$4:$Y$447,VLOOKUP($B$5,$Z$1:$AA$26,2,FALSE)+1,FALSE)</f>
        <v>472</v>
      </c>
      <c r="E254" s="47"/>
      <c r="F254" s="47"/>
      <c r="G254" s="47"/>
      <c r="H254" s="47"/>
      <c r="I254" s="47"/>
      <c r="J254" s="47"/>
    </row>
    <row r="255" spans="1:10" ht="12.75">
      <c r="A255" s="100" t="s">
        <v>810</v>
      </c>
      <c r="B255" s="100" t="s">
        <v>262</v>
      </c>
      <c r="C255" s="37" t="s">
        <v>914</v>
      </c>
      <c r="D255" s="78" t="e">
        <f>VLOOKUP(A255,'Accumulated receipts and assets'!$A$4:$Y$447,VLOOKUP($B$5,$Z$1:$AA$26,2,FALSE)+1,FALSE)</f>
        <v>#N/A</v>
      </c>
      <c r="E255" s="47"/>
      <c r="F255" s="47"/>
      <c r="G255" s="47"/>
      <c r="H255" s="47"/>
      <c r="I255" s="47"/>
      <c r="J255" s="47"/>
    </row>
    <row r="256" spans="1:10" ht="12.75">
      <c r="A256" s="100" t="s">
        <v>504</v>
      </c>
      <c r="B256" s="100" t="s">
        <v>263</v>
      </c>
      <c r="C256" s="37" t="s">
        <v>911</v>
      </c>
      <c r="D256" s="78">
        <f>VLOOKUP(A256,'Accumulated receipts and assets'!$A$4:$Y$447,VLOOKUP($B$5,$Z$1:$AA$26,2,FALSE)+1,FALSE)</f>
        <v>352</v>
      </c>
      <c r="E256" s="47"/>
      <c r="F256" s="47"/>
      <c r="G256" s="47"/>
      <c r="H256" s="47"/>
      <c r="I256" s="47"/>
      <c r="J256" s="47"/>
    </row>
    <row r="257" spans="1:10" ht="12.75">
      <c r="A257" s="100" t="s">
        <v>514</v>
      </c>
      <c r="B257" s="100" t="s">
        <v>264</v>
      </c>
      <c r="C257" s="37" t="s">
        <v>911</v>
      </c>
      <c r="D257" s="78">
        <f>VLOOKUP(A257,'Accumulated receipts and assets'!$A$4:$Y$447,VLOOKUP($B$5,$Z$1:$AA$26,2,FALSE)+1,FALSE)</f>
        <v>0</v>
      </c>
      <c r="E257" s="47"/>
      <c r="F257" s="47"/>
      <c r="G257" s="47"/>
      <c r="H257" s="47"/>
      <c r="I257" s="47"/>
      <c r="J257" s="47"/>
    </row>
    <row r="258" spans="1:10" ht="12.75">
      <c r="A258" s="100" t="s">
        <v>496</v>
      </c>
      <c r="B258" s="100" t="s">
        <v>265</v>
      </c>
      <c r="C258" s="37" t="s">
        <v>911</v>
      </c>
      <c r="D258" s="78">
        <f>VLOOKUP(A258,'Accumulated receipts and assets'!$A$4:$Y$447,VLOOKUP($B$5,$Z$1:$AA$26,2,FALSE)+1,FALSE)</f>
        <v>935</v>
      </c>
      <c r="E258" s="47"/>
      <c r="F258" s="47"/>
      <c r="G258" s="47"/>
      <c r="H258" s="47"/>
      <c r="I258" s="47"/>
      <c r="J258" s="47"/>
    </row>
    <row r="259" spans="1:10" ht="12.75">
      <c r="A259" s="100" t="s">
        <v>583</v>
      </c>
      <c r="B259" s="100" t="s">
        <v>266</v>
      </c>
      <c r="C259" s="37" t="s">
        <v>909</v>
      </c>
      <c r="D259" s="78">
        <f>VLOOKUP(A259,'Accumulated receipts and assets'!$A$4:$Y$447,VLOOKUP($B$5,$Z$1:$AA$26,2,FALSE)+1,FALSE)</f>
        <v>1219</v>
      </c>
      <c r="E259" s="47"/>
      <c r="F259" s="47"/>
      <c r="G259" s="47"/>
      <c r="H259" s="47"/>
      <c r="I259" s="47"/>
      <c r="J259" s="47"/>
    </row>
    <row r="260" spans="1:10" ht="12.75">
      <c r="A260" s="100" t="s">
        <v>575</v>
      </c>
      <c r="B260" s="100" t="s">
        <v>267</v>
      </c>
      <c r="C260" s="37" t="s">
        <v>911</v>
      </c>
      <c r="D260" s="78">
        <f>VLOOKUP(A260,'Accumulated receipts and assets'!$A$4:$Y$447,VLOOKUP($B$5,$Z$1:$AA$26,2,FALSE)+1,FALSE)</f>
        <v>1197</v>
      </c>
      <c r="E260" s="47"/>
      <c r="F260" s="47"/>
      <c r="G260" s="47"/>
      <c r="H260" s="47"/>
      <c r="I260" s="47"/>
      <c r="J260" s="47"/>
    </row>
    <row r="261" spans="1:10" ht="12.75">
      <c r="A261" s="100" t="s">
        <v>629</v>
      </c>
      <c r="B261" s="100" t="s">
        <v>268</v>
      </c>
      <c r="C261" s="37" t="s">
        <v>911</v>
      </c>
      <c r="D261" s="78">
        <f>VLOOKUP(A261,'Accumulated receipts and assets'!$A$4:$Y$447,VLOOKUP($B$5,$Z$1:$AA$26,2,FALSE)+1,FALSE)</f>
        <v>707</v>
      </c>
      <c r="E261" s="47"/>
      <c r="F261" s="47"/>
      <c r="G261" s="47"/>
      <c r="H261" s="47"/>
      <c r="I261" s="47"/>
      <c r="J261" s="47"/>
    </row>
    <row r="262" spans="1:10" ht="12.75">
      <c r="A262" s="100" t="s">
        <v>584</v>
      </c>
      <c r="B262" s="100" t="s">
        <v>269</v>
      </c>
      <c r="C262" s="37" t="s">
        <v>909</v>
      </c>
      <c r="D262" s="78">
        <f>VLOOKUP(A262,'Accumulated receipts and assets'!$A$4:$Y$447,VLOOKUP($B$5,$Z$1:$AA$26,2,FALSE)+1,FALSE)</f>
        <v>1484</v>
      </c>
      <c r="E262" s="47"/>
      <c r="F262" s="47"/>
      <c r="G262" s="47"/>
      <c r="H262" s="47"/>
      <c r="I262" s="47"/>
      <c r="J262" s="47"/>
    </row>
    <row r="263" spans="1:10" ht="12.75">
      <c r="A263" s="100" t="s">
        <v>867</v>
      </c>
      <c r="B263" s="100" t="s">
        <v>270</v>
      </c>
      <c r="C263" s="37" t="s">
        <v>914</v>
      </c>
      <c r="D263" s="78">
        <f>VLOOKUP(A263,'Accumulated receipts and assets'!$A$4:$Y$447,VLOOKUP($B$5,$Z$1:$AA$26,2,FALSE)+1,FALSE)</f>
        <v>1439</v>
      </c>
      <c r="E263" s="47"/>
      <c r="F263" s="47"/>
      <c r="G263" s="47"/>
      <c r="H263" s="47"/>
      <c r="I263" s="47"/>
      <c r="J263" s="47"/>
    </row>
    <row r="264" spans="1:10" ht="12.75">
      <c r="A264" s="100" t="s">
        <v>638</v>
      </c>
      <c r="B264" s="100" t="s">
        <v>271</v>
      </c>
      <c r="C264" s="37" t="s">
        <v>911</v>
      </c>
      <c r="D264" s="78">
        <f>VLOOKUP(A264,'Accumulated receipts and assets'!$A$4:$Y$447,VLOOKUP($B$5,$Z$1:$AA$26,2,FALSE)+1,FALSE)</f>
        <v>9063</v>
      </c>
      <c r="E264" s="47"/>
      <c r="F264" s="47"/>
      <c r="G264" s="47"/>
      <c r="H264" s="47"/>
      <c r="I264" s="47"/>
      <c r="J264" s="47"/>
    </row>
    <row r="265" spans="1:10" ht="12.75">
      <c r="A265" s="100" t="s">
        <v>454</v>
      </c>
      <c r="B265" s="100" t="s">
        <v>272</v>
      </c>
      <c r="C265" s="37" t="s">
        <v>909</v>
      </c>
      <c r="D265" s="78">
        <f>VLOOKUP(A265,'Accumulated receipts and assets'!$A$4:$Y$447,VLOOKUP($B$5,$Z$1:$AA$26,2,FALSE)+1,FALSE)</f>
        <v>4516</v>
      </c>
      <c r="E265" s="47"/>
      <c r="F265" s="47"/>
      <c r="G265" s="47"/>
      <c r="H265" s="47"/>
      <c r="I265" s="47"/>
      <c r="J265" s="47"/>
    </row>
    <row r="266" spans="1:10" ht="12.75">
      <c r="A266" s="100" t="s">
        <v>747</v>
      </c>
      <c r="B266" s="100" t="s">
        <v>273</v>
      </c>
      <c r="C266" s="37" t="s">
        <v>912</v>
      </c>
      <c r="D266" s="78">
        <f>VLOOKUP(A266,'Accumulated receipts and assets'!$A$4:$Y$447,VLOOKUP($B$5,$Z$1:$AA$26,2,FALSE)+1,FALSE)</f>
        <v>4210</v>
      </c>
      <c r="E266" s="47"/>
      <c r="F266" s="47"/>
      <c r="G266" s="47"/>
      <c r="H266" s="47"/>
      <c r="I266" s="47"/>
      <c r="J266" s="47"/>
    </row>
    <row r="267" spans="1:10" ht="12.75">
      <c r="A267" s="100" t="s">
        <v>711</v>
      </c>
      <c r="B267" s="100" t="s">
        <v>274</v>
      </c>
      <c r="C267" s="37" t="s">
        <v>911</v>
      </c>
      <c r="D267" s="78">
        <f>VLOOKUP(A267,'Accumulated receipts and assets'!$A$4:$Y$447,VLOOKUP($B$5,$Z$1:$AA$26,2,FALSE)+1,FALSE)</f>
        <v>4305</v>
      </c>
      <c r="E267" s="47"/>
      <c r="F267" s="47"/>
      <c r="G267" s="47"/>
      <c r="H267" s="47"/>
      <c r="I267" s="47"/>
      <c r="J267" s="47"/>
    </row>
    <row r="268" spans="1:10" ht="12.75">
      <c r="A268" s="100" t="s">
        <v>623</v>
      </c>
      <c r="B268" s="100" t="s">
        <v>275</v>
      </c>
      <c r="C268" s="37" t="s">
        <v>911</v>
      </c>
      <c r="D268" s="78">
        <f>VLOOKUP(A268,'Accumulated receipts and assets'!$A$4:$Y$447,VLOOKUP($B$5,$Z$1:$AA$26,2,FALSE)+1,FALSE)</f>
        <v>890</v>
      </c>
      <c r="E268" s="47"/>
      <c r="F268" s="47"/>
      <c r="G268" s="47"/>
      <c r="H268" s="47"/>
      <c r="I268" s="47"/>
      <c r="J268" s="47"/>
    </row>
    <row r="269" spans="1:10" ht="12.75">
      <c r="A269" s="100" t="s">
        <v>878</v>
      </c>
      <c r="B269" s="100" t="s">
        <v>879</v>
      </c>
      <c r="C269" s="37" t="s">
        <v>914</v>
      </c>
      <c r="D269" s="78">
        <f>VLOOKUP(A269,'Accumulated receipts and assets'!$A$4:$Y$447,VLOOKUP($B$5,$Z$1:$AA$26,2,FALSE)+1,FALSE)</f>
        <v>0</v>
      </c>
      <c r="E269" s="47"/>
      <c r="F269" s="47"/>
      <c r="G269" s="47"/>
      <c r="H269" s="47"/>
      <c r="I269" s="47"/>
      <c r="J269" s="47"/>
    </row>
    <row r="270" spans="1:10" ht="12.75">
      <c r="A270" s="100" t="s">
        <v>642</v>
      </c>
      <c r="B270" s="100" t="s">
        <v>276</v>
      </c>
      <c r="C270" s="37" t="s">
        <v>910</v>
      </c>
      <c r="D270" s="78">
        <f>VLOOKUP(A270,'Accumulated receipts and assets'!$A$4:$Y$447,VLOOKUP($B$5,$Z$1:$AA$26,2,FALSE)+1,FALSE)</f>
        <v>0</v>
      </c>
      <c r="E270" s="47"/>
      <c r="F270" s="47"/>
      <c r="G270" s="47"/>
      <c r="H270" s="47"/>
      <c r="I270" s="47"/>
      <c r="J270" s="47"/>
    </row>
    <row r="271" spans="1:10" ht="12.75">
      <c r="A271" s="100" t="s">
        <v>852</v>
      </c>
      <c r="B271" s="100" t="s">
        <v>277</v>
      </c>
      <c r="C271" s="37" t="s">
        <v>914</v>
      </c>
      <c r="D271" s="78">
        <f>VLOOKUP(A271,'Accumulated receipts and assets'!$A$4:$Y$447,VLOOKUP($B$5,$Z$1:$AA$26,2,FALSE)+1,FALSE)</f>
        <v>6</v>
      </c>
      <c r="E271" s="47"/>
      <c r="F271" s="47"/>
      <c r="G271" s="47"/>
      <c r="H271" s="47"/>
      <c r="I271" s="47"/>
      <c r="J271" s="47"/>
    </row>
    <row r="272" spans="1:10" ht="12.75">
      <c r="A272" s="100" t="s">
        <v>811</v>
      </c>
      <c r="B272" s="100" t="s">
        <v>278</v>
      </c>
      <c r="C272" s="37" t="s">
        <v>914</v>
      </c>
      <c r="D272" s="78" t="e">
        <f>VLOOKUP(A272,'Accumulated receipts and assets'!$A$4:$Y$447,VLOOKUP($B$5,$Z$1:$AA$26,2,FALSE)+1,FALSE)</f>
        <v>#N/A</v>
      </c>
      <c r="E272" s="47"/>
      <c r="F272" s="47"/>
      <c r="G272" s="47"/>
      <c r="H272" s="47"/>
      <c r="I272" s="47"/>
      <c r="J272" s="47"/>
    </row>
    <row r="273" spans="1:10" ht="12.75">
      <c r="A273" s="100" t="s">
        <v>655</v>
      </c>
      <c r="B273" s="100" t="s">
        <v>279</v>
      </c>
      <c r="C273" s="37" t="s">
        <v>911</v>
      </c>
      <c r="D273" s="78">
        <f>VLOOKUP(A273,'Accumulated receipts and assets'!$A$4:$Y$447,VLOOKUP($B$5,$Z$1:$AA$26,2,FALSE)+1,FALSE)</f>
        <v>2068</v>
      </c>
      <c r="E273" s="47"/>
      <c r="F273" s="47"/>
      <c r="G273" s="47"/>
      <c r="H273" s="47"/>
      <c r="I273" s="47"/>
      <c r="J273" s="47"/>
    </row>
    <row r="274" spans="1:10" ht="12.75">
      <c r="A274" s="100" t="s">
        <v>650</v>
      </c>
      <c r="B274" s="100" t="s">
        <v>280</v>
      </c>
      <c r="C274" s="37" t="s">
        <v>910</v>
      </c>
      <c r="D274" s="78">
        <f>VLOOKUP(A274,'Accumulated receipts and assets'!$A$4:$Y$447,VLOOKUP($B$5,$Z$1:$AA$26,2,FALSE)+1,FALSE)</f>
        <v>0</v>
      </c>
      <c r="E274" s="47"/>
      <c r="F274" s="47"/>
      <c r="G274" s="47"/>
      <c r="H274" s="47"/>
      <c r="I274" s="47"/>
      <c r="J274" s="47"/>
    </row>
    <row r="275" spans="1:10" ht="12.75">
      <c r="A275" s="100" t="s">
        <v>812</v>
      </c>
      <c r="B275" s="100" t="s">
        <v>281</v>
      </c>
      <c r="C275" s="37" t="s">
        <v>914</v>
      </c>
      <c r="D275" s="78" t="e">
        <f>VLOOKUP(A275,'Accumulated receipts and assets'!$A$4:$Y$447,VLOOKUP($B$5,$Z$1:$AA$26,2,FALSE)+1,FALSE)</f>
        <v>#N/A</v>
      </c>
      <c r="E275" s="47"/>
      <c r="F275" s="47"/>
      <c r="G275" s="47"/>
      <c r="H275" s="47"/>
      <c r="I275" s="47"/>
      <c r="J275" s="47"/>
    </row>
    <row r="276" spans="1:10" ht="12.75">
      <c r="A276" s="100" t="s">
        <v>880</v>
      </c>
      <c r="B276" s="100" t="s">
        <v>282</v>
      </c>
      <c r="C276" s="37" t="s">
        <v>914</v>
      </c>
      <c r="D276" s="78">
        <f>VLOOKUP(A276,'Accumulated receipts and assets'!$A$4:$Y$447,VLOOKUP($B$5,$Z$1:$AA$26,2,FALSE)+1,FALSE)</f>
        <v>0</v>
      </c>
      <c r="E276" s="47"/>
      <c r="F276" s="47"/>
      <c r="G276" s="47"/>
      <c r="H276" s="47"/>
      <c r="I276" s="47"/>
      <c r="J276" s="47"/>
    </row>
    <row r="277" spans="1:10" ht="12.75">
      <c r="A277" s="100" t="s">
        <v>950</v>
      </c>
      <c r="B277" s="100" t="s">
        <v>951</v>
      </c>
      <c r="C277" s="37" t="s">
        <v>909</v>
      </c>
      <c r="D277" s="78">
        <f>VLOOKUP(A277,'Accumulated receipts and assets'!$A$4:$Y$447,VLOOKUP($B$5,$Z$1:$AA$26,2,FALSE)+1,FALSE)</f>
        <v>10869</v>
      </c>
      <c r="E277" s="47"/>
      <c r="F277" s="47"/>
      <c r="G277" s="47"/>
      <c r="H277" s="47"/>
      <c r="I277" s="47"/>
      <c r="J277" s="47"/>
    </row>
    <row r="278" spans="1:10" ht="12.75">
      <c r="A278" s="100" t="s">
        <v>821</v>
      </c>
      <c r="B278" s="100" t="s">
        <v>283</v>
      </c>
      <c r="C278" s="37" t="s">
        <v>914</v>
      </c>
      <c r="D278" s="78" t="e">
        <f>VLOOKUP(A278,'Accumulated receipts and assets'!$A$4:$Y$447,VLOOKUP($B$5,$Z$1:$AA$26,2,FALSE)+1,FALSE)</f>
        <v>#N/A</v>
      </c>
      <c r="E278" s="47"/>
      <c r="F278" s="47"/>
      <c r="G278" s="47"/>
      <c r="H278" s="47"/>
      <c r="I278" s="47"/>
      <c r="J278" s="47"/>
    </row>
    <row r="279" spans="1:10" ht="12.75">
      <c r="A279" s="100" t="s">
        <v>639</v>
      </c>
      <c r="B279" s="100" t="s">
        <v>284</v>
      </c>
      <c r="C279" s="37" t="s">
        <v>911</v>
      </c>
      <c r="D279" s="78">
        <f>VLOOKUP(A279,'Accumulated receipts and assets'!$A$4:$Y$447,VLOOKUP($B$5,$Z$1:$AA$26,2,FALSE)+1,FALSE)</f>
        <v>0</v>
      </c>
      <c r="E279" s="47"/>
      <c r="F279" s="47"/>
      <c r="G279" s="47"/>
      <c r="H279" s="47"/>
      <c r="I279" s="47"/>
      <c r="J279" s="47"/>
    </row>
    <row r="280" spans="1:10" ht="12.75">
      <c r="A280" s="100" t="s">
        <v>658</v>
      </c>
      <c r="B280" s="100" t="s">
        <v>285</v>
      </c>
      <c r="C280" s="37" t="s">
        <v>909</v>
      </c>
      <c r="D280" s="78">
        <f>VLOOKUP(A280,'Accumulated receipts and assets'!$A$4:$Y$447,VLOOKUP($B$5,$Z$1:$AA$26,2,FALSE)+1,FALSE)</f>
        <v>440</v>
      </c>
      <c r="E280" s="47"/>
      <c r="F280" s="47"/>
      <c r="G280" s="47"/>
      <c r="H280" s="47"/>
      <c r="I280" s="47"/>
      <c r="J280" s="47"/>
    </row>
    <row r="281" spans="1:10" ht="12.75">
      <c r="A281" s="100" t="s">
        <v>659</v>
      </c>
      <c r="B281" s="100" t="s">
        <v>286</v>
      </c>
      <c r="C281" s="37" t="s">
        <v>910</v>
      </c>
      <c r="D281" s="78">
        <f>VLOOKUP(A281,'Accumulated receipts and assets'!$A$4:$Y$447,VLOOKUP($B$5,$Z$1:$AA$26,2,FALSE)+1,FALSE)</f>
        <v>0</v>
      </c>
      <c r="E281" s="47"/>
      <c r="F281" s="47"/>
      <c r="G281" s="47"/>
      <c r="H281" s="47"/>
      <c r="I281" s="47"/>
      <c r="J281" s="47"/>
    </row>
    <row r="282" spans="1:10" ht="12.75">
      <c r="A282" s="100" t="s">
        <v>853</v>
      </c>
      <c r="B282" s="100" t="s">
        <v>287</v>
      </c>
      <c r="C282" s="37" t="s">
        <v>914</v>
      </c>
      <c r="D282" s="78">
        <f>VLOOKUP(A282,'Accumulated receipts and assets'!$A$4:$Y$447,VLOOKUP($B$5,$Z$1:$AA$26,2,FALSE)+1,FALSE)</f>
        <v>102</v>
      </c>
      <c r="E282" s="47"/>
      <c r="F282" s="47"/>
      <c r="G282" s="47"/>
      <c r="H282" s="47"/>
      <c r="I282" s="47"/>
      <c r="J282" s="47"/>
    </row>
    <row r="283" spans="1:10" ht="12.75">
      <c r="A283" s="100" t="s">
        <v>813</v>
      </c>
      <c r="B283" s="100" t="s">
        <v>288</v>
      </c>
      <c r="C283" s="37" t="s">
        <v>914</v>
      </c>
      <c r="D283" s="78" t="e">
        <f>VLOOKUP(A283,'Accumulated receipts and assets'!$A$4:$Y$447,VLOOKUP($B$5,$Z$1:$AA$26,2,FALSE)+1,FALSE)</f>
        <v>#N/A</v>
      </c>
      <c r="E283" s="47"/>
      <c r="F283" s="47"/>
      <c r="G283" s="47"/>
      <c r="H283" s="47"/>
      <c r="I283" s="47"/>
      <c r="J283" s="47"/>
    </row>
    <row r="284" spans="1:10" ht="12.75">
      <c r="A284" s="100" t="s">
        <v>712</v>
      </c>
      <c r="B284" s="100" t="s">
        <v>289</v>
      </c>
      <c r="C284" s="37" t="s">
        <v>911</v>
      </c>
      <c r="D284" s="78">
        <f>VLOOKUP(A284,'Accumulated receipts and assets'!$A$4:$Y$447,VLOOKUP($B$5,$Z$1:$AA$26,2,FALSE)+1,FALSE)</f>
        <v>1085</v>
      </c>
      <c r="E284" s="47"/>
      <c r="F284" s="47"/>
      <c r="G284" s="47"/>
      <c r="H284" s="47"/>
      <c r="I284" s="47"/>
      <c r="J284" s="47"/>
    </row>
    <row r="285" spans="1:10" ht="12.75">
      <c r="A285" s="100" t="s">
        <v>624</v>
      </c>
      <c r="B285" s="100" t="s">
        <v>290</v>
      </c>
      <c r="C285" s="37" t="s">
        <v>911</v>
      </c>
      <c r="D285" s="78">
        <f>VLOOKUP(A285,'Accumulated receipts and assets'!$A$4:$Y$447,VLOOKUP($B$5,$Z$1:$AA$26,2,FALSE)+1,FALSE)</f>
        <v>245</v>
      </c>
      <c r="E285" s="47"/>
      <c r="F285" s="47"/>
      <c r="G285" s="47"/>
      <c r="H285" s="47"/>
      <c r="I285" s="47"/>
      <c r="J285" s="47"/>
    </row>
    <row r="286" spans="1:10" ht="12.75">
      <c r="A286" s="100" t="s">
        <v>729</v>
      </c>
      <c r="B286" s="100" t="s">
        <v>291</v>
      </c>
      <c r="C286" s="37" t="s">
        <v>912</v>
      </c>
      <c r="D286" s="78">
        <f>VLOOKUP(A286,'Accumulated receipts and assets'!$A$4:$Y$447,VLOOKUP($B$5,$Z$1:$AA$26,2,FALSE)+1,FALSE)</f>
        <v>3611</v>
      </c>
      <c r="E286" s="47"/>
      <c r="F286" s="47"/>
      <c r="G286" s="47"/>
      <c r="H286" s="47"/>
      <c r="I286" s="47"/>
      <c r="J286" s="47"/>
    </row>
    <row r="287" spans="1:10" ht="12.75">
      <c r="A287" s="100" t="s">
        <v>669</v>
      </c>
      <c r="B287" s="100" t="s">
        <v>292</v>
      </c>
      <c r="C287" s="37" t="s">
        <v>911</v>
      </c>
      <c r="D287" s="78">
        <f>VLOOKUP(A287,'Accumulated receipts and assets'!$A$4:$Y$447,VLOOKUP($B$5,$Z$1:$AA$26,2,FALSE)+1,FALSE)</f>
        <v>12953</v>
      </c>
      <c r="E287" s="47"/>
      <c r="F287" s="47"/>
      <c r="G287" s="47"/>
      <c r="H287" s="47"/>
      <c r="I287" s="47"/>
      <c r="J287" s="47"/>
    </row>
    <row r="288" spans="1:10" ht="12.75">
      <c r="A288" s="100" t="s">
        <v>667</v>
      </c>
      <c r="B288" s="100" t="s">
        <v>293</v>
      </c>
      <c r="C288" s="37" t="s">
        <v>910</v>
      </c>
      <c r="D288" s="78">
        <f>VLOOKUP(A288,'Accumulated receipts and assets'!$A$4:$Y$447,VLOOKUP($B$5,$Z$1:$AA$26,2,FALSE)+1,FALSE)</f>
        <v>9420</v>
      </c>
      <c r="E288" s="47"/>
      <c r="F288" s="47"/>
      <c r="G288" s="47"/>
      <c r="H288" s="47"/>
      <c r="I288" s="47"/>
      <c r="J288" s="47"/>
    </row>
    <row r="289" spans="1:10" ht="12.75">
      <c r="A289" s="100" t="s">
        <v>881</v>
      </c>
      <c r="B289" s="100" t="s">
        <v>294</v>
      </c>
      <c r="C289" s="37" t="s">
        <v>914</v>
      </c>
      <c r="D289" s="78">
        <f>VLOOKUP(A289,'Accumulated receipts and assets'!$A$4:$Y$447,VLOOKUP($B$5,$Z$1:$AA$26,2,FALSE)+1,FALSE)</f>
        <v>890</v>
      </c>
      <c r="E289" s="47"/>
      <c r="F289" s="47"/>
      <c r="G289" s="47"/>
      <c r="H289" s="47"/>
      <c r="I289" s="47"/>
      <c r="J289" s="47"/>
    </row>
    <row r="290" spans="1:10" ht="12.75">
      <c r="A290" s="100" t="s">
        <v>608</v>
      </c>
      <c r="B290" s="100" t="s">
        <v>295</v>
      </c>
      <c r="C290" s="37" t="s">
        <v>911</v>
      </c>
      <c r="D290" s="78">
        <f>VLOOKUP(A290,'Accumulated receipts and assets'!$A$4:$Y$447,VLOOKUP($B$5,$Z$1:$AA$26,2,FALSE)+1,FALSE)</f>
        <v>1143</v>
      </c>
      <c r="E290" s="47"/>
      <c r="F290" s="47"/>
      <c r="G290" s="47"/>
      <c r="H290" s="47"/>
      <c r="I290" s="47"/>
      <c r="J290" s="47"/>
    </row>
    <row r="291" spans="1:10" ht="12.75">
      <c r="A291" s="100" t="s">
        <v>468</v>
      </c>
      <c r="B291" s="100" t="s">
        <v>296</v>
      </c>
      <c r="C291" s="37" t="s">
        <v>909</v>
      </c>
      <c r="D291" s="78">
        <f>VLOOKUP(A291,'Accumulated receipts and assets'!$A$4:$Y$447,VLOOKUP($B$5,$Z$1:$AA$26,2,FALSE)+1,FALSE)</f>
        <v>0</v>
      </c>
      <c r="E291" s="47"/>
      <c r="F291" s="47"/>
      <c r="G291" s="47"/>
      <c r="H291" s="47"/>
      <c r="I291" s="47"/>
      <c r="J291" s="47"/>
    </row>
    <row r="292" spans="1:10" ht="12.75">
      <c r="A292" s="100" t="s">
        <v>498</v>
      </c>
      <c r="B292" s="100" t="s">
        <v>297</v>
      </c>
      <c r="C292" s="37" t="s">
        <v>909</v>
      </c>
      <c r="D292" s="78">
        <f>VLOOKUP(A292,'Accumulated receipts and assets'!$A$4:$Y$447,VLOOKUP($B$5,$Z$1:$AA$26,2,FALSE)+1,FALSE)</f>
        <v>9289</v>
      </c>
      <c r="E292" s="47"/>
      <c r="F292" s="47"/>
      <c r="G292" s="47"/>
      <c r="H292" s="47"/>
      <c r="I292" s="47"/>
      <c r="J292" s="47"/>
    </row>
    <row r="293" spans="1:10" ht="12.75">
      <c r="A293" s="100" t="s">
        <v>509</v>
      </c>
      <c r="B293" s="100" t="s">
        <v>298</v>
      </c>
      <c r="C293" s="37" t="s">
        <v>909</v>
      </c>
      <c r="D293" s="78">
        <f>VLOOKUP(A293,'Accumulated receipts and assets'!$A$4:$Y$447,VLOOKUP($B$5,$Z$1:$AA$26,2,FALSE)+1,FALSE)</f>
        <v>0</v>
      </c>
      <c r="E293" s="47"/>
      <c r="F293" s="47"/>
      <c r="G293" s="47"/>
      <c r="H293" s="47"/>
      <c r="I293" s="47"/>
      <c r="J293" s="47"/>
    </row>
    <row r="294" spans="1:10" ht="12.75">
      <c r="A294" s="100" t="s">
        <v>548</v>
      </c>
      <c r="B294" s="100" t="s">
        <v>299</v>
      </c>
      <c r="C294" s="37" t="s">
        <v>909</v>
      </c>
      <c r="D294" s="78">
        <f>VLOOKUP(A294,'Accumulated receipts and assets'!$A$4:$Y$447,VLOOKUP($B$5,$Z$1:$AA$26,2,FALSE)+1,FALSE)</f>
        <v>3036</v>
      </c>
      <c r="E294" s="47"/>
      <c r="F294" s="47"/>
      <c r="G294" s="47"/>
      <c r="H294" s="47"/>
      <c r="I294" s="47"/>
      <c r="J294" s="47"/>
    </row>
    <row r="295" spans="1:10" ht="12.75">
      <c r="A295" s="100" t="s">
        <v>609</v>
      </c>
      <c r="B295" s="100" t="s">
        <v>300</v>
      </c>
      <c r="C295" s="37" t="s">
        <v>911</v>
      </c>
      <c r="D295" s="78">
        <f>VLOOKUP(A295,'Accumulated receipts and assets'!$A$4:$Y$447,VLOOKUP($B$5,$Z$1:$AA$26,2,FALSE)+1,FALSE)</f>
        <v>3045</v>
      </c>
      <c r="E295" s="47"/>
      <c r="F295" s="47"/>
      <c r="G295" s="47"/>
      <c r="H295" s="47"/>
      <c r="I295" s="47"/>
      <c r="J295" s="47"/>
    </row>
    <row r="296" spans="1:10" ht="12.75">
      <c r="A296" s="100" t="s">
        <v>515</v>
      </c>
      <c r="B296" s="100" t="s">
        <v>301</v>
      </c>
      <c r="C296" s="37" t="s">
        <v>911</v>
      </c>
      <c r="D296" s="78">
        <f>VLOOKUP(A296,'Accumulated receipts and assets'!$A$4:$Y$447,VLOOKUP($B$5,$Z$1:$AA$26,2,FALSE)+1,FALSE)</f>
        <v>962</v>
      </c>
      <c r="E296" s="47"/>
      <c r="F296" s="47"/>
      <c r="G296" s="47"/>
      <c r="H296" s="47"/>
      <c r="I296" s="47"/>
      <c r="J296" s="47"/>
    </row>
    <row r="297" spans="1:10" ht="12.75">
      <c r="A297" s="100" t="s">
        <v>458</v>
      </c>
      <c r="B297" s="100" t="s">
        <v>302</v>
      </c>
      <c r="C297" s="37" t="s">
        <v>909</v>
      </c>
      <c r="D297" s="78">
        <f>VLOOKUP(A297,'Accumulated receipts and assets'!$A$4:$Y$447,VLOOKUP($B$5,$Z$1:$AA$26,2,FALSE)+1,FALSE)</f>
        <v>998</v>
      </c>
      <c r="E297" s="47"/>
      <c r="F297" s="47"/>
      <c r="G297" s="47"/>
      <c r="H297" s="47"/>
      <c r="I297" s="47"/>
      <c r="J297" s="47"/>
    </row>
    <row r="298" spans="1:10" ht="12.75">
      <c r="A298" s="100" t="s">
        <v>791</v>
      </c>
      <c r="B298" s="100" t="s">
        <v>303</v>
      </c>
      <c r="C298" s="37" t="s">
        <v>913</v>
      </c>
      <c r="D298" s="78">
        <f>VLOOKUP(A298,'Accumulated receipts and assets'!$A$4:$Y$447,VLOOKUP($B$5,$Z$1:$AA$26,2,FALSE)+1,FALSE)</f>
        <v>2059</v>
      </c>
      <c r="E298" s="47"/>
      <c r="F298" s="47"/>
      <c r="G298" s="47"/>
      <c r="H298" s="47"/>
      <c r="I298" s="47"/>
      <c r="J298" s="47"/>
    </row>
    <row r="299" spans="1:10" ht="12.75">
      <c r="A299" s="100" t="s">
        <v>479</v>
      </c>
      <c r="B299" s="100" t="s">
        <v>304</v>
      </c>
      <c r="C299" s="37" t="s">
        <v>909</v>
      </c>
      <c r="D299" s="78">
        <f>VLOOKUP(A299,'Accumulated receipts and assets'!$A$4:$Y$447,VLOOKUP($B$5,$Z$1:$AA$26,2,FALSE)+1,FALSE)</f>
        <v>0</v>
      </c>
      <c r="E299" s="47"/>
      <c r="F299" s="47"/>
      <c r="G299" s="47"/>
      <c r="H299" s="47"/>
      <c r="I299" s="47"/>
      <c r="J299" s="47"/>
    </row>
    <row r="300" spans="1:10" ht="12.75">
      <c r="A300" s="100" t="s">
        <v>565</v>
      </c>
      <c r="B300" s="100" t="s">
        <v>305</v>
      </c>
      <c r="C300" s="37" t="s">
        <v>911</v>
      </c>
      <c r="D300" s="78">
        <f>VLOOKUP(A300,'Accumulated receipts and assets'!$A$4:$Y$447,VLOOKUP($B$5,$Z$1:$AA$26,2,FALSE)+1,FALSE)</f>
        <v>1687</v>
      </c>
      <c r="E300" s="47"/>
      <c r="F300" s="47"/>
      <c r="G300" s="47"/>
      <c r="H300" s="47"/>
      <c r="I300" s="47"/>
      <c r="J300" s="47"/>
    </row>
    <row r="301" spans="1:10" ht="12.75">
      <c r="A301" s="100" t="s">
        <v>703</v>
      </c>
      <c r="B301" s="100" t="s">
        <v>306</v>
      </c>
      <c r="C301" s="37" t="s">
        <v>911</v>
      </c>
      <c r="D301" s="78">
        <f>VLOOKUP(A301,'Accumulated receipts and assets'!$A$4:$Y$447,VLOOKUP($B$5,$Z$1:$AA$26,2,FALSE)+1,FALSE)</f>
        <v>25105</v>
      </c>
      <c r="E301" s="47"/>
      <c r="F301" s="47"/>
      <c r="G301" s="47"/>
      <c r="H301" s="47"/>
      <c r="I301" s="47"/>
      <c r="J301" s="47"/>
    </row>
    <row r="302" spans="1:10" ht="12.75">
      <c r="A302" s="100" t="s">
        <v>610</v>
      </c>
      <c r="B302" s="100" t="s">
        <v>307</v>
      </c>
      <c r="C302" s="37" t="s">
        <v>911</v>
      </c>
      <c r="D302" s="78">
        <f>VLOOKUP(A302,'Accumulated receipts and assets'!$A$4:$Y$447,VLOOKUP($B$5,$Z$1:$AA$26,2,FALSE)+1,FALSE)</f>
        <v>194</v>
      </c>
      <c r="E302" s="47"/>
      <c r="F302" s="47"/>
      <c r="G302" s="47"/>
      <c r="H302" s="47"/>
      <c r="I302" s="47"/>
      <c r="J302" s="47"/>
    </row>
    <row r="303" spans="1:10" ht="12.75">
      <c r="A303" s="100" t="s">
        <v>792</v>
      </c>
      <c r="B303" s="100" t="s">
        <v>308</v>
      </c>
      <c r="C303" s="37" t="s">
        <v>913</v>
      </c>
      <c r="D303" s="78">
        <f>VLOOKUP(A303,'Accumulated receipts and assets'!$A$4:$Y$447,VLOOKUP($B$5,$Z$1:$AA$26,2,FALSE)+1,FALSE)</f>
        <v>6387</v>
      </c>
      <c r="E303" s="47"/>
      <c r="F303" s="47"/>
      <c r="G303" s="47"/>
      <c r="H303" s="47"/>
      <c r="I303" s="47"/>
      <c r="J303" s="47"/>
    </row>
    <row r="304" spans="1:10" ht="12.75">
      <c r="A304" s="100" t="s">
        <v>645</v>
      </c>
      <c r="B304" s="100" t="s">
        <v>309</v>
      </c>
      <c r="C304" s="37" t="s">
        <v>911</v>
      </c>
      <c r="D304" s="78">
        <f>VLOOKUP(A304,'Accumulated receipts and assets'!$A$4:$Y$447,VLOOKUP($B$5,$Z$1:$AA$26,2,FALSE)+1,FALSE)</f>
        <v>220</v>
      </c>
      <c r="E304" s="47"/>
      <c r="F304" s="47"/>
      <c r="G304" s="47"/>
      <c r="H304" s="47"/>
      <c r="I304" s="47"/>
      <c r="J304" s="47"/>
    </row>
    <row r="305" spans="1:10" ht="12.75">
      <c r="A305" s="100" t="s">
        <v>730</v>
      </c>
      <c r="B305" s="100" t="s">
        <v>310</v>
      </c>
      <c r="C305" s="37" t="s">
        <v>912</v>
      </c>
      <c r="D305" s="78">
        <f>VLOOKUP(A305,'Accumulated receipts and assets'!$A$4:$Y$447,VLOOKUP($B$5,$Z$1:$AA$26,2,FALSE)+1,FALSE)</f>
        <v>23615</v>
      </c>
      <c r="E305" s="47"/>
      <c r="F305" s="47"/>
      <c r="G305" s="47"/>
      <c r="H305" s="47"/>
      <c r="I305" s="47"/>
      <c r="J305" s="47"/>
    </row>
    <row r="306" spans="1:10" ht="12.75">
      <c r="A306" s="100" t="s">
        <v>538</v>
      </c>
      <c r="B306" s="100" t="s">
        <v>311</v>
      </c>
      <c r="C306" s="37" t="s">
        <v>911</v>
      </c>
      <c r="D306" s="78">
        <f>VLOOKUP(A306,'Accumulated receipts and assets'!$A$4:$Y$447,VLOOKUP($B$5,$Z$1:$AA$26,2,FALSE)+1,FALSE)</f>
        <v>2187</v>
      </c>
      <c r="E306" s="47"/>
      <c r="F306" s="47"/>
      <c r="G306" s="47"/>
      <c r="H306" s="47"/>
      <c r="I306" s="47"/>
      <c r="J306" s="47"/>
    </row>
    <row r="307" spans="1:10" ht="12.75">
      <c r="A307" s="100" t="s">
        <v>611</v>
      </c>
      <c r="B307" s="100" t="s">
        <v>312</v>
      </c>
      <c r="C307" s="37" t="s">
        <v>911</v>
      </c>
      <c r="D307" s="78">
        <f>VLOOKUP(A307,'Accumulated receipts and assets'!$A$4:$Y$447,VLOOKUP($B$5,$Z$1:$AA$26,2,FALSE)+1,FALSE)</f>
        <v>1012</v>
      </c>
      <c r="E307" s="47"/>
      <c r="F307" s="47"/>
      <c r="G307" s="47"/>
      <c r="H307" s="47"/>
      <c r="I307" s="47"/>
      <c r="J307" s="47"/>
    </row>
    <row r="308" spans="1:10" ht="12.75">
      <c r="A308" s="100" t="s">
        <v>524</v>
      </c>
      <c r="B308" s="100" t="s">
        <v>313</v>
      </c>
      <c r="C308" s="37" t="s">
        <v>911</v>
      </c>
      <c r="D308" s="78">
        <f>VLOOKUP(A308,'Accumulated receipts and assets'!$A$4:$Y$447,VLOOKUP($B$5,$Z$1:$AA$26,2,FALSE)+1,FALSE)</f>
        <v>3087</v>
      </c>
      <c r="E308" s="47"/>
      <c r="F308" s="47"/>
      <c r="G308" s="47"/>
      <c r="H308" s="47"/>
      <c r="I308" s="47"/>
      <c r="J308" s="47"/>
    </row>
    <row r="309" spans="1:10" ht="12.75">
      <c r="A309" s="100" t="s">
        <v>743</v>
      </c>
      <c r="B309" s="100" t="s">
        <v>314</v>
      </c>
      <c r="C309" s="37" t="s">
        <v>912</v>
      </c>
      <c r="D309" s="78">
        <f>VLOOKUP(A309,'Accumulated receipts and assets'!$A$4:$Y$447,VLOOKUP($B$5,$Z$1:$AA$26,2,FALSE)+1,FALSE)</f>
        <v>5429</v>
      </c>
      <c r="E309" s="47"/>
      <c r="F309" s="47"/>
      <c r="G309" s="47"/>
      <c r="H309" s="47"/>
      <c r="I309" s="47"/>
      <c r="J309" s="47"/>
    </row>
    <row r="310" spans="1:10" ht="12.75">
      <c r="A310" s="100" t="s">
        <v>713</v>
      </c>
      <c r="B310" s="100" t="s">
        <v>315</v>
      </c>
      <c r="C310" s="37" t="s">
        <v>911</v>
      </c>
      <c r="D310" s="78">
        <f>VLOOKUP(A310,'Accumulated receipts and assets'!$A$4:$Y$447,VLOOKUP($B$5,$Z$1:$AA$26,2,FALSE)+1,FALSE)</f>
        <v>4684</v>
      </c>
      <c r="E310" s="47"/>
      <c r="F310" s="47"/>
      <c r="G310" s="47"/>
      <c r="H310" s="47"/>
      <c r="I310" s="47"/>
      <c r="J310" s="47"/>
    </row>
    <row r="311" spans="1:10" ht="12.75">
      <c r="A311" s="100" t="s">
        <v>704</v>
      </c>
      <c r="B311" s="100" t="s">
        <v>316</v>
      </c>
      <c r="C311" s="37" t="s">
        <v>911</v>
      </c>
      <c r="D311" s="78">
        <f>VLOOKUP(A311,'Accumulated receipts and assets'!$A$4:$Y$447,VLOOKUP($B$5,$Z$1:$AA$26,2,FALSE)+1,FALSE)</f>
        <v>5328</v>
      </c>
      <c r="E311" s="47"/>
      <c r="F311" s="47"/>
      <c r="G311" s="47"/>
      <c r="H311" s="47"/>
      <c r="I311" s="47"/>
      <c r="J311" s="47"/>
    </row>
    <row r="312" spans="1:10" ht="12.75">
      <c r="A312" s="100" t="s">
        <v>666</v>
      </c>
      <c r="B312" s="100" t="s">
        <v>317</v>
      </c>
      <c r="C312" s="37" t="s">
        <v>911</v>
      </c>
      <c r="D312" s="78">
        <f>VLOOKUP(A312,'Accumulated receipts and assets'!$A$4:$Y$447,VLOOKUP($B$5,$Z$1:$AA$26,2,FALSE)+1,FALSE)</f>
        <v>15626</v>
      </c>
      <c r="E312" s="47"/>
      <c r="F312" s="47"/>
      <c r="G312" s="47"/>
      <c r="H312" s="47"/>
      <c r="I312" s="47"/>
      <c r="J312" s="47"/>
    </row>
    <row r="313" spans="1:10" ht="12.75">
      <c r="A313" s="100" t="s">
        <v>559</v>
      </c>
      <c r="B313" s="100" t="s">
        <v>318</v>
      </c>
      <c r="C313" s="37" t="s">
        <v>911</v>
      </c>
      <c r="D313" s="78">
        <f>VLOOKUP(A313,'Accumulated receipts and assets'!$A$4:$Y$447,VLOOKUP($B$5,$Z$1:$AA$26,2,FALSE)+1,FALSE)</f>
        <v>27081</v>
      </c>
      <c r="E313" s="47"/>
      <c r="F313" s="47"/>
      <c r="G313" s="47"/>
      <c r="H313" s="47"/>
      <c r="I313" s="47"/>
      <c r="J313" s="47"/>
    </row>
    <row r="314" spans="1:10" ht="12.75">
      <c r="A314" s="100" t="s">
        <v>616</v>
      </c>
      <c r="B314" s="100" t="s">
        <v>319</v>
      </c>
      <c r="C314" s="37" t="s">
        <v>909</v>
      </c>
      <c r="D314" s="78">
        <f>VLOOKUP(A314,'Accumulated receipts and assets'!$A$4:$Y$447,VLOOKUP($B$5,$Z$1:$AA$26,2,FALSE)+1,FALSE)</f>
        <v>609</v>
      </c>
      <c r="E314" s="47"/>
      <c r="F314" s="47"/>
      <c r="G314" s="47"/>
      <c r="H314" s="47"/>
      <c r="I314" s="47"/>
      <c r="J314" s="47"/>
    </row>
    <row r="315" spans="1:10" ht="12.75">
      <c r="A315" s="100" t="s">
        <v>648</v>
      </c>
      <c r="B315" s="100" t="s">
        <v>320</v>
      </c>
      <c r="C315" s="37" t="s">
        <v>911</v>
      </c>
      <c r="D315" s="78">
        <f>VLOOKUP(A315,'Accumulated receipts and assets'!$A$4:$Y$447,VLOOKUP($B$5,$Z$1:$AA$26,2,FALSE)+1,FALSE)</f>
        <v>127</v>
      </c>
      <c r="E315" s="47"/>
      <c r="F315" s="47"/>
      <c r="G315" s="47"/>
      <c r="H315" s="47"/>
      <c r="I315" s="47"/>
      <c r="J315" s="47"/>
    </row>
    <row r="316" spans="1:10" ht="12.75">
      <c r="A316" s="100" t="s">
        <v>731</v>
      </c>
      <c r="B316" s="100" t="s">
        <v>321</v>
      </c>
      <c r="C316" s="37" t="s">
        <v>912</v>
      </c>
      <c r="D316" s="78">
        <f>VLOOKUP(A316,'Accumulated receipts and assets'!$A$4:$Y$447,VLOOKUP($B$5,$Z$1:$AA$26,2,FALSE)+1,FALSE)</f>
        <v>0</v>
      </c>
      <c r="E316" s="47"/>
      <c r="F316" s="47"/>
      <c r="G316" s="47"/>
      <c r="H316" s="47"/>
      <c r="I316" s="47"/>
      <c r="J316" s="47"/>
    </row>
    <row r="317" spans="1:10" ht="12.75">
      <c r="A317" s="100" t="s">
        <v>753</v>
      </c>
      <c r="B317" s="100" t="s">
        <v>322</v>
      </c>
      <c r="C317" s="37" t="s">
        <v>912</v>
      </c>
      <c r="D317" s="78">
        <f>VLOOKUP(A317,'Accumulated receipts and assets'!$A$4:$Y$447,VLOOKUP($B$5,$Z$1:$AA$26,2,FALSE)+1,FALSE)</f>
        <v>0</v>
      </c>
      <c r="E317" s="47"/>
      <c r="F317" s="47"/>
      <c r="G317" s="47"/>
      <c r="H317" s="47"/>
      <c r="I317" s="47"/>
      <c r="J317" s="47"/>
    </row>
    <row r="318" spans="1:10" ht="12.75">
      <c r="A318" s="100" t="s">
        <v>646</v>
      </c>
      <c r="B318" s="100" t="s">
        <v>323</v>
      </c>
      <c r="C318" s="37" t="s">
        <v>911</v>
      </c>
      <c r="D318" s="78">
        <f>VLOOKUP(A318,'Accumulated receipts and assets'!$A$4:$Y$447,VLOOKUP($B$5,$Z$1:$AA$26,2,FALSE)+1,FALSE)</f>
        <v>0</v>
      </c>
      <c r="E318" s="47"/>
      <c r="F318" s="47"/>
      <c r="G318" s="47"/>
      <c r="H318" s="47"/>
      <c r="I318" s="47"/>
      <c r="J318" s="47"/>
    </row>
    <row r="319" spans="1:10" ht="12.75">
      <c r="A319" s="100" t="s">
        <v>676</v>
      </c>
      <c r="B319" s="100" t="s">
        <v>324</v>
      </c>
      <c r="C319" s="37" t="s">
        <v>911</v>
      </c>
      <c r="D319" s="78">
        <f>VLOOKUP(A319,'Accumulated receipts and assets'!$A$4:$Y$447,VLOOKUP($B$5,$Z$1:$AA$26,2,FALSE)+1,FALSE)</f>
        <v>10</v>
      </c>
      <c r="E319" s="47"/>
      <c r="F319" s="47"/>
      <c r="G319" s="47"/>
      <c r="H319" s="47"/>
      <c r="I319" s="47"/>
      <c r="J319" s="47"/>
    </row>
    <row r="320" spans="1:10" ht="12.75">
      <c r="A320" s="100" t="s">
        <v>739</v>
      </c>
      <c r="B320" s="100" t="s">
        <v>325</v>
      </c>
      <c r="C320" s="37" t="s">
        <v>912</v>
      </c>
      <c r="D320" s="78">
        <f>VLOOKUP(A320,'Accumulated receipts and assets'!$A$4:$Y$447,VLOOKUP($B$5,$Z$1:$AA$26,2,FALSE)+1,FALSE)</f>
        <v>6332</v>
      </c>
      <c r="E320" s="47"/>
      <c r="F320" s="47"/>
      <c r="G320" s="47"/>
      <c r="H320" s="47"/>
      <c r="I320" s="47"/>
      <c r="J320" s="47"/>
    </row>
    <row r="321" spans="1:10" ht="12.75">
      <c r="A321" s="100" t="s">
        <v>649</v>
      </c>
      <c r="B321" s="100" t="s">
        <v>326</v>
      </c>
      <c r="C321" s="37" t="s">
        <v>911</v>
      </c>
      <c r="D321" s="78">
        <f>VLOOKUP(A321,'Accumulated receipts and assets'!$A$4:$Y$447,VLOOKUP($B$5,$Z$1:$AA$26,2,FALSE)+1,FALSE)</f>
        <v>505</v>
      </c>
      <c r="E321" s="47"/>
      <c r="F321" s="47"/>
      <c r="G321" s="47"/>
      <c r="H321" s="47"/>
      <c r="I321" s="47"/>
      <c r="J321" s="47"/>
    </row>
    <row r="322" spans="1:10" ht="12.75">
      <c r="A322" s="100" t="s">
        <v>594</v>
      </c>
      <c r="B322" s="100" t="s">
        <v>327</v>
      </c>
      <c r="C322" s="37" t="s">
        <v>911</v>
      </c>
      <c r="D322" s="78">
        <f>VLOOKUP(A322,'Accumulated receipts and assets'!$A$4:$Y$447,VLOOKUP($B$5,$Z$1:$AA$26,2,FALSE)+1,FALSE)</f>
        <v>708</v>
      </c>
      <c r="E322" s="47"/>
      <c r="F322" s="47"/>
      <c r="G322" s="47"/>
      <c r="H322" s="47"/>
      <c r="I322" s="47"/>
      <c r="J322" s="47"/>
    </row>
    <row r="323" spans="1:10" ht="12.75">
      <c r="A323" s="100" t="s">
        <v>744</v>
      </c>
      <c r="B323" s="100" t="s">
        <v>328</v>
      </c>
      <c r="C323" s="37" t="s">
        <v>912</v>
      </c>
      <c r="D323" s="78">
        <f>VLOOKUP(A323,'Accumulated receipts and assets'!$A$4:$Y$447,VLOOKUP($B$5,$Z$1:$AA$26,2,FALSE)+1,FALSE)</f>
        <v>31382</v>
      </c>
      <c r="E323" s="47"/>
      <c r="F323" s="47"/>
      <c r="G323" s="47"/>
      <c r="H323" s="47"/>
      <c r="I323" s="47"/>
      <c r="J323" s="47"/>
    </row>
    <row r="324" spans="1:10" ht="12.75">
      <c r="A324" s="100" t="s">
        <v>595</v>
      </c>
      <c r="B324" s="100" t="s">
        <v>329</v>
      </c>
      <c r="C324" s="37" t="s">
        <v>911</v>
      </c>
      <c r="D324" s="78">
        <f>VLOOKUP(A324,'Accumulated receipts and assets'!$A$4:$Y$447,VLOOKUP($B$5,$Z$1:$AA$26,2,FALSE)+1,FALSE)</f>
        <v>3571</v>
      </c>
      <c r="E324" s="47"/>
      <c r="F324" s="47"/>
      <c r="G324" s="47"/>
      <c r="H324" s="47"/>
      <c r="I324" s="47"/>
      <c r="J324" s="47"/>
    </row>
    <row r="325" spans="1:10" ht="12.75">
      <c r="A325" s="100" t="s">
        <v>854</v>
      </c>
      <c r="B325" s="100" t="s">
        <v>330</v>
      </c>
      <c r="C325" s="37" t="s">
        <v>914</v>
      </c>
      <c r="D325" s="78">
        <f>VLOOKUP(A325,'Accumulated receipts and assets'!$A$4:$Y$447,VLOOKUP($B$5,$Z$1:$AA$26,2,FALSE)+1,FALSE)</f>
        <v>0</v>
      </c>
      <c r="E325" s="47"/>
      <c r="F325" s="47"/>
      <c r="G325" s="47"/>
      <c r="H325" s="47"/>
      <c r="I325" s="47"/>
      <c r="J325" s="47"/>
    </row>
    <row r="326" spans="1:10" ht="12.75">
      <c r="A326" s="100" t="s">
        <v>952</v>
      </c>
      <c r="B326" s="100" t="s">
        <v>953</v>
      </c>
      <c r="C326" s="37" t="s">
        <v>909</v>
      </c>
      <c r="D326" s="78">
        <f>VLOOKUP(A326,'Accumulated receipts and assets'!$A$4:$Y$447,VLOOKUP($B$5,$Z$1:$AA$26,2,FALSE)+1,FALSE)</f>
        <v>0</v>
      </c>
      <c r="E326" s="47"/>
      <c r="F326" s="47"/>
      <c r="G326" s="47"/>
      <c r="H326" s="47"/>
      <c r="I326" s="47"/>
      <c r="J326" s="47"/>
    </row>
    <row r="327" spans="1:10" ht="12.75">
      <c r="A327" s="100" t="s">
        <v>459</v>
      </c>
      <c r="B327" s="100" t="s">
        <v>331</v>
      </c>
      <c r="C327" s="37" t="s">
        <v>909</v>
      </c>
      <c r="D327" s="78">
        <f>VLOOKUP(A327,'Accumulated receipts and assets'!$A$4:$Y$447,VLOOKUP($B$5,$Z$1:$AA$26,2,FALSE)+1,FALSE)</f>
        <v>1231</v>
      </c>
      <c r="E327" s="47"/>
      <c r="F327" s="47"/>
      <c r="G327" s="47"/>
      <c r="H327" s="47"/>
      <c r="I327" s="47"/>
      <c r="J327" s="47"/>
    </row>
    <row r="328" spans="1:10" ht="12.75">
      <c r="A328" s="100" t="s">
        <v>754</v>
      </c>
      <c r="B328" s="100" t="s">
        <v>332</v>
      </c>
      <c r="C328" s="37" t="s">
        <v>912</v>
      </c>
      <c r="D328" s="78">
        <f>VLOOKUP(A328,'Accumulated receipts and assets'!$A$4:$Y$447,VLOOKUP($B$5,$Z$1:$AA$26,2,FALSE)+1,FALSE)</f>
        <v>1945</v>
      </c>
      <c r="E328" s="47"/>
      <c r="F328" s="47"/>
      <c r="G328" s="47"/>
      <c r="H328" s="47"/>
      <c r="I328" s="47"/>
      <c r="J328" s="47"/>
    </row>
    <row r="329" spans="1:10" ht="12.75">
      <c r="A329" s="100" t="s">
        <v>674</v>
      </c>
      <c r="B329" s="100" t="s">
        <v>333</v>
      </c>
      <c r="C329" s="37" t="s">
        <v>910</v>
      </c>
      <c r="D329" s="78">
        <f>VLOOKUP(A329,'Accumulated receipts and assets'!$A$4:$Y$447,VLOOKUP($B$5,$Z$1:$AA$26,2,FALSE)+1,FALSE)</f>
        <v>14610</v>
      </c>
      <c r="E329" s="47"/>
      <c r="F329" s="47"/>
      <c r="G329" s="47"/>
      <c r="H329" s="47"/>
      <c r="I329" s="47"/>
      <c r="J329" s="47"/>
    </row>
    <row r="330" spans="1:10" ht="12.75">
      <c r="A330" s="100" t="s">
        <v>466</v>
      </c>
      <c r="B330" s="100" t="s">
        <v>334</v>
      </c>
      <c r="C330" s="37" t="s">
        <v>911</v>
      </c>
      <c r="D330" s="78">
        <f>VLOOKUP(A330,'Accumulated receipts and assets'!$A$4:$Y$447,VLOOKUP($B$5,$Z$1:$AA$26,2,FALSE)+1,FALSE)</f>
        <v>12480</v>
      </c>
      <c r="E330" s="47"/>
      <c r="F330" s="47"/>
      <c r="G330" s="47"/>
      <c r="H330" s="47"/>
      <c r="I330" s="47"/>
      <c r="J330" s="47"/>
    </row>
    <row r="331" spans="1:10" ht="12.75">
      <c r="A331" s="100" t="s">
        <v>473</v>
      </c>
      <c r="B331" s="100" t="s">
        <v>335</v>
      </c>
      <c r="C331" s="37" t="s">
        <v>911</v>
      </c>
      <c r="D331" s="78">
        <f>VLOOKUP(A331,'Accumulated receipts and assets'!$A$4:$Y$447,VLOOKUP($B$5,$Z$1:$AA$26,2,FALSE)+1,FALSE)</f>
        <v>1097</v>
      </c>
      <c r="E331" s="47"/>
      <c r="F331" s="47"/>
      <c r="G331" s="47"/>
      <c r="H331" s="47"/>
      <c r="I331" s="47"/>
      <c r="J331" s="47"/>
    </row>
    <row r="332" spans="1:10" ht="12.75">
      <c r="A332" s="100" t="s">
        <v>497</v>
      </c>
      <c r="B332" s="100" t="s">
        <v>336</v>
      </c>
      <c r="C332" s="37" t="s">
        <v>911</v>
      </c>
      <c r="D332" s="78">
        <f>VLOOKUP(A332,'Accumulated receipts and assets'!$A$4:$Y$447,VLOOKUP($B$5,$Z$1:$AA$26,2,FALSE)+1,FALSE)</f>
        <v>0</v>
      </c>
      <c r="E332" s="47"/>
      <c r="F332" s="47"/>
      <c r="G332" s="47"/>
      <c r="H332" s="47"/>
      <c r="I332" s="47"/>
      <c r="J332" s="47"/>
    </row>
    <row r="333" spans="1:10" ht="12.75">
      <c r="A333" s="100" t="s">
        <v>987</v>
      </c>
      <c r="B333" s="100" t="s">
        <v>985</v>
      </c>
      <c r="C333" s="94" t="s">
        <v>914</v>
      </c>
      <c r="D333" s="78">
        <f>VLOOKUP(A333,'Accumulated receipts and assets'!$A$4:$Y$447,VLOOKUP($B$5,$Z$1:$AA$26,2,FALSE)+1,FALSE)</f>
        <v>0</v>
      </c>
      <c r="E333" s="47"/>
      <c r="F333" s="47"/>
      <c r="G333" s="47"/>
      <c r="H333" s="47"/>
      <c r="I333" s="47"/>
      <c r="J333" s="47"/>
    </row>
    <row r="334" spans="1:10" ht="12.75">
      <c r="A334" s="100" t="s">
        <v>453</v>
      </c>
      <c r="B334" s="100" t="s">
        <v>337</v>
      </c>
      <c r="C334" s="37" t="s">
        <v>909</v>
      </c>
      <c r="D334" s="78">
        <f>VLOOKUP(A334,'Accumulated receipts and assets'!$A$4:$Y$447,VLOOKUP($B$5,$Z$1:$AA$26,2,FALSE)+1,FALSE)</f>
        <v>613</v>
      </c>
      <c r="E334" s="47"/>
      <c r="F334" s="47"/>
      <c r="G334" s="47"/>
      <c r="H334" s="47"/>
      <c r="I334" s="47"/>
      <c r="J334" s="47"/>
    </row>
    <row r="335" spans="1:10" ht="12.75">
      <c r="A335" s="100" t="s">
        <v>505</v>
      </c>
      <c r="B335" s="100" t="s">
        <v>338</v>
      </c>
      <c r="C335" s="37" t="s">
        <v>911</v>
      </c>
      <c r="D335" s="78">
        <f>VLOOKUP(A335,'Accumulated receipts and assets'!$A$4:$Y$447,VLOOKUP($B$5,$Z$1:$AA$26,2,FALSE)+1,FALSE)</f>
        <v>5634</v>
      </c>
      <c r="E335" s="47"/>
      <c r="F335" s="47"/>
      <c r="G335" s="47"/>
      <c r="H335" s="47"/>
      <c r="I335" s="47"/>
      <c r="J335" s="47"/>
    </row>
    <row r="336" spans="1:10" ht="12.75">
      <c r="A336" s="100" t="s">
        <v>630</v>
      </c>
      <c r="B336" s="100" t="s">
        <v>339</v>
      </c>
      <c r="C336" s="37" t="s">
        <v>911</v>
      </c>
      <c r="D336" s="78">
        <f>VLOOKUP(A336,'Accumulated receipts and assets'!$A$4:$Y$447,VLOOKUP($B$5,$Z$1:$AA$26,2,FALSE)+1,FALSE)</f>
        <v>1457</v>
      </c>
      <c r="E336" s="47"/>
      <c r="F336" s="47"/>
      <c r="G336" s="47"/>
      <c r="H336" s="47"/>
      <c r="I336" s="47"/>
      <c r="J336" s="47"/>
    </row>
    <row r="337" spans="1:10" ht="12.75">
      <c r="A337" s="100" t="s">
        <v>631</v>
      </c>
      <c r="B337" s="100" t="s">
        <v>340</v>
      </c>
      <c r="C337" s="37" t="s">
        <v>911</v>
      </c>
      <c r="D337" s="78">
        <f>VLOOKUP(A337,'Accumulated receipts and assets'!$A$4:$Y$447,VLOOKUP($B$5,$Z$1:$AA$26,2,FALSE)+1,FALSE)</f>
        <v>6756</v>
      </c>
      <c r="E337" s="47"/>
      <c r="F337" s="47"/>
      <c r="G337" s="47"/>
      <c r="H337" s="47"/>
      <c r="I337" s="47"/>
      <c r="J337" s="47"/>
    </row>
    <row r="338" spans="1:10" ht="12.75">
      <c r="A338" s="100" t="s">
        <v>487</v>
      </c>
      <c r="B338" s="100" t="s">
        <v>341</v>
      </c>
      <c r="C338" s="37" t="s">
        <v>911</v>
      </c>
      <c r="D338" s="78">
        <f>VLOOKUP(A338,'Accumulated receipts and assets'!$A$4:$Y$447,VLOOKUP($B$5,$Z$1:$AA$26,2,FALSE)+1,FALSE)</f>
        <v>13490</v>
      </c>
      <c r="E338" s="47"/>
      <c r="F338" s="47"/>
      <c r="G338" s="47"/>
      <c r="H338" s="47"/>
      <c r="I338" s="47"/>
      <c r="J338" s="47"/>
    </row>
    <row r="339" spans="1:10" ht="12.75">
      <c r="A339" s="100" t="s">
        <v>640</v>
      </c>
      <c r="B339" s="100" t="s">
        <v>342</v>
      </c>
      <c r="C339" s="37" t="s">
        <v>911</v>
      </c>
      <c r="D339" s="78">
        <f>VLOOKUP(A339,'Accumulated receipts and assets'!$A$4:$Y$447,VLOOKUP($B$5,$Z$1:$AA$26,2,FALSE)+1,FALSE)</f>
        <v>11515</v>
      </c>
      <c r="E339" s="47"/>
      <c r="F339" s="47"/>
      <c r="G339" s="47"/>
      <c r="H339" s="47"/>
      <c r="I339" s="47"/>
      <c r="J339" s="47"/>
    </row>
    <row r="340" spans="1:10" ht="12.75">
      <c r="A340" s="100" t="s">
        <v>656</v>
      </c>
      <c r="B340" s="100" t="s">
        <v>343</v>
      </c>
      <c r="C340" s="37" t="s">
        <v>911</v>
      </c>
      <c r="D340" s="78">
        <f>VLOOKUP(A340,'Accumulated receipts and assets'!$A$4:$Y$447,VLOOKUP($B$5,$Z$1:$AA$26,2,FALSE)+1,FALSE)</f>
        <v>7294</v>
      </c>
      <c r="E340" s="47"/>
      <c r="F340" s="47"/>
      <c r="G340" s="47"/>
      <c r="H340" s="47"/>
      <c r="I340" s="47"/>
      <c r="J340" s="47"/>
    </row>
    <row r="341" spans="1:10" ht="12.75">
      <c r="A341" s="100" t="s">
        <v>670</v>
      </c>
      <c r="B341" s="100" t="s">
        <v>344</v>
      </c>
      <c r="C341" s="37" t="s">
        <v>911</v>
      </c>
      <c r="D341" s="78">
        <f>VLOOKUP(A341,'Accumulated receipts and assets'!$A$4:$Y$447,VLOOKUP($B$5,$Z$1:$AA$26,2,FALSE)+1,FALSE)</f>
        <v>1536</v>
      </c>
      <c r="E341" s="47"/>
      <c r="F341" s="47"/>
      <c r="G341" s="47"/>
      <c r="H341" s="47"/>
      <c r="I341" s="47"/>
      <c r="J341" s="47"/>
    </row>
    <row r="342" spans="1:10" ht="12.75">
      <c r="A342" s="100" t="s">
        <v>612</v>
      </c>
      <c r="B342" s="100" t="s">
        <v>345</v>
      </c>
      <c r="C342" s="37" t="s">
        <v>911</v>
      </c>
      <c r="D342" s="78">
        <f>VLOOKUP(A342,'Accumulated receipts and assets'!$A$4:$Y$447,VLOOKUP($B$5,$Z$1:$AA$26,2,FALSE)+1,FALSE)</f>
        <v>2413</v>
      </c>
      <c r="E342" s="47"/>
      <c r="F342" s="47"/>
      <c r="G342" s="47"/>
      <c r="H342" s="47"/>
      <c r="I342" s="47"/>
      <c r="J342" s="47"/>
    </row>
    <row r="343" spans="1:10" ht="12.75">
      <c r="A343" s="100" t="s">
        <v>678</v>
      </c>
      <c r="B343" s="100" t="s">
        <v>346</v>
      </c>
      <c r="C343" s="37" t="s">
        <v>911</v>
      </c>
      <c r="D343" s="78">
        <f>VLOOKUP(A343,'Accumulated receipts and assets'!$A$4:$Y$447,VLOOKUP($B$5,$Z$1:$AA$26,2,FALSE)+1,FALSE)</f>
        <v>37301</v>
      </c>
      <c r="E343" s="47"/>
      <c r="F343" s="47"/>
      <c r="G343" s="47"/>
      <c r="H343" s="47"/>
      <c r="I343" s="47"/>
      <c r="J343" s="47"/>
    </row>
    <row r="344" spans="1:10" ht="12.75">
      <c r="A344" s="100" t="s">
        <v>686</v>
      </c>
      <c r="B344" s="100" t="s">
        <v>347</v>
      </c>
      <c r="C344" s="37" t="s">
        <v>911</v>
      </c>
      <c r="D344" s="78">
        <f>VLOOKUP(A344,'Accumulated receipts and assets'!$A$4:$Y$447,VLOOKUP($B$5,$Z$1:$AA$26,2,FALSE)+1,FALSE)</f>
        <v>6766</v>
      </c>
      <c r="E344" s="47"/>
      <c r="F344" s="47"/>
      <c r="G344" s="47"/>
      <c r="H344" s="47"/>
      <c r="I344" s="47"/>
      <c r="J344" s="47"/>
    </row>
    <row r="345" spans="1:10" ht="12.75">
      <c r="A345" s="100" t="s">
        <v>748</v>
      </c>
      <c r="B345" s="100" t="s">
        <v>348</v>
      </c>
      <c r="C345" s="37" t="s">
        <v>912</v>
      </c>
      <c r="D345" s="78">
        <f>VLOOKUP(A345,'Accumulated receipts and assets'!$A$4:$Y$447,VLOOKUP($B$5,$Z$1:$AA$26,2,FALSE)+1,FALSE)</f>
        <v>2740</v>
      </c>
      <c r="E345" s="47"/>
      <c r="F345" s="47"/>
      <c r="G345" s="47"/>
      <c r="H345" s="47"/>
      <c r="I345" s="47"/>
      <c r="J345" s="47"/>
    </row>
    <row r="346" spans="1:10" ht="12.75">
      <c r="A346" s="100" t="s">
        <v>859</v>
      </c>
      <c r="B346" s="100" t="s">
        <v>349</v>
      </c>
      <c r="C346" s="37" t="s">
        <v>914</v>
      </c>
      <c r="D346" s="78">
        <f>VLOOKUP(A346,'Accumulated receipts and assets'!$A$4:$Y$447,VLOOKUP($B$5,$Z$1:$AA$26,2,FALSE)+1,FALSE)</f>
        <v>0</v>
      </c>
      <c r="E346" s="47"/>
      <c r="F346" s="47"/>
      <c r="G346" s="47"/>
      <c r="H346" s="47"/>
      <c r="I346" s="47"/>
      <c r="J346" s="47"/>
    </row>
    <row r="347" spans="1:10" ht="12.75">
      <c r="A347" s="100" t="s">
        <v>871</v>
      </c>
      <c r="B347" s="100" t="s">
        <v>957</v>
      </c>
      <c r="C347" s="37" t="s">
        <v>914</v>
      </c>
      <c r="D347" s="78">
        <f>VLOOKUP(A347,'Accumulated receipts and assets'!$A$4:$Y$447,VLOOKUP($B$5,$Z$1:$AA$26,2,FALSE)+1,FALSE)</f>
        <v>692</v>
      </c>
      <c r="E347" s="47"/>
      <c r="F347" s="47"/>
      <c r="G347" s="47"/>
      <c r="H347" s="47"/>
      <c r="I347" s="47"/>
      <c r="J347" s="47"/>
    </row>
    <row r="348" spans="1:10" ht="12.75">
      <c r="A348" s="100" t="s">
        <v>820</v>
      </c>
      <c r="B348" s="100" t="s">
        <v>350</v>
      </c>
      <c r="C348" s="37" t="s">
        <v>914</v>
      </c>
      <c r="D348" s="78" t="e">
        <f>VLOOKUP(A348,'Accumulated receipts and assets'!$A$4:$Y$447,VLOOKUP($B$5,$Z$1:$AA$26,2,FALSE)+1,FALSE)</f>
        <v>#N/A</v>
      </c>
      <c r="E348" s="47"/>
      <c r="F348" s="47"/>
      <c r="G348" s="47"/>
      <c r="H348" s="47"/>
      <c r="I348" s="47"/>
      <c r="J348" s="47"/>
    </row>
    <row r="349" spans="1:10" ht="12.75">
      <c r="A349" s="100" t="s">
        <v>549</v>
      </c>
      <c r="B349" s="100" t="s">
        <v>351</v>
      </c>
      <c r="C349" s="37" t="s">
        <v>909</v>
      </c>
      <c r="D349" s="78">
        <f>VLOOKUP(A349,'Accumulated receipts and assets'!$A$4:$Y$447,VLOOKUP($B$5,$Z$1:$AA$26,2,FALSE)+1,FALSE)</f>
        <v>4784</v>
      </c>
      <c r="E349" s="47"/>
      <c r="F349" s="47"/>
      <c r="G349" s="47"/>
      <c r="H349" s="47"/>
      <c r="I349" s="47"/>
      <c r="J349" s="47"/>
    </row>
    <row r="350" spans="1:10" ht="12.75">
      <c r="A350" s="100" t="s">
        <v>526</v>
      </c>
      <c r="B350" s="100" t="s">
        <v>352</v>
      </c>
      <c r="C350" s="37" t="s">
        <v>909</v>
      </c>
      <c r="D350" s="78">
        <f>VLOOKUP(A350,'Accumulated receipts and assets'!$A$4:$Y$447,VLOOKUP($B$5,$Z$1:$AA$26,2,FALSE)+1,FALSE)</f>
        <v>3785</v>
      </c>
      <c r="E350" s="47"/>
      <c r="F350" s="47"/>
      <c r="G350" s="47"/>
      <c r="H350" s="47"/>
      <c r="I350" s="47"/>
      <c r="J350" s="47"/>
    </row>
    <row r="351" spans="1:10" ht="12.75">
      <c r="A351" s="100" t="s">
        <v>771</v>
      </c>
      <c r="B351" s="100" t="s">
        <v>353</v>
      </c>
      <c r="C351" s="37" t="s">
        <v>913</v>
      </c>
      <c r="D351" s="78">
        <f>VLOOKUP(A351,'Accumulated receipts and assets'!$A$4:$Y$447,VLOOKUP($B$5,$Z$1:$AA$26,2,FALSE)+1,FALSE)</f>
        <v>27108</v>
      </c>
      <c r="E351" s="47"/>
      <c r="F351" s="47"/>
      <c r="G351" s="47"/>
      <c r="H351" s="47"/>
      <c r="I351" s="47"/>
      <c r="J351" s="47"/>
    </row>
    <row r="352" spans="1:10" ht="12.75">
      <c r="A352" s="100" t="s">
        <v>705</v>
      </c>
      <c r="B352" s="100" t="s">
        <v>354</v>
      </c>
      <c r="C352" s="37" t="s">
        <v>911</v>
      </c>
      <c r="D352" s="78">
        <f>VLOOKUP(A352,'Accumulated receipts and assets'!$A$4:$Y$447,VLOOKUP($B$5,$Z$1:$AA$26,2,FALSE)+1,FALSE)</f>
        <v>1985</v>
      </c>
      <c r="E352" s="47"/>
      <c r="F352" s="47"/>
      <c r="G352" s="47"/>
      <c r="H352" s="47"/>
      <c r="I352" s="47"/>
      <c r="J352" s="47"/>
    </row>
    <row r="353" spans="1:10" ht="12.75">
      <c r="A353" s="100" t="s">
        <v>576</v>
      </c>
      <c r="B353" s="100" t="s">
        <v>355</v>
      </c>
      <c r="C353" s="37" t="s">
        <v>911</v>
      </c>
      <c r="D353" s="78">
        <f>VLOOKUP(A353,'Accumulated receipts and assets'!$A$4:$Y$447,VLOOKUP($B$5,$Z$1:$AA$26,2,FALSE)+1,FALSE)</f>
        <v>7911</v>
      </c>
      <c r="E353" s="47"/>
      <c r="F353" s="47"/>
      <c r="G353" s="47"/>
      <c r="H353" s="47"/>
      <c r="I353" s="47"/>
      <c r="J353" s="47"/>
    </row>
    <row r="354" spans="1:10" ht="12.75">
      <c r="A354" s="100" t="s">
        <v>695</v>
      </c>
      <c r="B354" s="100" t="s">
        <v>356</v>
      </c>
      <c r="C354" s="37" t="s">
        <v>911</v>
      </c>
      <c r="D354" s="78">
        <f>VLOOKUP(A354,'Accumulated receipts and assets'!$A$4:$Y$447,VLOOKUP($B$5,$Z$1:$AA$26,2,FALSE)+1,FALSE)</f>
        <v>9698</v>
      </c>
      <c r="E354" s="47"/>
      <c r="F354" s="47"/>
      <c r="G354" s="47"/>
      <c r="H354" s="47"/>
      <c r="I354" s="47"/>
      <c r="J354" s="47"/>
    </row>
    <row r="355" spans="1:10" ht="12.75">
      <c r="A355" s="100" t="s">
        <v>738</v>
      </c>
      <c r="B355" s="100" t="s">
        <v>357</v>
      </c>
      <c r="C355" s="37" t="s">
        <v>912</v>
      </c>
      <c r="D355" s="78">
        <f>VLOOKUP(A355,'Accumulated receipts and assets'!$A$4:$Y$447,VLOOKUP($B$5,$Z$1:$AA$26,2,FALSE)+1,FALSE)</f>
        <v>46406</v>
      </c>
      <c r="E355" s="47"/>
      <c r="F355" s="47"/>
      <c r="G355" s="47"/>
      <c r="H355" s="47"/>
      <c r="I355" s="47"/>
      <c r="J355" s="47"/>
    </row>
    <row r="356" spans="1:10" ht="12.75">
      <c r="A356" s="100" t="s">
        <v>687</v>
      </c>
      <c r="B356" s="100" t="s">
        <v>358</v>
      </c>
      <c r="C356" s="37" t="s">
        <v>911</v>
      </c>
      <c r="D356" s="78">
        <f>VLOOKUP(A356,'Accumulated receipts and assets'!$A$4:$Y$447,VLOOKUP($B$5,$Z$1:$AA$26,2,FALSE)+1,FALSE)</f>
        <v>2248</v>
      </c>
      <c r="E356" s="47"/>
      <c r="F356" s="47"/>
      <c r="G356" s="47"/>
      <c r="H356" s="47"/>
      <c r="I356" s="47"/>
      <c r="J356" s="47"/>
    </row>
    <row r="357" spans="1:10" ht="12.75">
      <c r="A357" s="100" t="s">
        <v>681</v>
      </c>
      <c r="B357" s="100" t="s">
        <v>359</v>
      </c>
      <c r="C357" s="37" t="s">
        <v>910</v>
      </c>
      <c r="D357" s="78">
        <f>VLOOKUP(A357,'Accumulated receipts and assets'!$A$4:$Y$447,VLOOKUP($B$5,$Z$1:$AA$26,2,FALSE)+1,FALSE)</f>
        <v>0</v>
      </c>
      <c r="E357" s="47"/>
      <c r="F357" s="47"/>
      <c r="G357" s="47"/>
      <c r="H357" s="47"/>
      <c r="I357" s="47"/>
      <c r="J357" s="47"/>
    </row>
    <row r="358" spans="1:10" ht="12.75">
      <c r="A358" s="100" t="s">
        <v>855</v>
      </c>
      <c r="B358" s="100" t="s">
        <v>360</v>
      </c>
      <c r="C358" s="37" t="s">
        <v>914</v>
      </c>
      <c r="D358" s="78">
        <f>VLOOKUP(A358,'Accumulated receipts and assets'!$A$4:$Y$447,VLOOKUP($B$5,$Z$1:$AA$26,2,FALSE)+1,FALSE)</f>
        <v>0</v>
      </c>
      <c r="E358" s="47"/>
      <c r="F358" s="47"/>
      <c r="G358" s="47"/>
      <c r="H358" s="47"/>
      <c r="I358" s="47"/>
      <c r="J358" s="47"/>
    </row>
    <row r="359" spans="1:10" ht="12.75">
      <c r="A359" s="100" t="s">
        <v>688</v>
      </c>
      <c r="B359" s="100" t="s">
        <v>361</v>
      </c>
      <c r="C359" s="37" t="s">
        <v>911</v>
      </c>
      <c r="D359" s="78">
        <f>VLOOKUP(A359,'Accumulated receipts and assets'!$A$4:$Y$447,VLOOKUP($B$5,$Z$1:$AA$26,2,FALSE)+1,FALSE)</f>
        <v>205</v>
      </c>
      <c r="E359" s="47"/>
      <c r="F359" s="47"/>
      <c r="G359" s="47"/>
      <c r="H359" s="47"/>
      <c r="I359" s="47"/>
      <c r="J359" s="47"/>
    </row>
    <row r="360" spans="1:10" ht="12.75">
      <c r="A360" s="100" t="s">
        <v>814</v>
      </c>
      <c r="B360" s="100" t="s">
        <v>362</v>
      </c>
      <c r="C360" s="37" t="s">
        <v>914</v>
      </c>
      <c r="D360" s="78" t="e">
        <f>VLOOKUP(A360,'Accumulated receipts and assets'!$A$4:$Y$447,VLOOKUP($B$5,$Z$1:$AA$26,2,FALSE)+1,FALSE)</f>
        <v>#N/A</v>
      </c>
      <c r="E360" s="47"/>
      <c r="F360" s="47"/>
      <c r="G360" s="47"/>
      <c r="H360" s="47"/>
      <c r="I360" s="47"/>
      <c r="J360" s="47"/>
    </row>
    <row r="361" spans="1:10" ht="12.75">
      <c r="A361" s="100" t="s">
        <v>577</v>
      </c>
      <c r="B361" s="100" t="s">
        <v>363</v>
      </c>
      <c r="C361" s="37" t="s">
        <v>911</v>
      </c>
      <c r="D361" s="78">
        <f>VLOOKUP(A361,'Accumulated receipts and assets'!$A$4:$Y$447,VLOOKUP($B$5,$Z$1:$AA$26,2,FALSE)+1,FALSE)</f>
        <v>5</v>
      </c>
      <c r="E361" s="47"/>
      <c r="F361" s="47"/>
      <c r="G361" s="47"/>
      <c r="H361" s="47"/>
      <c r="I361" s="47"/>
      <c r="J361" s="47"/>
    </row>
    <row r="362" spans="1:10" ht="12.75">
      <c r="A362" s="100" t="s">
        <v>732</v>
      </c>
      <c r="B362" s="100" t="s">
        <v>364</v>
      </c>
      <c r="C362" s="37" t="s">
        <v>912</v>
      </c>
      <c r="D362" s="78">
        <f>VLOOKUP(A362,'Accumulated receipts and assets'!$A$4:$Y$447,VLOOKUP($B$5,$Z$1:$AA$26,2,FALSE)+1,FALSE)</f>
        <v>0</v>
      </c>
      <c r="E362" s="47"/>
      <c r="F362" s="47"/>
      <c r="G362" s="47"/>
      <c r="H362" s="47"/>
      <c r="I362" s="47"/>
      <c r="J362" s="47"/>
    </row>
    <row r="363" spans="1:10" ht="12.75">
      <c r="A363" s="100" t="s">
        <v>480</v>
      </c>
      <c r="B363" s="100" t="s">
        <v>365</v>
      </c>
      <c r="C363" s="37" t="s">
        <v>909</v>
      </c>
      <c r="D363" s="78">
        <f>VLOOKUP(A363,'Accumulated receipts and assets'!$A$4:$Y$447,VLOOKUP($B$5,$Z$1:$AA$26,2,FALSE)+1,FALSE)</f>
        <v>6856</v>
      </c>
      <c r="E363" s="47"/>
      <c r="F363" s="47"/>
      <c r="G363" s="47"/>
      <c r="H363" s="47"/>
      <c r="I363" s="47"/>
      <c r="J363" s="47"/>
    </row>
    <row r="364" spans="1:10" ht="12.75">
      <c r="A364" s="100" t="s">
        <v>680</v>
      </c>
      <c r="B364" s="100" t="s">
        <v>366</v>
      </c>
      <c r="C364" s="37" t="s">
        <v>909</v>
      </c>
      <c r="D364" s="78">
        <f>VLOOKUP(A364,'Accumulated receipts and assets'!$A$4:$Y$447,VLOOKUP($B$5,$Z$1:$AA$26,2,FALSE)+1,FALSE)</f>
        <v>4739</v>
      </c>
      <c r="E364" s="47"/>
      <c r="F364" s="47"/>
      <c r="G364" s="47"/>
      <c r="H364" s="47"/>
      <c r="I364" s="47"/>
      <c r="J364" s="47"/>
    </row>
    <row r="365" spans="1:10" ht="12.75">
      <c r="A365" s="100" t="s">
        <v>714</v>
      </c>
      <c r="B365" s="100" t="s">
        <v>367</v>
      </c>
      <c r="C365" s="37" t="s">
        <v>911</v>
      </c>
      <c r="D365" s="78">
        <f>VLOOKUP(A365,'Accumulated receipts and assets'!$A$4:$Y$447,VLOOKUP($B$5,$Z$1:$AA$26,2,FALSE)+1,FALSE)</f>
        <v>13139</v>
      </c>
      <c r="E365" s="47"/>
      <c r="F365" s="47"/>
      <c r="G365" s="47"/>
      <c r="H365" s="47"/>
      <c r="I365" s="47"/>
      <c r="J365" s="47"/>
    </row>
    <row r="366" spans="1:10" ht="12.75">
      <c r="A366" s="100" t="s">
        <v>546</v>
      </c>
      <c r="B366" s="100" t="s">
        <v>368</v>
      </c>
      <c r="C366" s="37" t="s">
        <v>911</v>
      </c>
      <c r="D366" s="78">
        <f>VLOOKUP(A366,'Accumulated receipts and assets'!$A$4:$Y$447,VLOOKUP($B$5,$Z$1:$AA$26,2,FALSE)+1,FALSE)</f>
        <v>508</v>
      </c>
      <c r="E366" s="47"/>
      <c r="F366" s="47"/>
      <c r="G366" s="47"/>
      <c r="H366" s="47"/>
      <c r="I366" s="47"/>
      <c r="J366" s="47"/>
    </row>
    <row r="367" spans="1:10" ht="12.75">
      <c r="A367" s="100" t="s">
        <v>690</v>
      </c>
      <c r="B367" s="100" t="s">
        <v>369</v>
      </c>
      <c r="C367" s="37" t="s">
        <v>910</v>
      </c>
      <c r="D367" s="78">
        <f>VLOOKUP(A367,'Accumulated receipts and assets'!$A$4:$Y$447,VLOOKUP($B$5,$Z$1:$AA$26,2,FALSE)+1,FALSE)</f>
        <v>4219</v>
      </c>
      <c r="E367" s="47"/>
      <c r="F367" s="47"/>
      <c r="G367" s="47"/>
      <c r="H367" s="47"/>
      <c r="I367" s="47"/>
      <c r="J367" s="47"/>
    </row>
    <row r="368" spans="1:10" ht="12.75">
      <c r="A368" s="100" t="s">
        <v>696</v>
      </c>
      <c r="B368" s="100" t="s">
        <v>370</v>
      </c>
      <c r="C368" s="37" t="s">
        <v>911</v>
      </c>
      <c r="D368" s="78">
        <f>VLOOKUP(A368,'Accumulated receipts and assets'!$A$4:$Y$447,VLOOKUP($B$5,$Z$1:$AA$26,2,FALSE)+1,FALSE)</f>
        <v>579</v>
      </c>
      <c r="E368" s="47"/>
      <c r="F368" s="47"/>
      <c r="G368" s="47"/>
      <c r="H368" s="47"/>
      <c r="I368" s="47"/>
      <c r="J368" s="47"/>
    </row>
    <row r="369" spans="1:10" ht="12.75">
      <c r="A369" s="100" t="s">
        <v>815</v>
      </c>
      <c r="B369" s="100" t="s">
        <v>371</v>
      </c>
      <c r="C369" s="37" t="s">
        <v>914</v>
      </c>
      <c r="D369" s="78" t="e">
        <f>VLOOKUP(A369,'Accumulated receipts and assets'!$A$4:$Y$447,VLOOKUP($B$5,$Z$1:$AA$26,2,FALSE)+1,FALSE)</f>
        <v>#N/A</v>
      </c>
      <c r="E369" s="47"/>
      <c r="F369" s="47"/>
      <c r="G369" s="47"/>
      <c r="H369" s="47"/>
      <c r="I369" s="47"/>
      <c r="J369" s="47"/>
    </row>
    <row r="370" spans="1:10" ht="12.75">
      <c r="A370" s="100" t="s">
        <v>749</v>
      </c>
      <c r="B370" s="100" t="s">
        <v>372</v>
      </c>
      <c r="C370" s="37" t="s">
        <v>912</v>
      </c>
      <c r="D370" s="78">
        <f>VLOOKUP(A370,'Accumulated receipts and assets'!$A$4:$Y$447,VLOOKUP($B$5,$Z$1:$AA$26,2,FALSE)+1,FALSE)</f>
        <v>5492</v>
      </c>
      <c r="E370" s="47"/>
      <c r="F370" s="47"/>
      <c r="G370" s="47"/>
      <c r="H370" s="47"/>
      <c r="I370" s="47"/>
      <c r="J370" s="47"/>
    </row>
    <row r="371" spans="1:10" ht="12.75">
      <c r="A371" s="100" t="s">
        <v>698</v>
      </c>
      <c r="B371" s="100" t="s">
        <v>373</v>
      </c>
      <c r="C371" s="37" t="s">
        <v>910</v>
      </c>
      <c r="D371" s="78">
        <f>VLOOKUP(A371,'Accumulated receipts and assets'!$A$4:$Y$447,VLOOKUP($B$5,$Z$1:$AA$26,2,FALSE)+1,FALSE)</f>
        <v>11697</v>
      </c>
      <c r="E371" s="47"/>
      <c r="F371" s="47"/>
      <c r="G371" s="47"/>
      <c r="H371" s="47"/>
      <c r="I371" s="47"/>
      <c r="J371" s="47"/>
    </row>
    <row r="372" spans="1:10" ht="12.75">
      <c r="A372" s="100" t="s">
        <v>706</v>
      </c>
      <c r="B372" s="100" t="s">
        <v>374</v>
      </c>
      <c r="C372" s="37" t="s">
        <v>911</v>
      </c>
      <c r="D372" s="78">
        <f>VLOOKUP(A372,'Accumulated receipts and assets'!$A$4:$Y$447,VLOOKUP($B$5,$Z$1:$AA$26,2,FALSE)+1,FALSE)</f>
        <v>3410</v>
      </c>
      <c r="E372" s="47"/>
      <c r="F372" s="47"/>
      <c r="G372" s="47"/>
      <c r="H372" s="47"/>
      <c r="I372" s="47"/>
      <c r="J372" s="47"/>
    </row>
    <row r="373" spans="1:10" ht="12.75">
      <c r="A373" s="100" t="s">
        <v>832</v>
      </c>
      <c r="B373" s="100" t="s">
        <v>906</v>
      </c>
      <c r="C373" s="37" t="s">
        <v>914</v>
      </c>
      <c r="D373" s="78" t="e">
        <f>VLOOKUP(A373,'Accumulated receipts and assets'!$A$4:$Y$447,VLOOKUP($B$5,$Z$1:$AA$26,2,FALSE)+1,FALSE)</f>
        <v>#N/A</v>
      </c>
      <c r="E373" s="47"/>
      <c r="F373" s="47"/>
      <c r="G373" s="47"/>
      <c r="H373" s="47"/>
      <c r="I373" s="47"/>
      <c r="J373" s="47"/>
    </row>
    <row r="374" spans="1:10" ht="12.75">
      <c r="A374" s="100" t="s">
        <v>827</v>
      </c>
      <c r="B374" s="100" t="s">
        <v>375</v>
      </c>
      <c r="C374" s="37" t="s">
        <v>914</v>
      </c>
      <c r="D374" s="78" t="e">
        <f>VLOOKUP(A374,'Accumulated receipts and assets'!$A$4:$Y$447,VLOOKUP($B$5,$Z$1:$AA$26,2,FALSE)+1,FALSE)</f>
        <v>#N/A</v>
      </c>
      <c r="E374" s="47"/>
      <c r="F374" s="47"/>
      <c r="G374" s="47"/>
      <c r="H374" s="47"/>
      <c r="I374" s="47"/>
      <c r="J374" s="47"/>
    </row>
    <row r="375" spans="1:10" ht="12.75">
      <c r="A375" s="100" t="s">
        <v>793</v>
      </c>
      <c r="B375" s="100" t="s">
        <v>376</v>
      </c>
      <c r="C375" s="37" t="s">
        <v>913</v>
      </c>
      <c r="D375" s="78">
        <f>VLOOKUP(A375,'Accumulated receipts and assets'!$A$4:$Y$447,VLOOKUP($B$5,$Z$1:$AA$26,2,FALSE)+1,FALSE)</f>
        <v>1312</v>
      </c>
      <c r="E375" s="47"/>
      <c r="F375" s="47"/>
      <c r="G375" s="47"/>
      <c r="H375" s="47"/>
      <c r="I375" s="47"/>
      <c r="J375" s="47"/>
    </row>
    <row r="376" spans="1:10" ht="12.75">
      <c r="A376" s="100" t="s">
        <v>596</v>
      </c>
      <c r="B376" s="100" t="s">
        <v>377</v>
      </c>
      <c r="C376" s="37" t="s">
        <v>911</v>
      </c>
      <c r="D376" s="78">
        <f>VLOOKUP(A376,'Accumulated receipts and assets'!$A$4:$Y$447,VLOOKUP($B$5,$Z$1:$AA$26,2,FALSE)+1,FALSE)</f>
        <v>654</v>
      </c>
      <c r="E376" s="47"/>
      <c r="F376" s="47"/>
      <c r="G376" s="47"/>
      <c r="H376" s="47"/>
      <c r="I376" s="47"/>
      <c r="J376" s="47"/>
    </row>
    <row r="377" spans="1:10" ht="12.75">
      <c r="A377" s="100" t="s">
        <v>724</v>
      </c>
      <c r="B377" s="100" t="s">
        <v>378</v>
      </c>
      <c r="C377" s="37" t="s">
        <v>909</v>
      </c>
      <c r="D377" s="78">
        <f>VLOOKUP(A377,'Accumulated receipts and assets'!$A$4:$Y$447,VLOOKUP($B$5,$Z$1:$AA$26,2,FALSE)+1,FALSE)</f>
        <v>10711</v>
      </c>
      <c r="E377" s="47"/>
      <c r="F377" s="47"/>
      <c r="G377" s="47"/>
      <c r="H377" s="47"/>
      <c r="I377" s="47"/>
      <c r="J377" s="47"/>
    </row>
    <row r="378" spans="1:10" ht="12.75">
      <c r="A378" s="100" t="s">
        <v>733</v>
      </c>
      <c r="B378" s="100" t="s">
        <v>379</v>
      </c>
      <c r="C378" s="37" t="s">
        <v>912</v>
      </c>
      <c r="D378" s="78">
        <f>VLOOKUP(A378,'Accumulated receipts and assets'!$A$4:$Y$447,VLOOKUP($B$5,$Z$1:$AA$26,2,FALSE)+1,FALSE)</f>
        <v>0</v>
      </c>
      <c r="E378" s="47"/>
      <c r="F378" s="47"/>
      <c r="G378" s="47"/>
      <c r="H378" s="47"/>
      <c r="I378" s="47"/>
      <c r="J378" s="47"/>
    </row>
    <row r="379" spans="1:10" ht="12.75">
      <c r="A379" s="100" t="s">
        <v>689</v>
      </c>
      <c r="B379" s="100" t="s">
        <v>380</v>
      </c>
      <c r="C379" s="37" t="s">
        <v>911</v>
      </c>
      <c r="D379" s="78">
        <f>VLOOKUP(A379,'Accumulated receipts and assets'!$A$4:$Y$447,VLOOKUP($B$5,$Z$1:$AA$26,2,FALSE)+1,FALSE)</f>
        <v>1776</v>
      </c>
      <c r="E379" s="47"/>
      <c r="F379" s="47"/>
      <c r="G379" s="47"/>
      <c r="H379" s="47"/>
      <c r="I379" s="47"/>
      <c r="J379" s="47"/>
    </row>
    <row r="380" spans="1:10" ht="12.75">
      <c r="A380" s="100" t="s">
        <v>707</v>
      </c>
      <c r="B380" s="100" t="s">
        <v>381</v>
      </c>
      <c r="C380" s="37" t="s">
        <v>911</v>
      </c>
      <c r="D380" s="78">
        <f>VLOOKUP(A380,'Accumulated receipts and assets'!$A$4:$Y$447,VLOOKUP($B$5,$Z$1:$AA$26,2,FALSE)+1,FALSE)</f>
        <v>605</v>
      </c>
      <c r="E380" s="47"/>
      <c r="F380" s="47"/>
      <c r="G380" s="47"/>
      <c r="H380" s="47"/>
      <c r="I380" s="47"/>
      <c r="J380" s="47"/>
    </row>
    <row r="381" spans="1:10" ht="12.75">
      <c r="A381" s="100" t="s">
        <v>677</v>
      </c>
      <c r="B381" s="100" t="s">
        <v>382</v>
      </c>
      <c r="C381" s="37" t="s">
        <v>911</v>
      </c>
      <c r="D381" s="78">
        <f>VLOOKUP(A381,'Accumulated receipts and assets'!$A$4:$Y$447,VLOOKUP($B$5,$Z$1:$AA$26,2,FALSE)+1,FALSE)</f>
        <v>916</v>
      </c>
      <c r="E381" s="47"/>
      <c r="F381" s="47"/>
      <c r="G381" s="47"/>
      <c r="H381" s="47"/>
      <c r="I381" s="47"/>
      <c r="J381" s="47"/>
    </row>
    <row r="382" spans="1:10" ht="12.75">
      <c r="A382" s="100" t="s">
        <v>506</v>
      </c>
      <c r="B382" s="100" t="s">
        <v>383</v>
      </c>
      <c r="C382" s="37" t="s">
        <v>911</v>
      </c>
      <c r="D382" s="78">
        <f>VLOOKUP(A382,'Accumulated receipts and assets'!$A$4:$Y$447,VLOOKUP($B$5,$Z$1:$AA$26,2,FALSE)+1,FALSE)</f>
        <v>1951</v>
      </c>
      <c r="E382" s="47"/>
      <c r="F382" s="47"/>
      <c r="G382" s="47"/>
      <c r="H382" s="47"/>
      <c r="I382" s="47"/>
      <c r="J382" s="47"/>
    </row>
    <row r="383" spans="1:10" ht="12.75">
      <c r="A383" s="100" t="s">
        <v>673</v>
      </c>
      <c r="B383" s="100" t="s">
        <v>384</v>
      </c>
      <c r="C383" s="37" t="s">
        <v>909</v>
      </c>
      <c r="D383" s="78">
        <f>VLOOKUP(A383,'Accumulated receipts and assets'!$A$4:$Y$447,VLOOKUP($B$5,$Z$1:$AA$26,2,FALSE)+1,FALSE)</f>
        <v>0</v>
      </c>
      <c r="E383" s="47"/>
      <c r="F383" s="47"/>
      <c r="G383" s="47"/>
      <c r="H383" s="47"/>
      <c r="I383" s="47"/>
      <c r="J383" s="47"/>
    </row>
    <row r="384" spans="1:10" ht="12.75">
      <c r="A384" s="100" t="s">
        <v>539</v>
      </c>
      <c r="B384" s="100" t="s">
        <v>385</v>
      </c>
      <c r="C384" s="37" t="s">
        <v>911</v>
      </c>
      <c r="D384" s="78">
        <f>VLOOKUP(A384,'Accumulated receipts and assets'!$A$4:$Y$447,VLOOKUP($B$5,$Z$1:$AA$26,2,FALSE)+1,FALSE)</f>
        <v>1871</v>
      </c>
      <c r="E384" s="47"/>
      <c r="F384" s="47"/>
      <c r="G384" s="47"/>
      <c r="H384" s="47"/>
      <c r="I384" s="47"/>
      <c r="J384" s="47"/>
    </row>
    <row r="385" spans="1:10" ht="12.75">
      <c r="A385" s="100" t="s">
        <v>560</v>
      </c>
      <c r="B385" s="100" t="s">
        <v>386</v>
      </c>
      <c r="C385" s="37" t="s">
        <v>911</v>
      </c>
      <c r="D385" s="78">
        <f>VLOOKUP(A385,'Accumulated receipts and assets'!$A$4:$Y$447,VLOOKUP($B$5,$Z$1:$AA$26,2,FALSE)+1,FALSE)</f>
        <v>35848</v>
      </c>
      <c r="E385" s="47"/>
      <c r="F385" s="47"/>
      <c r="G385" s="47"/>
      <c r="H385" s="47"/>
      <c r="I385" s="47"/>
      <c r="J385" s="47"/>
    </row>
    <row r="386" spans="1:10" ht="12.75">
      <c r="A386" s="100" t="s">
        <v>547</v>
      </c>
      <c r="B386" s="100" t="s">
        <v>387</v>
      </c>
      <c r="C386" s="37" t="s">
        <v>911</v>
      </c>
      <c r="D386" s="78">
        <f>VLOOKUP(A386,'Accumulated receipts and assets'!$A$4:$Y$447,VLOOKUP($B$5,$Z$1:$AA$26,2,FALSE)+1,FALSE)</f>
        <v>16405</v>
      </c>
      <c r="E386" s="47"/>
      <c r="F386" s="47"/>
      <c r="G386" s="47"/>
      <c r="H386" s="47"/>
      <c r="I386" s="47"/>
      <c r="J386" s="47"/>
    </row>
    <row r="387" spans="1:10" ht="12.75">
      <c r="A387" s="100" t="s">
        <v>828</v>
      </c>
      <c r="B387" s="100" t="s">
        <v>388</v>
      </c>
      <c r="C387" s="37" t="s">
        <v>914</v>
      </c>
      <c r="D387" s="78" t="e">
        <f>VLOOKUP(A387,'Accumulated receipts and assets'!$A$4:$Y$447,VLOOKUP($B$5,$Z$1:$AA$26,2,FALSE)+1,FALSE)</f>
        <v>#N/A</v>
      </c>
      <c r="E387" s="47"/>
      <c r="F387" s="47"/>
      <c r="G387" s="47"/>
      <c r="H387" s="47"/>
      <c r="I387" s="47"/>
      <c r="J387" s="47"/>
    </row>
    <row r="388" spans="1:10" ht="12.75">
      <c r="A388" s="100" t="s">
        <v>597</v>
      </c>
      <c r="B388" s="100" t="s">
        <v>389</v>
      </c>
      <c r="C388" s="37" t="s">
        <v>911</v>
      </c>
      <c r="D388" s="78">
        <f>VLOOKUP(A388,'Accumulated receipts and assets'!$A$4:$Y$447,VLOOKUP($B$5,$Z$1:$AA$26,2,FALSE)+1,FALSE)</f>
        <v>1598</v>
      </c>
      <c r="E388" s="47"/>
      <c r="F388" s="47"/>
      <c r="G388" s="47"/>
      <c r="H388" s="47"/>
      <c r="I388" s="47"/>
      <c r="J388" s="47"/>
    </row>
    <row r="389" spans="1:10" ht="12.75">
      <c r="A389" s="100" t="s">
        <v>883</v>
      </c>
      <c r="B389" s="100" t="s">
        <v>390</v>
      </c>
      <c r="C389" s="37" t="s">
        <v>914</v>
      </c>
      <c r="D389" s="78">
        <f>VLOOKUP(A389,'Accumulated receipts and assets'!$A$4:$Y$447,VLOOKUP($B$5,$Z$1:$AA$26,2,FALSE)+1,FALSE)</f>
        <v>0</v>
      </c>
      <c r="E389" s="47"/>
      <c r="F389" s="47"/>
      <c r="G389" s="47"/>
      <c r="H389" s="47"/>
      <c r="I389" s="47"/>
      <c r="J389" s="47"/>
    </row>
    <row r="390" spans="1:10" ht="12.75">
      <c r="A390" s="100" t="s">
        <v>578</v>
      </c>
      <c r="B390" s="100" t="s">
        <v>391</v>
      </c>
      <c r="C390" s="37" t="s">
        <v>911</v>
      </c>
      <c r="D390" s="78">
        <f>VLOOKUP(A390,'Accumulated receipts and assets'!$A$4:$Y$447,VLOOKUP($B$5,$Z$1:$AA$26,2,FALSE)+1,FALSE)</f>
        <v>12365</v>
      </c>
      <c r="E390" s="47"/>
      <c r="F390" s="47"/>
      <c r="G390" s="47"/>
      <c r="H390" s="47"/>
      <c r="I390" s="47"/>
      <c r="J390" s="47"/>
    </row>
    <row r="391" spans="1:10" ht="12.75">
      <c r="A391" s="100" t="s">
        <v>527</v>
      </c>
      <c r="B391" s="100" t="s">
        <v>392</v>
      </c>
      <c r="C391" s="37" t="s">
        <v>909</v>
      </c>
      <c r="D391" s="78">
        <f>VLOOKUP(A391,'Accumulated receipts and assets'!$A$4:$Y$447,VLOOKUP($B$5,$Z$1:$AA$26,2,FALSE)+1,FALSE)</f>
        <v>1587</v>
      </c>
      <c r="E391" s="47"/>
      <c r="F391" s="47"/>
      <c r="G391" s="47"/>
      <c r="H391" s="47"/>
      <c r="I391" s="47"/>
      <c r="J391" s="47"/>
    </row>
    <row r="392" spans="1:10" ht="12.75">
      <c r="A392" s="100" t="s">
        <v>598</v>
      </c>
      <c r="B392" s="100" t="s">
        <v>393</v>
      </c>
      <c r="C392" s="37" t="s">
        <v>911</v>
      </c>
      <c r="D392" s="78">
        <f>VLOOKUP(A392,'Accumulated receipts and assets'!$A$4:$Y$447,VLOOKUP($B$5,$Z$1:$AA$26,2,FALSE)+1,FALSE)</f>
        <v>0</v>
      </c>
      <c r="E392" s="47"/>
      <c r="F392" s="47"/>
      <c r="G392" s="47"/>
      <c r="H392" s="47"/>
      <c r="I392" s="47"/>
      <c r="J392" s="47"/>
    </row>
    <row r="393" spans="1:10" ht="12.75">
      <c r="A393" s="100" t="s">
        <v>499</v>
      </c>
      <c r="B393" s="100" t="s">
        <v>394</v>
      </c>
      <c r="C393" s="37" t="s">
        <v>909</v>
      </c>
      <c r="D393" s="78">
        <f>VLOOKUP(A393,'Accumulated receipts and assets'!$A$4:$Y$447,VLOOKUP($B$5,$Z$1:$AA$26,2,FALSE)+1,FALSE)</f>
        <v>3</v>
      </c>
      <c r="E393" s="47"/>
      <c r="F393" s="47"/>
      <c r="G393" s="47"/>
      <c r="H393" s="47"/>
      <c r="I393" s="47"/>
      <c r="J393" s="47"/>
    </row>
    <row r="394" spans="1:10" ht="12.75">
      <c r="A394" s="100" t="s">
        <v>507</v>
      </c>
      <c r="B394" s="100" t="s">
        <v>395</v>
      </c>
      <c r="C394" s="37" t="s">
        <v>911</v>
      </c>
      <c r="D394" s="78">
        <f>VLOOKUP(A394,'Accumulated receipts and assets'!$A$4:$Y$447,VLOOKUP($B$5,$Z$1:$AA$26,2,FALSE)+1,FALSE)</f>
        <v>696</v>
      </c>
      <c r="E394" s="47"/>
      <c r="F394" s="47"/>
      <c r="G394" s="47"/>
      <c r="H394" s="47"/>
      <c r="I394" s="47"/>
      <c r="J394" s="47"/>
    </row>
    <row r="395" spans="1:10" ht="12.75">
      <c r="A395" s="100" t="s">
        <v>772</v>
      </c>
      <c r="B395" s="100" t="s">
        <v>396</v>
      </c>
      <c r="C395" s="37" t="s">
        <v>913</v>
      </c>
      <c r="D395" s="78">
        <f>VLOOKUP(A395,'Accumulated receipts and assets'!$A$4:$Y$447,VLOOKUP($B$5,$Z$1:$AA$26,2,FALSE)+1,FALSE)</f>
        <v>27607</v>
      </c>
      <c r="E395" s="47"/>
      <c r="F395" s="47"/>
      <c r="G395" s="47"/>
      <c r="H395" s="47"/>
      <c r="I395" s="47"/>
      <c r="J395" s="47"/>
    </row>
    <row r="396" spans="1:10" ht="12.75">
      <c r="A396" s="100" t="s">
        <v>734</v>
      </c>
      <c r="B396" s="100" t="s">
        <v>397</v>
      </c>
      <c r="C396" s="37" t="s">
        <v>912</v>
      </c>
      <c r="D396" s="78">
        <f>VLOOKUP(A396,'Accumulated receipts and assets'!$A$4:$Y$447,VLOOKUP($B$5,$Z$1:$AA$26,2,FALSE)+1,FALSE)</f>
        <v>23237</v>
      </c>
      <c r="E396" s="47"/>
      <c r="F396" s="47"/>
      <c r="G396" s="47"/>
      <c r="H396" s="47"/>
      <c r="I396" s="47"/>
      <c r="J396" s="47"/>
    </row>
    <row r="397" spans="1:10" ht="12.75">
      <c r="A397" s="100" t="s">
        <v>599</v>
      </c>
      <c r="B397" s="100" t="s">
        <v>398</v>
      </c>
      <c r="C397" s="37" t="s">
        <v>911</v>
      </c>
      <c r="D397" s="78">
        <f>VLOOKUP(A397,'Accumulated receipts and assets'!$A$4:$Y$447,VLOOKUP($B$5,$Z$1:$AA$26,2,FALSE)+1,FALSE)</f>
        <v>0</v>
      </c>
      <c r="E397" s="47"/>
      <c r="F397" s="47"/>
      <c r="G397" s="47"/>
      <c r="H397" s="47"/>
      <c r="I397" s="47"/>
      <c r="J397" s="47"/>
    </row>
    <row r="398" spans="1:10" ht="12.75">
      <c r="A398" s="100" t="s">
        <v>860</v>
      </c>
      <c r="B398" s="100" t="s">
        <v>399</v>
      </c>
      <c r="C398" s="37" t="s">
        <v>914</v>
      </c>
      <c r="D398" s="78">
        <f>VLOOKUP(A398,'Accumulated receipts and assets'!$A$4:$Y$447,VLOOKUP($B$5,$Z$1:$AA$26,2,FALSE)+1,FALSE)</f>
        <v>3285</v>
      </c>
      <c r="E398" s="47"/>
      <c r="F398" s="47"/>
      <c r="G398" s="47"/>
      <c r="H398" s="47"/>
      <c r="I398" s="47"/>
      <c r="J398" s="47"/>
    </row>
    <row r="399" spans="1:10" ht="12.75">
      <c r="A399" s="100" t="s">
        <v>872</v>
      </c>
      <c r="B399" s="100" t="s">
        <v>958</v>
      </c>
      <c r="C399" s="37" t="s">
        <v>914</v>
      </c>
      <c r="D399" s="78">
        <f>VLOOKUP(A399,'Accumulated receipts and assets'!$A$4:$Y$447,VLOOKUP($B$5,$Z$1:$AA$26,2,FALSE)+1,FALSE)</f>
        <v>0</v>
      </c>
      <c r="E399" s="47"/>
      <c r="F399" s="47"/>
      <c r="G399" s="47"/>
      <c r="H399" s="47"/>
      <c r="I399" s="47"/>
      <c r="J399" s="47"/>
    </row>
    <row r="400" spans="1:10" ht="12.75">
      <c r="A400" s="100" t="s">
        <v>540</v>
      </c>
      <c r="B400" s="100" t="s">
        <v>400</v>
      </c>
      <c r="C400" s="37" t="s">
        <v>911</v>
      </c>
      <c r="D400" s="78">
        <f>VLOOKUP(A400,'Accumulated receipts and assets'!$A$4:$Y$447,VLOOKUP($B$5,$Z$1:$AA$26,2,FALSE)+1,FALSE)</f>
        <v>0</v>
      </c>
      <c r="E400" s="47"/>
      <c r="F400" s="47"/>
      <c r="G400" s="47"/>
      <c r="H400" s="47"/>
      <c r="I400" s="47"/>
      <c r="J400" s="47"/>
    </row>
    <row r="401" spans="1:10" ht="12.75">
      <c r="A401" s="100" t="s">
        <v>671</v>
      </c>
      <c r="B401" s="100" t="s">
        <v>401</v>
      </c>
      <c r="C401" s="37" t="s">
        <v>911</v>
      </c>
      <c r="D401" s="78">
        <f>VLOOKUP(A401,'Accumulated receipts and assets'!$A$4:$Y$447,VLOOKUP($B$5,$Z$1:$AA$26,2,FALSE)+1,FALSE)</f>
        <v>5561</v>
      </c>
      <c r="E401" s="47"/>
      <c r="F401" s="47"/>
      <c r="G401" s="47"/>
      <c r="H401" s="47"/>
      <c r="I401" s="47"/>
      <c r="J401" s="47"/>
    </row>
    <row r="402" spans="1:10" ht="12.75">
      <c r="A402" s="100" t="s">
        <v>761</v>
      </c>
      <c r="B402" s="100" t="s">
        <v>402</v>
      </c>
      <c r="C402" s="37" t="s">
        <v>912</v>
      </c>
      <c r="D402" s="78">
        <f>VLOOKUP(A402,'Accumulated receipts and assets'!$A$4:$Y$447,VLOOKUP($B$5,$Z$1:$AA$26,2,FALSE)+1,FALSE)</f>
        <v>1723</v>
      </c>
      <c r="E402" s="47"/>
      <c r="F402" s="47"/>
      <c r="G402" s="47"/>
      <c r="H402" s="47"/>
      <c r="I402" s="47"/>
      <c r="J402" s="47"/>
    </row>
    <row r="403" spans="1:10" ht="12.75">
      <c r="A403" s="100" t="s">
        <v>755</v>
      </c>
      <c r="B403" s="100" t="s">
        <v>403</v>
      </c>
      <c r="C403" s="37" t="s">
        <v>912</v>
      </c>
      <c r="D403" s="78">
        <f>VLOOKUP(A403,'Accumulated receipts and assets'!$A$4:$Y$447,VLOOKUP($B$5,$Z$1:$AA$26,2,FALSE)+1,FALSE)</f>
        <v>5961</v>
      </c>
      <c r="E403" s="47"/>
      <c r="F403" s="47"/>
      <c r="G403" s="47"/>
      <c r="H403" s="47"/>
      <c r="I403" s="47"/>
      <c r="J403" s="47"/>
    </row>
    <row r="404" spans="1:10" ht="12.75">
      <c r="A404" s="100" t="s">
        <v>794</v>
      </c>
      <c r="B404" s="100" t="s">
        <v>404</v>
      </c>
      <c r="C404" s="37" t="s">
        <v>913</v>
      </c>
      <c r="D404" s="78">
        <f>VLOOKUP(A404,'Accumulated receipts and assets'!$A$4:$Y$447,VLOOKUP($B$5,$Z$1:$AA$26,2,FALSE)+1,FALSE)</f>
        <v>4211</v>
      </c>
      <c r="E404" s="47"/>
      <c r="F404" s="47"/>
      <c r="G404" s="47"/>
      <c r="H404" s="47"/>
      <c r="I404" s="47"/>
      <c r="J404" s="47"/>
    </row>
    <row r="405" spans="1:10" ht="12.75">
      <c r="A405" s="100" t="s">
        <v>773</v>
      </c>
      <c r="B405" s="100" t="s">
        <v>405</v>
      </c>
      <c r="C405" s="37" t="s">
        <v>913</v>
      </c>
      <c r="D405" s="78">
        <f>VLOOKUP(A405,'Accumulated receipts and assets'!$A$4:$Y$447,VLOOKUP($B$5,$Z$1:$AA$26,2,FALSE)+1,FALSE)</f>
        <v>39631</v>
      </c>
      <c r="E405" s="47"/>
      <c r="F405" s="47"/>
      <c r="G405" s="47"/>
      <c r="H405" s="47"/>
      <c r="I405" s="47"/>
      <c r="J405" s="47"/>
    </row>
    <row r="406" spans="1:10" ht="12.75">
      <c r="A406" s="100" t="s">
        <v>476</v>
      </c>
      <c r="B406" s="100" t="s">
        <v>406</v>
      </c>
      <c r="C406" s="37" t="s">
        <v>909</v>
      </c>
      <c r="D406" s="78">
        <f>VLOOKUP(A406,'Accumulated receipts and assets'!$A$4:$Y$447,VLOOKUP($B$5,$Z$1:$AA$26,2,FALSE)+1,FALSE)</f>
        <v>0</v>
      </c>
      <c r="E406" s="47"/>
      <c r="F406" s="47"/>
      <c r="G406" s="47"/>
      <c r="H406" s="47"/>
      <c r="I406" s="47"/>
      <c r="J406" s="47"/>
    </row>
    <row r="407" spans="1:10" ht="12.75">
      <c r="A407" s="100" t="s">
        <v>715</v>
      </c>
      <c r="B407" s="100" t="s">
        <v>407</v>
      </c>
      <c r="C407" s="37" t="s">
        <v>911</v>
      </c>
      <c r="D407" s="78">
        <f>VLOOKUP(A407,'Accumulated receipts and assets'!$A$4:$Y$447,VLOOKUP($B$5,$Z$1:$AA$26,2,FALSE)+1,FALSE)</f>
        <v>4163</v>
      </c>
      <c r="E407" s="47"/>
      <c r="F407" s="47"/>
      <c r="G407" s="47"/>
      <c r="H407" s="47"/>
      <c r="I407" s="47"/>
      <c r="J407" s="47"/>
    </row>
    <row r="408" spans="1:10" ht="12.75">
      <c r="A408" s="100" t="s">
        <v>710</v>
      </c>
      <c r="B408" s="100" t="s">
        <v>408</v>
      </c>
      <c r="C408" s="37" t="s">
        <v>910</v>
      </c>
      <c r="D408" s="78">
        <f>VLOOKUP(A408,'Accumulated receipts and assets'!$A$4:$Y$447,VLOOKUP($B$5,$Z$1:$AA$26,2,FALSE)+1,FALSE)</f>
        <v>0</v>
      </c>
      <c r="E408" s="47"/>
      <c r="F408" s="47"/>
      <c r="G408" s="47"/>
      <c r="H408" s="47"/>
      <c r="I408" s="47"/>
      <c r="J408" s="47"/>
    </row>
    <row r="409" spans="1:10" ht="12.75">
      <c r="A409" s="100" t="s">
        <v>816</v>
      </c>
      <c r="B409" s="100" t="s">
        <v>409</v>
      </c>
      <c r="C409" s="37" t="s">
        <v>914</v>
      </c>
      <c r="D409" s="78" t="e">
        <f>VLOOKUP(A409,'Accumulated receipts and assets'!$A$4:$Y$447,VLOOKUP($B$5,$Z$1:$AA$26,2,FALSE)+1,FALSE)</f>
        <v>#N/A</v>
      </c>
      <c r="E409" s="47"/>
      <c r="F409" s="47"/>
      <c r="G409" s="47"/>
      <c r="H409" s="47"/>
      <c r="I409" s="47"/>
      <c r="J409" s="47"/>
    </row>
    <row r="410" spans="1:10" ht="12.75">
      <c r="A410" s="100" t="s">
        <v>579</v>
      </c>
      <c r="B410" s="100" t="s">
        <v>410</v>
      </c>
      <c r="C410" s="37" t="s">
        <v>911</v>
      </c>
      <c r="D410" s="78">
        <f>VLOOKUP(A410,'Accumulated receipts and assets'!$A$4:$Y$447,VLOOKUP($B$5,$Z$1:$AA$26,2,FALSE)+1,FALSE)</f>
        <v>12872</v>
      </c>
      <c r="E410" s="47"/>
      <c r="F410" s="47"/>
      <c r="G410" s="47"/>
      <c r="H410" s="47"/>
      <c r="I410" s="47"/>
      <c r="J410" s="47"/>
    </row>
    <row r="411" spans="1:10" ht="12.75">
      <c r="A411" s="100" t="s">
        <v>697</v>
      </c>
      <c r="B411" s="100" t="s">
        <v>411</v>
      </c>
      <c r="C411" s="37" t="s">
        <v>911</v>
      </c>
      <c r="D411" s="78">
        <f>VLOOKUP(A411,'Accumulated receipts and assets'!$A$4:$Y$447,VLOOKUP($B$5,$Z$1:$AA$26,2,FALSE)+1,FALSE)</f>
        <v>0</v>
      </c>
      <c r="E411" s="47"/>
      <c r="F411" s="47"/>
      <c r="G411" s="47"/>
      <c r="H411" s="47"/>
      <c r="I411" s="47"/>
      <c r="J411" s="47"/>
    </row>
    <row r="412" spans="1:10" ht="12.75">
      <c r="A412" s="100" t="s">
        <v>708</v>
      </c>
      <c r="B412" s="100" t="s">
        <v>412</v>
      </c>
      <c r="C412" s="37" t="s">
        <v>911</v>
      </c>
      <c r="D412" s="78">
        <f>VLOOKUP(A412,'Accumulated receipts and assets'!$A$4:$Y$447,VLOOKUP($B$5,$Z$1:$AA$26,2,FALSE)+1,FALSE)</f>
        <v>7254</v>
      </c>
      <c r="E412" s="47"/>
      <c r="F412" s="47"/>
      <c r="G412" s="47"/>
      <c r="H412" s="47"/>
      <c r="I412" s="47"/>
      <c r="J412" s="47"/>
    </row>
    <row r="413" spans="1:10" ht="12.75">
      <c r="A413" s="100" t="s">
        <v>525</v>
      </c>
      <c r="B413" s="100" t="s">
        <v>413</v>
      </c>
      <c r="C413" s="37" t="s">
        <v>911</v>
      </c>
      <c r="D413" s="78">
        <f>VLOOKUP(A413,'Accumulated receipts and assets'!$A$4:$Y$447,VLOOKUP($B$5,$Z$1:$AA$26,2,FALSE)+1,FALSE)</f>
        <v>1465</v>
      </c>
      <c r="E413" s="47"/>
      <c r="F413" s="47"/>
      <c r="G413" s="47"/>
      <c r="H413" s="47"/>
      <c r="I413" s="47"/>
      <c r="J413" s="47"/>
    </row>
    <row r="414" spans="1:10" ht="12.75">
      <c r="A414" s="100" t="s">
        <v>657</v>
      </c>
      <c r="B414" s="100" t="s">
        <v>414</v>
      </c>
      <c r="C414" s="37" t="s">
        <v>911</v>
      </c>
      <c r="D414" s="78">
        <f>VLOOKUP(A414,'Accumulated receipts and assets'!$A$4:$Y$447,VLOOKUP($B$5,$Z$1:$AA$26,2,FALSE)+1,FALSE)</f>
        <v>15465</v>
      </c>
      <c r="E414" s="47"/>
      <c r="F414" s="47"/>
      <c r="G414" s="47"/>
      <c r="H414" s="47"/>
      <c r="I414" s="47"/>
      <c r="J414" s="47"/>
    </row>
    <row r="415" spans="1:10" ht="12.75">
      <c r="A415" s="100" t="s">
        <v>580</v>
      </c>
      <c r="B415" s="100" t="s">
        <v>415</v>
      </c>
      <c r="C415" s="37" t="s">
        <v>911</v>
      </c>
      <c r="D415" s="78">
        <f>VLOOKUP(A415,'Accumulated receipts and assets'!$A$4:$Y$447,VLOOKUP($B$5,$Z$1:$AA$26,2,FALSE)+1,FALSE)</f>
        <v>9943</v>
      </c>
      <c r="E415" s="47"/>
      <c r="F415" s="47"/>
      <c r="G415" s="47"/>
      <c r="H415" s="47"/>
      <c r="I415" s="47"/>
      <c r="J415" s="47"/>
    </row>
    <row r="416" spans="1:10" ht="12.75">
      <c r="A416" s="100" t="s">
        <v>457</v>
      </c>
      <c r="B416" s="100" t="s">
        <v>416</v>
      </c>
      <c r="C416" s="37" t="s">
        <v>909</v>
      </c>
      <c r="D416" s="78">
        <f>VLOOKUP(A416,'Accumulated receipts and assets'!$A$4:$Y$447,VLOOKUP($B$5,$Z$1:$AA$26,2,FALSE)+1,FALSE)</f>
        <v>0</v>
      </c>
      <c r="E416" s="47"/>
      <c r="F416" s="47"/>
      <c r="G416" s="47"/>
      <c r="H416" s="47"/>
      <c r="I416" s="47"/>
      <c r="J416" s="47"/>
    </row>
    <row r="417" spans="1:10" ht="12.75">
      <c r="A417" s="100" t="s">
        <v>508</v>
      </c>
      <c r="B417" s="100" t="s">
        <v>417</v>
      </c>
      <c r="C417" s="37" t="s">
        <v>911</v>
      </c>
      <c r="D417" s="78">
        <f>VLOOKUP(A417,'Accumulated receipts and assets'!$A$4:$Y$447,VLOOKUP($B$5,$Z$1:$AA$26,2,FALSE)+1,FALSE)</f>
        <v>951</v>
      </c>
      <c r="E417" s="47"/>
      <c r="F417" s="47"/>
      <c r="G417" s="47"/>
      <c r="H417" s="47"/>
      <c r="I417" s="47"/>
      <c r="J417" s="47"/>
    </row>
    <row r="418" spans="1:10" ht="12.75">
      <c r="A418" s="100" t="s">
        <v>516</v>
      </c>
      <c r="B418" s="100" t="s">
        <v>418</v>
      </c>
      <c r="C418" s="37" t="s">
        <v>911</v>
      </c>
      <c r="D418" s="78">
        <f>VLOOKUP(A418,'Accumulated receipts and assets'!$A$4:$Y$447,VLOOKUP($B$5,$Z$1:$AA$26,2,FALSE)+1,FALSE)</f>
        <v>11149</v>
      </c>
      <c r="E418" s="47"/>
      <c r="F418" s="47"/>
      <c r="G418" s="47"/>
      <c r="H418" s="47"/>
      <c r="I418" s="47"/>
      <c r="J418" s="47"/>
    </row>
    <row r="419" spans="1:10" ht="12.75">
      <c r="A419" s="100" t="s">
        <v>613</v>
      </c>
      <c r="B419" s="100" t="s">
        <v>419</v>
      </c>
      <c r="C419" s="37" t="s">
        <v>911</v>
      </c>
      <c r="D419" s="78">
        <f>VLOOKUP(A419,'Accumulated receipts and assets'!$A$4:$Y$447,VLOOKUP($B$5,$Z$1:$AA$26,2,FALSE)+1,FALSE)</f>
        <v>4261</v>
      </c>
      <c r="E419" s="47"/>
      <c r="F419" s="47"/>
      <c r="G419" s="47"/>
      <c r="H419" s="47"/>
      <c r="I419" s="47"/>
      <c r="J419" s="47"/>
    </row>
    <row r="420" spans="1:10" ht="12.75">
      <c r="A420" s="100" t="s">
        <v>632</v>
      </c>
      <c r="B420" s="100" t="s">
        <v>420</v>
      </c>
      <c r="C420" s="37" t="s">
        <v>911</v>
      </c>
      <c r="D420" s="78">
        <f>VLOOKUP(A420,'Accumulated receipts and assets'!$A$4:$Y$447,VLOOKUP($B$5,$Z$1:$AA$26,2,FALSE)+1,FALSE)</f>
        <v>3421</v>
      </c>
      <c r="E420" s="47"/>
      <c r="F420" s="47"/>
      <c r="G420" s="47"/>
      <c r="H420" s="47"/>
      <c r="I420" s="47"/>
      <c r="J420" s="47"/>
    </row>
    <row r="421" spans="1:10" ht="12.75">
      <c r="A421" s="100" t="s">
        <v>869</v>
      </c>
      <c r="B421" s="100" t="s">
        <v>421</v>
      </c>
      <c r="C421" s="37" t="s">
        <v>914</v>
      </c>
      <c r="D421" s="78">
        <f>VLOOKUP(A421,'Accumulated receipts and assets'!$A$4:$Y$447,VLOOKUP($B$5,$Z$1:$AA$26,2,FALSE)+1,FALSE)</f>
        <v>0</v>
      </c>
      <c r="E421" s="47"/>
      <c r="F421" s="47"/>
      <c r="G421" s="47"/>
      <c r="H421" s="47"/>
      <c r="I421" s="47"/>
      <c r="J421" s="47"/>
    </row>
    <row r="422" spans="1:10" ht="12.75">
      <c r="A422" s="100" t="s">
        <v>829</v>
      </c>
      <c r="B422" s="100" t="s">
        <v>422</v>
      </c>
      <c r="C422" s="37" t="s">
        <v>914</v>
      </c>
      <c r="D422" s="78" t="e">
        <f>VLOOKUP(A422,'Accumulated receipts and assets'!$A$4:$Y$447,VLOOKUP($B$5,$Z$1:$AA$26,2,FALSE)+1,FALSE)</f>
        <v>#N/A</v>
      </c>
      <c r="E422" s="47"/>
      <c r="F422" s="47"/>
      <c r="G422" s="47"/>
      <c r="H422" s="47"/>
      <c r="I422" s="47"/>
      <c r="J422" s="47"/>
    </row>
    <row r="423" spans="1:10" ht="12.75">
      <c r="A423" s="100" t="s">
        <v>861</v>
      </c>
      <c r="B423" s="100" t="s">
        <v>423</v>
      </c>
      <c r="C423" s="37" t="s">
        <v>914</v>
      </c>
      <c r="D423" s="78">
        <f>VLOOKUP(A423,'Accumulated receipts and assets'!$A$4:$Y$447,VLOOKUP($B$5,$Z$1:$AA$26,2,FALSE)+1,FALSE)</f>
        <v>1719</v>
      </c>
      <c r="E423" s="47"/>
      <c r="F423" s="47"/>
      <c r="G423" s="47"/>
      <c r="H423" s="47"/>
      <c r="I423" s="47"/>
      <c r="J423" s="47"/>
    </row>
    <row r="424" spans="1:10" ht="12.75">
      <c r="A424" s="100" t="s">
        <v>873</v>
      </c>
      <c r="B424" s="100" t="s">
        <v>959</v>
      </c>
      <c r="C424" s="37" t="s">
        <v>914</v>
      </c>
      <c r="D424" s="78">
        <f>VLOOKUP(A424,'Accumulated receipts and assets'!$A$4:$Y$447,VLOOKUP($B$5,$Z$1:$AA$26,2,FALSE)+1,FALSE)</f>
        <v>0</v>
      </c>
      <c r="E424" s="47"/>
      <c r="F424" s="47"/>
      <c r="G424" s="47"/>
      <c r="H424" s="47"/>
      <c r="I424" s="47"/>
      <c r="J424" s="47"/>
    </row>
    <row r="425" spans="1:10" ht="12.75">
      <c r="A425" s="100" t="s">
        <v>822</v>
      </c>
      <c r="B425" s="100" t="s">
        <v>424</v>
      </c>
      <c r="C425" s="37" t="s">
        <v>914</v>
      </c>
      <c r="D425" s="78" t="e">
        <f>VLOOKUP(A425,'Accumulated receipts and assets'!$A$4:$Y$447,VLOOKUP($B$5,$Z$1:$AA$26,2,FALSE)+1,FALSE)</f>
        <v>#N/A</v>
      </c>
      <c r="E425" s="47"/>
      <c r="F425" s="47"/>
      <c r="G425" s="47"/>
      <c r="H425" s="47"/>
      <c r="I425" s="47"/>
      <c r="J425" s="47"/>
    </row>
    <row r="426" spans="1:10" ht="12.75">
      <c r="A426" s="100" t="s">
        <v>672</v>
      </c>
      <c r="B426" s="100" t="s">
        <v>425</v>
      </c>
      <c r="C426" s="37" t="s">
        <v>911</v>
      </c>
      <c r="D426" s="78">
        <f>VLOOKUP(A426,'Accumulated receipts and assets'!$A$4:$Y$447,VLOOKUP($B$5,$Z$1:$AA$26,2,FALSE)+1,FALSE)</f>
        <v>10061</v>
      </c>
      <c r="E426" s="47"/>
      <c r="F426" s="47"/>
      <c r="G426" s="47"/>
      <c r="H426" s="47"/>
      <c r="I426" s="47"/>
      <c r="J426" s="47"/>
    </row>
    <row r="427" spans="1:10" ht="12.75">
      <c r="A427" s="100" t="s">
        <v>679</v>
      </c>
      <c r="B427" s="100" t="s">
        <v>426</v>
      </c>
      <c r="C427" s="37" t="s">
        <v>911</v>
      </c>
      <c r="D427" s="78">
        <f>VLOOKUP(A427,'Accumulated receipts and assets'!$A$4:$Y$447,VLOOKUP($B$5,$Z$1:$AA$26,2,FALSE)+1,FALSE)</f>
        <v>1512</v>
      </c>
      <c r="E427" s="47"/>
      <c r="F427" s="47"/>
      <c r="G427" s="47"/>
      <c r="H427" s="47"/>
      <c r="I427" s="47"/>
      <c r="J427" s="47"/>
    </row>
    <row r="428" spans="1:10" ht="12.75">
      <c r="A428" s="100" t="s">
        <v>716</v>
      </c>
      <c r="B428" s="100" t="s">
        <v>427</v>
      </c>
      <c r="C428" s="37" t="s">
        <v>910</v>
      </c>
      <c r="D428" s="78">
        <f>VLOOKUP(A428,'Accumulated receipts and assets'!$A$4:$Y$447,VLOOKUP($B$5,$Z$1:$AA$26,2,FALSE)+1,FALSE)</f>
        <v>0</v>
      </c>
      <c r="E428" s="47"/>
      <c r="F428" s="47"/>
      <c r="G428" s="47"/>
      <c r="H428" s="47"/>
      <c r="I428" s="47"/>
      <c r="J428" s="47"/>
    </row>
    <row r="429" spans="1:10" ht="12.75">
      <c r="A429" s="100" t="s">
        <v>862</v>
      </c>
      <c r="B429" s="100" t="s">
        <v>428</v>
      </c>
      <c r="C429" s="37" t="s">
        <v>914</v>
      </c>
      <c r="D429" s="78">
        <f>VLOOKUP(A429,'Accumulated receipts and assets'!$A$4:$Y$447,VLOOKUP($B$5,$Z$1:$AA$26,2,FALSE)+1,FALSE)</f>
        <v>0</v>
      </c>
      <c r="E429" s="47"/>
      <c r="F429" s="47"/>
      <c r="G429" s="47"/>
      <c r="H429" s="47"/>
      <c r="I429" s="47"/>
      <c r="J429" s="47"/>
    </row>
    <row r="430" spans="1:10" ht="12.75">
      <c r="A430" s="100" t="s">
        <v>874</v>
      </c>
      <c r="B430" s="100" t="s">
        <v>960</v>
      </c>
      <c r="C430" s="37" t="s">
        <v>914</v>
      </c>
      <c r="D430" s="78">
        <f>VLOOKUP(A430,'Accumulated receipts and assets'!$A$4:$Y$447,VLOOKUP($B$5,$Z$1:$AA$26,2,FALSE)+1,FALSE)</f>
        <v>0</v>
      </c>
      <c r="E430" s="47"/>
      <c r="F430" s="47"/>
      <c r="G430" s="47"/>
      <c r="H430" s="47"/>
      <c r="I430" s="47"/>
      <c r="J430" s="47"/>
    </row>
    <row r="431" spans="1:10" ht="12.75">
      <c r="A431" s="100" t="s">
        <v>823</v>
      </c>
      <c r="B431" s="100" t="s">
        <v>429</v>
      </c>
      <c r="C431" s="37" t="s">
        <v>914</v>
      </c>
      <c r="D431" s="78" t="e">
        <f>VLOOKUP(A431,'Accumulated receipts and assets'!$A$4:$Y$447,VLOOKUP($B$5,$Z$1:$AA$26,2,FALSE)+1,FALSE)</f>
        <v>#N/A</v>
      </c>
      <c r="E431" s="47"/>
      <c r="F431" s="47"/>
      <c r="G431" s="47"/>
      <c r="H431" s="47"/>
      <c r="I431" s="47"/>
      <c r="J431" s="47"/>
    </row>
    <row r="432" spans="1:10" ht="12.75">
      <c r="A432" s="100" t="s">
        <v>868</v>
      </c>
      <c r="B432" s="100" t="s">
        <v>430</v>
      </c>
      <c r="C432" s="37" t="s">
        <v>914</v>
      </c>
      <c r="D432" s="78">
        <f>VLOOKUP(A432,'Accumulated receipts and assets'!$A$4:$Y$447,VLOOKUP($B$5,$Z$1:$AA$26,2,FALSE)+1,FALSE)</f>
        <v>0</v>
      </c>
      <c r="E432" s="47"/>
      <c r="F432" s="47"/>
      <c r="G432" s="47"/>
      <c r="H432" s="47"/>
      <c r="I432" s="47"/>
      <c r="J432" s="47"/>
    </row>
    <row r="433" spans="1:10" ht="12.75">
      <c r="A433" s="100" t="s">
        <v>774</v>
      </c>
      <c r="B433" s="100" t="s">
        <v>431</v>
      </c>
      <c r="C433" s="37" t="s">
        <v>913</v>
      </c>
      <c r="D433" s="78">
        <f>VLOOKUP(A433,'Accumulated receipts and assets'!$A$4:$Y$447,VLOOKUP($B$5,$Z$1:$AA$26,2,FALSE)+1,FALSE)</f>
        <v>0</v>
      </c>
      <c r="E433" s="47"/>
      <c r="F433" s="47"/>
      <c r="G433" s="47"/>
      <c r="H433" s="47"/>
      <c r="I433" s="47"/>
      <c r="J433" s="47"/>
    </row>
    <row r="434" spans="1:10" ht="12.75">
      <c r="A434" s="100" t="s">
        <v>517</v>
      </c>
      <c r="B434" s="100" t="s">
        <v>432</v>
      </c>
      <c r="C434" s="37" t="s">
        <v>911</v>
      </c>
      <c r="D434" s="78">
        <f>VLOOKUP(A434,'Accumulated receipts and assets'!$A$4:$Y$447,VLOOKUP($B$5,$Z$1:$AA$26,2,FALSE)+1,FALSE)</f>
        <v>1637</v>
      </c>
      <c r="E434" s="47"/>
      <c r="F434" s="47"/>
      <c r="G434" s="47"/>
      <c r="H434" s="47"/>
      <c r="I434" s="47"/>
      <c r="J434" s="47"/>
    </row>
    <row r="435" spans="1:10" ht="12.75">
      <c r="A435" s="100" t="s">
        <v>735</v>
      </c>
      <c r="B435" s="100" t="s">
        <v>433</v>
      </c>
      <c r="C435" s="37" t="s">
        <v>912</v>
      </c>
      <c r="D435" s="78">
        <f>VLOOKUP(A435,'Accumulated receipts and assets'!$A$4:$Y$447,VLOOKUP($B$5,$Z$1:$AA$26,2,FALSE)+1,FALSE)</f>
        <v>0</v>
      </c>
      <c r="E435" s="47"/>
      <c r="F435" s="47"/>
      <c r="G435" s="47"/>
      <c r="H435" s="47"/>
      <c r="I435" s="47"/>
      <c r="J435" s="47"/>
    </row>
    <row r="436" spans="1:10" ht="12.75">
      <c r="A436" s="100" t="s">
        <v>856</v>
      </c>
      <c r="B436" s="100" t="s">
        <v>434</v>
      </c>
      <c r="C436" s="37" t="s">
        <v>914</v>
      </c>
      <c r="D436" s="78">
        <f>VLOOKUP(A436,'Accumulated receipts and assets'!$A$4:$Y$447,VLOOKUP($B$5,$Z$1:$AA$26,2,FALSE)+1,FALSE)</f>
        <v>0</v>
      </c>
      <c r="E436" s="47"/>
      <c r="F436" s="47"/>
      <c r="G436" s="47"/>
      <c r="H436" s="47"/>
      <c r="I436" s="47"/>
      <c r="J436" s="47"/>
    </row>
    <row r="437" spans="1:10" ht="12.75">
      <c r="A437" s="100" t="s">
        <v>817</v>
      </c>
      <c r="B437" s="100" t="s">
        <v>435</v>
      </c>
      <c r="C437" s="37" t="s">
        <v>914</v>
      </c>
      <c r="D437" s="78" t="e">
        <f>VLOOKUP(A437,'Accumulated receipts and assets'!$A$4:$Y$447,VLOOKUP($B$5,$Z$1:$AA$26,2,FALSE)+1,FALSE)</f>
        <v>#N/A</v>
      </c>
      <c r="E437" s="47"/>
      <c r="F437" s="47"/>
      <c r="G437" s="47"/>
      <c r="H437" s="47"/>
      <c r="I437" s="47"/>
      <c r="J437" s="47"/>
    </row>
    <row r="438" spans="1:10" ht="12.75">
      <c r="A438" s="100" t="s">
        <v>954</v>
      </c>
      <c r="B438" s="100" t="s">
        <v>955</v>
      </c>
      <c r="C438" s="37" t="s">
        <v>909</v>
      </c>
      <c r="D438" s="78">
        <f>VLOOKUP(A438,'Accumulated receipts and assets'!$A$4:$Y$447,VLOOKUP($B$5,$Z$1:$AA$26,2,FALSE)+1,FALSE)</f>
        <v>1390</v>
      </c>
      <c r="E438" s="47"/>
      <c r="F438" s="47"/>
      <c r="G438" s="47"/>
      <c r="H438" s="47"/>
      <c r="I438" s="47"/>
      <c r="J438" s="47"/>
    </row>
    <row r="439" spans="1:10" ht="12.75">
      <c r="A439" s="100" t="s">
        <v>561</v>
      </c>
      <c r="B439" s="100" t="s">
        <v>436</v>
      </c>
      <c r="C439" s="37" t="s">
        <v>911</v>
      </c>
      <c r="D439" s="78">
        <f>VLOOKUP(A439,'Accumulated receipts and assets'!$A$4:$Y$447,VLOOKUP($B$5,$Z$1:$AA$26,2,FALSE)+1,FALSE)</f>
        <v>2202</v>
      </c>
      <c r="E439" s="47"/>
      <c r="F439" s="47"/>
      <c r="G439" s="47"/>
      <c r="H439" s="47"/>
      <c r="I439" s="47"/>
      <c r="J439" s="47"/>
    </row>
    <row r="440" spans="1:10" ht="12.75">
      <c r="A440" s="100" t="s">
        <v>460</v>
      </c>
      <c r="B440" s="100" t="s">
        <v>437</v>
      </c>
      <c r="C440" s="37" t="s">
        <v>909</v>
      </c>
      <c r="D440" s="78">
        <f>VLOOKUP(A440,'Accumulated receipts and assets'!$A$4:$Y$447,VLOOKUP($B$5,$Z$1:$AA$26,2,FALSE)+1,FALSE)</f>
        <v>0</v>
      </c>
      <c r="E440" s="47"/>
      <c r="F440" s="47"/>
      <c r="G440" s="47"/>
      <c r="H440" s="47"/>
      <c r="I440" s="47"/>
      <c r="J440" s="47"/>
    </row>
    <row r="441" spans="1:10" ht="12.75">
      <c r="A441" s="100" t="s">
        <v>740</v>
      </c>
      <c r="B441" s="100" t="s">
        <v>438</v>
      </c>
      <c r="C441" s="37" t="s">
        <v>912</v>
      </c>
      <c r="D441" s="78">
        <f>VLOOKUP(A441,'Accumulated receipts and assets'!$A$4:$Y$447,VLOOKUP($B$5,$Z$1:$AA$26,2,FALSE)+1,FALSE)</f>
        <v>9237</v>
      </c>
      <c r="E441" s="47"/>
      <c r="F441" s="47"/>
      <c r="G441" s="47"/>
      <c r="H441" s="47"/>
      <c r="I441" s="47"/>
      <c r="J441" s="47"/>
    </row>
    <row r="442" spans="1:10" ht="12.75">
      <c r="A442" s="100" t="s">
        <v>709</v>
      </c>
      <c r="B442" s="100" t="s">
        <v>439</v>
      </c>
      <c r="C442" s="37" t="s">
        <v>911</v>
      </c>
      <c r="D442" s="78">
        <f>VLOOKUP(A442,'Accumulated receipts and assets'!$A$4:$Y$447,VLOOKUP($B$5,$Z$1:$AA$26,2,FALSE)+1,FALSE)</f>
        <v>859</v>
      </c>
      <c r="E442" s="47"/>
      <c r="F442" s="47"/>
      <c r="G442" s="47"/>
      <c r="H442" s="47"/>
      <c r="I442" s="47"/>
      <c r="J442" s="47"/>
    </row>
    <row r="443" spans="1:10" ht="12.75">
      <c r="A443" s="100" t="s">
        <v>461</v>
      </c>
      <c r="B443" s="100" t="s">
        <v>440</v>
      </c>
      <c r="C443" s="37" t="s">
        <v>909</v>
      </c>
      <c r="D443" s="78">
        <f>VLOOKUP(A443,'Accumulated receipts and assets'!$A$4:$Y$447,VLOOKUP($B$5,$Z$1:$AA$26,2,FALSE)+1,FALSE)</f>
        <v>7372</v>
      </c>
      <c r="E443" s="47"/>
      <c r="F443" s="47"/>
      <c r="G443" s="47"/>
      <c r="H443" s="47"/>
      <c r="I443" s="47"/>
      <c r="J443" s="47"/>
    </row>
    <row r="444" spans="1:10" ht="12.75">
      <c r="A444" s="100" t="s">
        <v>756</v>
      </c>
      <c r="B444" s="100" t="s">
        <v>441</v>
      </c>
      <c r="C444" s="37" t="s">
        <v>912</v>
      </c>
      <c r="D444" s="78">
        <f>VLOOKUP(A444,'Accumulated receipts and assets'!$A$4:$Y$447,VLOOKUP($B$5,$Z$1:$AA$26,2,FALSE)+1,FALSE)</f>
        <v>2284</v>
      </c>
      <c r="E444" s="47"/>
      <c r="F444" s="47"/>
      <c r="G444" s="47"/>
      <c r="H444" s="47"/>
      <c r="I444" s="47"/>
      <c r="J444" s="47"/>
    </row>
    <row r="445" spans="1:10" ht="12.75">
      <c r="A445" s="100" t="s">
        <v>566</v>
      </c>
      <c r="B445" s="100" t="s">
        <v>442</v>
      </c>
      <c r="C445" s="37" t="s">
        <v>911</v>
      </c>
      <c r="D445" s="78">
        <f>VLOOKUP(A445,'Accumulated receipts and assets'!$A$4:$Y$447,VLOOKUP($B$5,$Z$1:$AA$26,2,FALSE)+1,FALSE)</f>
        <v>0</v>
      </c>
      <c r="E445" s="47"/>
      <c r="F445" s="47"/>
      <c r="G445" s="47"/>
      <c r="H445" s="47"/>
      <c r="I445" s="47"/>
      <c r="J445" s="47"/>
    </row>
    <row r="446" spans="1:10" ht="12.75">
      <c r="A446" s="100" t="s">
        <v>563</v>
      </c>
      <c r="B446" s="100" t="s">
        <v>443</v>
      </c>
      <c r="C446" s="37" t="s">
        <v>910</v>
      </c>
      <c r="D446" s="78">
        <f>VLOOKUP(A446,'Accumulated receipts and assets'!$A$4:$Y$447,VLOOKUP($B$5,$Z$1:$AA$26,2,FALSE)+1,FALSE)</f>
        <v>2764</v>
      </c>
      <c r="E446" s="47"/>
      <c r="F446" s="47"/>
      <c r="G446" s="47"/>
      <c r="H446" s="47"/>
      <c r="I446" s="47"/>
      <c r="J446" s="47"/>
    </row>
    <row r="447" spans="1:10" ht="12.75">
      <c r="A447" s="100" t="s">
        <v>723</v>
      </c>
      <c r="B447" s="100" t="s">
        <v>444</v>
      </c>
      <c r="C447" s="37" t="s">
        <v>911</v>
      </c>
      <c r="D447" s="78">
        <f>VLOOKUP(A447,'Accumulated receipts and assets'!$A$4:$Y$447,VLOOKUP($B$5,$Z$1:$AA$26,2,FALSE)+1,FALSE)</f>
        <v>7815</v>
      </c>
      <c r="E447" s="47"/>
      <c r="F447" s="47"/>
      <c r="G447" s="47"/>
      <c r="H447" s="47"/>
      <c r="I447" s="47"/>
      <c r="J447" s="47"/>
    </row>
    <row r="448" spans="1:10" ht="12.75">
      <c r="A448" s="100" t="s">
        <v>567</v>
      </c>
      <c r="B448" s="100" t="s">
        <v>445</v>
      </c>
      <c r="C448" s="37" t="s">
        <v>911</v>
      </c>
      <c r="D448" s="78">
        <f>VLOOKUP(A448,'Accumulated receipts and assets'!$A$4:$Y$447,VLOOKUP($B$5,$Z$1:$AA$26,2,FALSE)+1,FALSE)</f>
        <v>5041</v>
      </c>
      <c r="E448" s="47"/>
      <c r="F448" s="47"/>
      <c r="G448" s="47"/>
      <c r="H448" s="47"/>
      <c r="I448" s="47"/>
      <c r="J448" s="47"/>
    </row>
    <row r="449" spans="1:10" ht="12.75">
      <c r="A449" s="100" t="s">
        <v>467</v>
      </c>
      <c r="B449" s="100" t="s">
        <v>446</v>
      </c>
      <c r="C449" s="37" t="s">
        <v>911</v>
      </c>
      <c r="D449" s="78">
        <f>VLOOKUP(A449,'Accumulated receipts and assets'!$A$4:$Y$447,VLOOKUP($B$5,$Z$1:$AA$26,2,FALSE)+1,FALSE)</f>
        <v>51900</v>
      </c>
      <c r="E449" s="47"/>
      <c r="F449" s="47"/>
      <c r="G449" s="47"/>
      <c r="H449" s="47"/>
      <c r="I449" s="47"/>
      <c r="J449" s="47"/>
    </row>
    <row r="450" spans="1:10" ht="12.75">
      <c r="A450" s="100" t="s">
        <v>614</v>
      </c>
      <c r="B450" s="100" t="s">
        <v>447</v>
      </c>
      <c r="C450" s="37" t="s">
        <v>911</v>
      </c>
      <c r="D450" s="78">
        <f>VLOOKUP(A450,'Accumulated receipts and assets'!$A$4:$Y$447,VLOOKUP($B$5,$Z$1:$AA$26,2,FALSE)+1,FALSE)</f>
        <v>29</v>
      </c>
      <c r="E450" s="47"/>
      <c r="F450" s="47"/>
      <c r="G450" s="47"/>
      <c r="H450" s="47"/>
      <c r="I450" s="47"/>
      <c r="J450" s="47"/>
    </row>
    <row r="451" spans="1:10" ht="12.75">
      <c r="A451" s="100" t="s">
        <v>568</v>
      </c>
      <c r="B451" s="100" t="s">
        <v>448</v>
      </c>
      <c r="C451" s="37" t="s">
        <v>911</v>
      </c>
      <c r="D451" s="78">
        <f>VLOOKUP(A451,'Accumulated receipts and assets'!$A$4:$Y$447,VLOOKUP($B$5,$Z$1:$AA$26,2,FALSE)+1,FALSE)</f>
        <v>5484</v>
      </c>
      <c r="E451" s="47"/>
      <c r="F451" s="47"/>
      <c r="G451" s="47"/>
      <c r="H451" s="47"/>
      <c r="I451" s="47"/>
      <c r="J451" s="47"/>
    </row>
    <row r="452" spans="1:10" ht="12.75">
      <c r="A452" s="100" t="s">
        <v>641</v>
      </c>
      <c r="B452" s="100" t="s">
        <v>449</v>
      </c>
      <c r="C452" s="37" t="s">
        <v>909</v>
      </c>
      <c r="D452" s="78">
        <f>VLOOKUP(A452,'Accumulated receipts and assets'!$A$4:$Y$447,VLOOKUP($B$5,$Z$1:$AA$26,2,FALSE)+1,FALSE)</f>
        <v>0</v>
      </c>
      <c r="E452" s="47"/>
      <c r="F452" s="47"/>
      <c r="G452" s="47"/>
      <c r="H452" s="47"/>
      <c r="I452" s="47"/>
      <c r="J452" s="47"/>
    </row>
    <row r="453" spans="1:10" ht="12.75">
      <c r="A453" s="100" t="s">
        <v>882</v>
      </c>
      <c r="B453" s="100" t="s">
        <v>450</v>
      </c>
      <c r="C453" s="37" t="s">
        <v>914</v>
      </c>
      <c r="D453" s="78">
        <f>VLOOKUP(A453,'Accumulated receipts and assets'!$A$4:$Y$447,VLOOKUP($B$5,$Z$1:$AA$26,2,FALSE)+1,FALSE)</f>
        <v>0</v>
      </c>
      <c r="E453" s="47"/>
      <c r="F453" s="47"/>
      <c r="G453" s="47"/>
      <c r="H453" s="47"/>
      <c r="I453" s="47"/>
      <c r="J453" s="47"/>
    </row>
    <row r="454" spans="1:10" ht="12.75">
      <c r="A454" s="100"/>
      <c r="B454" s="100"/>
      <c r="C454" s="37"/>
      <c r="D454" s="47"/>
      <c r="E454" s="47"/>
      <c r="F454" s="47"/>
      <c r="G454" s="47"/>
      <c r="H454" s="47"/>
      <c r="I454" s="47"/>
      <c r="J454" s="47"/>
    </row>
    <row r="455" spans="1:10" ht="12.75">
      <c r="A455" s="47"/>
      <c r="B455" s="85" t="s">
        <v>931</v>
      </c>
      <c r="C455" s="85"/>
      <c r="D455" s="86" t="e">
        <f>SUM(D10:D453)</f>
        <v>#N/A</v>
      </c>
      <c r="E455" s="47"/>
      <c r="F455" s="47"/>
      <c r="G455" s="47"/>
      <c r="H455" s="47"/>
      <c r="I455" s="47"/>
      <c r="J455" s="47"/>
    </row>
    <row r="456" spans="1:10" ht="12.75">
      <c r="A456" s="47"/>
      <c r="B456" s="85"/>
      <c r="C456" s="85"/>
      <c r="D456" s="86"/>
      <c r="E456" s="47"/>
      <c r="F456" s="47"/>
      <c r="G456" s="47"/>
      <c r="H456" s="47"/>
      <c r="I456" s="47"/>
      <c r="J456" s="47"/>
    </row>
    <row r="457" spans="1:10" ht="12.75">
      <c r="A457" s="47"/>
      <c r="B457" s="85"/>
      <c r="C457" s="85"/>
      <c r="D457" s="86"/>
      <c r="E457" s="47"/>
      <c r="F457" s="47"/>
      <c r="G457" s="47"/>
      <c r="H457" s="47"/>
      <c r="I457" s="47"/>
      <c r="J457" s="47"/>
    </row>
    <row r="458" spans="1:10" ht="12.75">
      <c r="A458" s="47"/>
      <c r="B458" s="85"/>
      <c r="C458" s="85"/>
      <c r="D458" s="86"/>
      <c r="E458" s="47"/>
      <c r="F458" s="47"/>
      <c r="G458" s="47"/>
      <c r="H458" s="47"/>
      <c r="I458" s="47"/>
      <c r="J458" s="47"/>
    </row>
    <row r="459" spans="1:10" ht="12.75">
      <c r="A459" s="47"/>
      <c r="B459" s="87" t="s">
        <v>924</v>
      </c>
      <c r="C459" s="85"/>
      <c r="D459" s="86"/>
      <c r="E459" s="47"/>
      <c r="F459" s="47"/>
      <c r="G459" s="47"/>
      <c r="H459" s="47"/>
      <c r="I459" s="47"/>
      <c r="J459" s="47"/>
    </row>
    <row r="460" spans="1:10" ht="12.75">
      <c r="A460" s="47"/>
      <c r="B460" s="85" t="s">
        <v>925</v>
      </c>
      <c r="C460" s="85" t="s">
        <v>913</v>
      </c>
      <c r="D460" s="86">
        <f aca="true" t="shared" si="1" ref="D460:D465">SUMIF($C$10:$C$453,$C460,D$10:D$453)</f>
        <v>329393</v>
      </c>
      <c r="E460" s="47"/>
      <c r="F460" s="47"/>
      <c r="G460" s="47"/>
      <c r="H460" s="47"/>
      <c r="I460" s="47"/>
      <c r="J460" s="47"/>
    </row>
    <row r="461" spans="1:10" ht="12.75">
      <c r="A461" s="47"/>
      <c r="B461" s="85" t="s">
        <v>926</v>
      </c>
      <c r="C461" s="85" t="s">
        <v>912</v>
      </c>
      <c r="D461" s="86">
        <f t="shared" si="1"/>
        <v>327038</v>
      </c>
      <c r="E461" s="47"/>
      <c r="F461" s="47"/>
      <c r="G461" s="47"/>
      <c r="H461" s="47"/>
      <c r="I461" s="47"/>
      <c r="J461" s="47"/>
    </row>
    <row r="462" spans="1:10" ht="12.75">
      <c r="A462" s="47"/>
      <c r="B462" s="85" t="s">
        <v>927</v>
      </c>
      <c r="C462" s="85" t="s">
        <v>909</v>
      </c>
      <c r="D462" s="86">
        <f t="shared" si="1"/>
        <v>191380</v>
      </c>
      <c r="E462" s="47"/>
      <c r="F462" s="47"/>
      <c r="G462" s="47"/>
      <c r="H462" s="47"/>
      <c r="I462" s="47"/>
      <c r="J462" s="47"/>
    </row>
    <row r="463" spans="1:10" ht="12.75">
      <c r="A463" s="47"/>
      <c r="B463" s="85" t="s">
        <v>928</v>
      </c>
      <c r="C463" s="85" t="s">
        <v>910</v>
      </c>
      <c r="D463" s="86">
        <f t="shared" si="1"/>
        <v>196258</v>
      </c>
      <c r="E463" s="47"/>
      <c r="F463" s="47"/>
      <c r="G463" s="47"/>
      <c r="H463" s="47"/>
      <c r="I463" s="47"/>
      <c r="J463" s="47"/>
    </row>
    <row r="464" spans="1:10" ht="12.75">
      <c r="A464" s="47"/>
      <c r="B464" s="85" t="s">
        <v>929</v>
      </c>
      <c r="C464" s="85" t="s">
        <v>911</v>
      </c>
      <c r="D464" s="86">
        <f t="shared" si="1"/>
        <v>1112550</v>
      </c>
      <c r="E464" s="47"/>
      <c r="F464" s="47"/>
      <c r="G464" s="47"/>
      <c r="H464" s="47"/>
      <c r="I464" s="47"/>
      <c r="J464" s="47"/>
    </row>
    <row r="465" spans="1:10" ht="12.75">
      <c r="A465" s="47"/>
      <c r="B465" s="85" t="s">
        <v>930</v>
      </c>
      <c r="C465" s="85" t="s">
        <v>914</v>
      </c>
      <c r="D465" s="86" t="e">
        <f t="shared" si="1"/>
        <v>#N/A</v>
      </c>
      <c r="E465" s="47"/>
      <c r="F465" s="47"/>
      <c r="G465" s="47"/>
      <c r="H465" s="47"/>
      <c r="I465" s="47"/>
      <c r="J465" s="47"/>
    </row>
    <row r="466" spans="1:10" ht="12">
      <c r="A466" s="47"/>
      <c r="B466" s="47"/>
      <c r="C466" s="47"/>
      <c r="D466" s="47"/>
      <c r="E466" s="47"/>
      <c r="F466" s="47"/>
      <c r="G466" s="47"/>
      <c r="H466" s="47"/>
      <c r="I466" s="47"/>
      <c r="J466" s="47"/>
    </row>
    <row r="467" spans="1:10" ht="12">
      <c r="A467" s="47"/>
      <c r="B467" s="47"/>
      <c r="C467" s="47"/>
      <c r="D467" s="47"/>
      <c r="E467" s="47"/>
      <c r="F467" s="47"/>
      <c r="G467" s="47"/>
      <c r="H467" s="47"/>
      <c r="I467" s="47"/>
      <c r="J467" s="47"/>
    </row>
    <row r="468" spans="1:10" ht="12">
      <c r="A468" s="47"/>
      <c r="B468" s="47"/>
      <c r="C468" s="47"/>
      <c r="D468" s="47"/>
      <c r="E468" s="47"/>
      <c r="F468" s="47"/>
      <c r="G468" s="47"/>
      <c r="H468" s="47"/>
      <c r="I468" s="47"/>
      <c r="J468" s="47"/>
    </row>
    <row r="469" spans="1:10" ht="12">
      <c r="A469" s="47"/>
      <c r="B469" s="47"/>
      <c r="C469" s="47"/>
      <c r="D469" s="47"/>
      <c r="E469" s="47"/>
      <c r="F469" s="47"/>
      <c r="G469" s="47"/>
      <c r="H469" s="47"/>
      <c r="I469" s="47"/>
      <c r="J469" s="47"/>
    </row>
    <row r="470" spans="1:10" ht="12">
      <c r="A470" s="47"/>
      <c r="B470" s="47"/>
      <c r="C470" s="47"/>
      <c r="D470" s="47"/>
      <c r="E470" s="47"/>
      <c r="F470" s="47"/>
      <c r="G470" s="47"/>
      <c r="H470" s="47"/>
      <c r="I470" s="47"/>
      <c r="J470" s="47"/>
    </row>
    <row r="471" spans="1:10" ht="12">
      <c r="A471" s="47"/>
      <c r="B471" s="47"/>
      <c r="C471" s="47"/>
      <c r="D471" s="47"/>
      <c r="E471" s="47"/>
      <c r="F471" s="47"/>
      <c r="G471" s="47"/>
      <c r="H471" s="47"/>
      <c r="I471" s="47"/>
      <c r="J471" s="47"/>
    </row>
    <row r="472" spans="1:10" ht="12">
      <c r="A472" s="47"/>
      <c r="B472" s="47"/>
      <c r="C472" s="47"/>
      <c r="D472" s="47"/>
      <c r="E472" s="47"/>
      <c r="F472" s="47"/>
      <c r="G472" s="47"/>
      <c r="H472" s="47"/>
      <c r="I472" s="47"/>
      <c r="J472" s="47"/>
    </row>
    <row r="473" spans="1:10" ht="12">
      <c r="A473" s="47"/>
      <c r="B473" s="47"/>
      <c r="C473" s="47"/>
      <c r="D473" s="47"/>
      <c r="E473" s="47"/>
      <c r="F473" s="47"/>
      <c r="G473" s="47"/>
      <c r="H473" s="47"/>
      <c r="I473" s="47"/>
      <c r="J473" s="47"/>
    </row>
    <row r="474" spans="1:10" ht="12">
      <c r="A474" s="47"/>
      <c r="B474" s="47"/>
      <c r="C474" s="47"/>
      <c r="D474" s="47"/>
      <c r="E474" s="47"/>
      <c r="F474" s="47"/>
      <c r="G474" s="47"/>
      <c r="H474" s="47"/>
      <c r="I474" s="47"/>
      <c r="J474" s="47"/>
    </row>
    <row r="475" spans="1:10" ht="12">
      <c r="A475" s="47"/>
      <c r="B475" s="47"/>
      <c r="C475" s="47"/>
      <c r="D475" s="47"/>
      <c r="E475" s="47"/>
      <c r="F475" s="47"/>
      <c r="G475" s="47"/>
      <c r="H475" s="47"/>
      <c r="I475" s="47"/>
      <c r="J475" s="47"/>
    </row>
  </sheetData>
  <mergeCells count="3">
    <mergeCell ref="A1:E1"/>
    <mergeCell ref="B5:D5"/>
    <mergeCell ref="D7:J7"/>
  </mergeCells>
  <dataValidations count="1">
    <dataValidation type="list" allowBlank="1" showInputMessage="1" showErrorMessage="1" sqref="B5:D5">
      <formula1>$Z$1:$Z$22</formula1>
    </dataValidation>
  </dataValidation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G458"/>
  <sheetViews>
    <sheetView showGridLines="0" zoomScale="75" zoomScaleNormal="75" workbookViewId="0" topLeftCell="A1">
      <pane xSplit="3" ySplit="3" topLeftCell="R4" activePane="bottomRight" state="frozen"/>
      <selection pane="topLeft" activeCell="A1" sqref="A1"/>
      <selection pane="topRight" activeCell="E1" sqref="E1"/>
      <selection pane="bottomLeft" activeCell="A3" sqref="A3"/>
      <selection pane="bottomRight" activeCell="K4" sqref="K4:Y447"/>
    </sheetView>
  </sheetViews>
  <sheetFormatPr defaultColWidth="9.00390625" defaultRowHeight="12.75"/>
  <cols>
    <col min="1" max="1" width="9.00390625" style="24" customWidth="1"/>
    <col min="2" max="2" width="27.375" style="24" customWidth="1"/>
    <col min="3" max="3" width="8.125" style="24" customWidth="1"/>
    <col min="4" max="4" width="11.00390625" style="24" customWidth="1"/>
    <col min="5" max="5" width="16.375" style="24" customWidth="1"/>
    <col min="6" max="6" width="14.00390625" style="24" customWidth="1"/>
    <col min="7" max="7" width="12.75390625" style="24" customWidth="1"/>
    <col min="8" max="9" width="9.125" style="24" bestFit="1" customWidth="1"/>
    <col min="10" max="10" width="14.50390625" style="24" bestFit="1" customWidth="1"/>
    <col min="11" max="11" width="9.125" style="24" bestFit="1" customWidth="1"/>
    <col min="12" max="12" width="10.625" style="24" customWidth="1"/>
    <col min="13" max="14" width="9.125" style="24" bestFit="1" customWidth="1"/>
    <col min="15" max="15" width="12.125" style="24" customWidth="1"/>
    <col min="16" max="18" width="12.50390625" style="24" customWidth="1"/>
    <col min="19" max="19" width="12.875" style="24" customWidth="1"/>
    <col min="20" max="20" width="13.875" style="24" customWidth="1"/>
    <col min="21" max="21" width="11.125" style="24" bestFit="1" customWidth="1"/>
    <col min="22" max="22" width="9.125" style="24" bestFit="1" customWidth="1"/>
    <col min="23" max="23" width="9.125" style="24" customWidth="1"/>
    <col min="24" max="24" width="8.625" style="24" customWidth="1"/>
    <col min="25" max="25" width="10.125" style="24" customWidth="1"/>
    <col min="26" max="85" width="9.125" style="24" bestFit="1" customWidth="1"/>
    <col min="86" max="16384" width="9.00390625" style="24" customWidth="1"/>
  </cols>
  <sheetData>
    <row r="1" spans="4:25" s="27" customFormat="1" ht="12.75">
      <c r="D1" s="27">
        <v>1</v>
      </c>
      <c r="E1" s="27">
        <v>2</v>
      </c>
      <c r="F1" s="27">
        <v>3</v>
      </c>
      <c r="G1" s="27">
        <v>4</v>
      </c>
      <c r="H1" s="27">
        <v>5</v>
      </c>
      <c r="I1" s="27">
        <v>6</v>
      </c>
      <c r="J1" s="27">
        <v>7</v>
      </c>
      <c r="K1" s="27">
        <v>8</v>
      </c>
      <c r="L1" s="27">
        <v>9</v>
      </c>
      <c r="M1" s="27">
        <v>10</v>
      </c>
      <c r="N1" s="27">
        <v>11</v>
      </c>
      <c r="O1" s="27">
        <v>12</v>
      </c>
      <c r="P1" s="27">
        <v>13</v>
      </c>
      <c r="Q1" s="27">
        <v>14</v>
      </c>
      <c r="R1" s="27">
        <v>15</v>
      </c>
      <c r="S1" s="27">
        <v>16</v>
      </c>
      <c r="T1" s="27">
        <v>17</v>
      </c>
      <c r="U1" s="27">
        <v>18</v>
      </c>
      <c r="V1" s="27">
        <v>19</v>
      </c>
      <c r="W1" s="27">
        <v>20</v>
      </c>
      <c r="X1" s="27">
        <v>21</v>
      </c>
      <c r="Y1" s="27">
        <v>22</v>
      </c>
    </row>
    <row r="2" spans="11:21" ht="12.75">
      <c r="K2" s="29"/>
      <c r="L2" s="29"/>
      <c r="M2" s="29"/>
      <c r="N2" s="29" t="s">
        <v>974</v>
      </c>
      <c r="O2" s="29"/>
      <c r="P2" s="29"/>
      <c r="Q2" s="29"/>
      <c r="R2" s="29"/>
      <c r="T2" s="29" t="s">
        <v>977</v>
      </c>
      <c r="U2" s="29"/>
    </row>
    <row r="3" spans="1:25" s="28" customFormat="1" ht="51" customHeight="1">
      <c r="A3" s="92" t="s">
        <v>933</v>
      </c>
      <c r="B3" s="92" t="s">
        <v>934</v>
      </c>
      <c r="C3" s="92" t="s">
        <v>981</v>
      </c>
      <c r="D3" s="41" t="s">
        <v>886</v>
      </c>
      <c r="E3" s="41" t="s">
        <v>894</v>
      </c>
      <c r="F3" s="41" t="s">
        <v>932</v>
      </c>
      <c r="G3" s="41" t="s">
        <v>889</v>
      </c>
      <c r="H3" s="41" t="s">
        <v>890</v>
      </c>
      <c r="I3" s="41" t="s">
        <v>891</v>
      </c>
      <c r="J3" s="41" t="s">
        <v>892</v>
      </c>
      <c r="K3" s="98" t="s">
        <v>995</v>
      </c>
      <c r="L3" s="98" t="s">
        <v>996</v>
      </c>
      <c r="M3" s="98" t="s">
        <v>997</v>
      </c>
      <c r="N3" s="98" t="s">
        <v>998</v>
      </c>
      <c r="O3" s="98" t="s">
        <v>999</v>
      </c>
      <c r="P3" s="98" t="s">
        <v>1000</v>
      </c>
      <c r="Q3" s="98" t="s">
        <v>1001</v>
      </c>
      <c r="R3" s="98" t="s">
        <v>1002</v>
      </c>
      <c r="S3" s="98" t="s">
        <v>970</v>
      </c>
      <c r="T3" s="98" t="s">
        <v>1003</v>
      </c>
      <c r="U3" s="98" t="s">
        <v>1004</v>
      </c>
      <c r="V3" s="98" t="s">
        <v>893</v>
      </c>
      <c r="W3" s="98" t="s">
        <v>972</v>
      </c>
      <c r="X3" s="98" t="s">
        <v>1005</v>
      </c>
      <c r="Y3" s="99" t="s">
        <v>1006</v>
      </c>
    </row>
    <row r="4" spans="1:25" ht="12.75">
      <c r="A4" s="97" t="s">
        <v>451</v>
      </c>
      <c r="B4" s="93" t="s">
        <v>49</v>
      </c>
      <c r="C4" s="37" t="s">
        <v>909</v>
      </c>
      <c r="D4" s="97">
        <v>789</v>
      </c>
      <c r="E4" s="97">
        <v>20377</v>
      </c>
      <c r="F4" s="97">
        <v>14409</v>
      </c>
      <c r="G4" s="97">
        <v>0</v>
      </c>
      <c r="H4" s="97">
        <v>0</v>
      </c>
      <c r="I4" s="97">
        <v>0</v>
      </c>
      <c r="J4" s="97">
        <v>6757</v>
      </c>
      <c r="K4" s="97">
        <v>0</v>
      </c>
      <c r="L4" s="97">
        <v>88340</v>
      </c>
      <c r="M4" s="97">
        <v>145071</v>
      </c>
      <c r="N4" s="97">
        <v>8385</v>
      </c>
      <c r="O4" s="97">
        <v>52269</v>
      </c>
      <c r="P4" s="97">
        <v>2853</v>
      </c>
      <c r="Q4" s="97">
        <v>9962</v>
      </c>
      <c r="R4" s="97">
        <v>32050</v>
      </c>
      <c r="S4" s="97">
        <v>338930</v>
      </c>
      <c r="T4" s="97">
        <v>229108</v>
      </c>
      <c r="U4" s="97">
        <v>568038</v>
      </c>
      <c r="V4" s="97">
        <v>750</v>
      </c>
      <c r="W4" s="97">
        <v>0</v>
      </c>
      <c r="X4" s="97">
        <v>17780</v>
      </c>
      <c r="Y4" s="97">
        <v>586568</v>
      </c>
    </row>
    <row r="5" spans="1:25" ht="12.75">
      <c r="A5" s="97" t="s">
        <v>452</v>
      </c>
      <c r="B5" s="93" t="s">
        <v>69</v>
      </c>
      <c r="C5" s="37" t="s">
        <v>909</v>
      </c>
      <c r="D5" s="97">
        <v>14405</v>
      </c>
      <c r="E5" s="97">
        <v>14272</v>
      </c>
      <c r="F5" s="97">
        <v>8580</v>
      </c>
      <c r="G5" s="97">
        <v>0</v>
      </c>
      <c r="H5" s="97">
        <v>1486</v>
      </c>
      <c r="I5" s="97">
        <v>0</v>
      </c>
      <c r="J5" s="97">
        <v>18611</v>
      </c>
      <c r="K5" s="97">
        <v>810975</v>
      </c>
      <c r="L5" s="97">
        <v>246917</v>
      </c>
      <c r="M5" s="97">
        <v>247889</v>
      </c>
      <c r="N5" s="97">
        <v>17992</v>
      </c>
      <c r="O5" s="97">
        <v>101751</v>
      </c>
      <c r="P5" s="97">
        <v>4529</v>
      </c>
      <c r="Q5" s="97">
        <v>18128</v>
      </c>
      <c r="R5" s="97">
        <v>14456</v>
      </c>
      <c r="S5" s="97">
        <v>1462637</v>
      </c>
      <c r="T5" s="97">
        <v>195899</v>
      </c>
      <c r="U5" s="97">
        <v>1658536</v>
      </c>
      <c r="V5" s="97">
        <v>4999</v>
      </c>
      <c r="W5" s="97">
        <v>2791</v>
      </c>
      <c r="X5" s="97">
        <v>129440</v>
      </c>
      <c r="Y5" s="97">
        <v>1795766</v>
      </c>
    </row>
    <row r="6" spans="1:25" ht="12.75">
      <c r="A6" s="97" t="s">
        <v>453</v>
      </c>
      <c r="B6" s="93" t="s">
        <v>337</v>
      </c>
      <c r="C6" s="37" t="s">
        <v>909</v>
      </c>
      <c r="D6" s="97">
        <v>613</v>
      </c>
      <c r="E6" s="97">
        <v>7689</v>
      </c>
      <c r="F6" s="97">
        <v>3493</v>
      </c>
      <c r="G6" s="97">
        <v>0</v>
      </c>
      <c r="H6" s="97">
        <v>0</v>
      </c>
      <c r="I6" s="97">
        <v>0</v>
      </c>
      <c r="J6" s="97">
        <v>4809</v>
      </c>
      <c r="K6" s="97">
        <v>0</v>
      </c>
      <c r="L6" s="97">
        <v>396867</v>
      </c>
      <c r="M6" s="97">
        <v>147268</v>
      </c>
      <c r="N6" s="97">
        <v>66463</v>
      </c>
      <c r="O6" s="97">
        <v>158531</v>
      </c>
      <c r="P6" s="97">
        <v>447</v>
      </c>
      <c r="Q6" s="97">
        <v>32</v>
      </c>
      <c r="R6" s="97">
        <v>1637</v>
      </c>
      <c r="S6" s="97">
        <v>771245</v>
      </c>
      <c r="T6" s="97">
        <v>4377</v>
      </c>
      <c r="U6" s="97">
        <v>775622</v>
      </c>
      <c r="V6" s="97">
        <v>1953</v>
      </c>
      <c r="W6" s="97">
        <v>8141</v>
      </c>
      <c r="X6" s="97">
        <v>483</v>
      </c>
      <c r="Y6" s="97">
        <v>786199</v>
      </c>
    </row>
    <row r="7" spans="1:25" ht="12.75">
      <c r="A7" s="97" t="s">
        <v>454</v>
      </c>
      <c r="B7" s="93" t="s">
        <v>272</v>
      </c>
      <c r="C7" s="37" t="s">
        <v>909</v>
      </c>
      <c r="D7" s="97">
        <v>4516</v>
      </c>
      <c r="E7" s="97">
        <v>3800</v>
      </c>
      <c r="F7" s="97">
        <v>5811</v>
      </c>
      <c r="G7" s="97">
        <v>0</v>
      </c>
      <c r="H7" s="97">
        <v>0</v>
      </c>
      <c r="I7" s="97">
        <v>0</v>
      </c>
      <c r="J7" s="97">
        <v>2505</v>
      </c>
      <c r="K7" s="97">
        <v>0</v>
      </c>
      <c r="L7" s="97">
        <v>190067</v>
      </c>
      <c r="M7" s="97">
        <v>113750</v>
      </c>
      <c r="N7" s="97">
        <v>12746</v>
      </c>
      <c r="O7" s="97">
        <v>69204</v>
      </c>
      <c r="P7" s="97">
        <v>3340</v>
      </c>
      <c r="Q7" s="97">
        <v>0</v>
      </c>
      <c r="R7" s="97">
        <v>356</v>
      </c>
      <c r="S7" s="97">
        <v>389463</v>
      </c>
      <c r="T7" s="97">
        <v>10212</v>
      </c>
      <c r="U7" s="97">
        <v>399675</v>
      </c>
      <c r="V7" s="97">
        <v>0</v>
      </c>
      <c r="W7" s="97">
        <v>2803</v>
      </c>
      <c r="X7" s="97">
        <v>288</v>
      </c>
      <c r="Y7" s="97">
        <v>402766</v>
      </c>
    </row>
    <row r="8" spans="1:25" ht="12.75">
      <c r="A8" s="97" t="s">
        <v>455</v>
      </c>
      <c r="B8" s="93" t="s">
        <v>237</v>
      </c>
      <c r="C8" s="37" t="s">
        <v>909</v>
      </c>
      <c r="D8" s="97">
        <v>0</v>
      </c>
      <c r="E8" s="97">
        <v>3990</v>
      </c>
      <c r="F8" s="97">
        <v>2452</v>
      </c>
      <c r="G8" s="97">
        <v>0</v>
      </c>
      <c r="H8" s="97">
        <v>0</v>
      </c>
      <c r="I8" s="97">
        <v>0</v>
      </c>
      <c r="J8" s="97">
        <v>1538</v>
      </c>
      <c r="K8" s="97">
        <v>323322</v>
      </c>
      <c r="L8" s="97">
        <v>155150</v>
      </c>
      <c r="M8" s="97">
        <v>145765</v>
      </c>
      <c r="N8" s="97">
        <v>19217</v>
      </c>
      <c r="O8" s="97">
        <v>56091</v>
      </c>
      <c r="P8" s="97">
        <v>7110</v>
      </c>
      <c r="Q8" s="97">
        <v>0</v>
      </c>
      <c r="R8" s="97">
        <v>109737</v>
      </c>
      <c r="S8" s="97">
        <v>816392</v>
      </c>
      <c r="T8" s="97">
        <v>50497</v>
      </c>
      <c r="U8" s="97">
        <v>866889</v>
      </c>
      <c r="V8" s="97">
        <v>0</v>
      </c>
      <c r="W8" s="97">
        <v>2328</v>
      </c>
      <c r="X8" s="97">
        <v>5871</v>
      </c>
      <c r="Y8" s="97">
        <v>875088</v>
      </c>
    </row>
    <row r="9" spans="1:25" ht="12.75">
      <c r="A9" s="97" t="s">
        <v>939</v>
      </c>
      <c r="B9" s="93" t="s">
        <v>940</v>
      </c>
      <c r="C9" s="37" t="s">
        <v>909</v>
      </c>
      <c r="D9" s="97">
        <v>0</v>
      </c>
      <c r="E9" s="97">
        <v>998</v>
      </c>
      <c r="F9" s="97">
        <v>910</v>
      </c>
      <c r="G9" s="97">
        <v>0</v>
      </c>
      <c r="H9" s="97">
        <v>0</v>
      </c>
      <c r="I9" s="97">
        <v>0</v>
      </c>
      <c r="J9" s="97">
        <v>88</v>
      </c>
      <c r="K9" s="97">
        <v>0</v>
      </c>
      <c r="L9" s="97">
        <v>85723</v>
      </c>
      <c r="M9" s="97">
        <v>132723</v>
      </c>
      <c r="N9" s="97">
        <v>15600</v>
      </c>
      <c r="O9" s="97">
        <v>130369</v>
      </c>
      <c r="P9" s="97">
        <v>4961</v>
      </c>
      <c r="Q9" s="97">
        <v>1458</v>
      </c>
      <c r="R9" s="97">
        <v>14369</v>
      </c>
      <c r="S9" s="97">
        <v>385203</v>
      </c>
      <c r="T9" s="97">
        <v>59455</v>
      </c>
      <c r="U9" s="97">
        <v>444658</v>
      </c>
      <c r="V9" s="97">
        <v>1840</v>
      </c>
      <c r="W9" s="97">
        <v>70</v>
      </c>
      <c r="X9" s="97">
        <v>6521</v>
      </c>
      <c r="Y9" s="97">
        <v>453089</v>
      </c>
    </row>
    <row r="10" spans="1:25" ht="12.75">
      <c r="A10" s="97" t="s">
        <v>941</v>
      </c>
      <c r="B10" s="93" t="s">
        <v>942</v>
      </c>
      <c r="C10" s="37" t="s">
        <v>909</v>
      </c>
      <c r="D10" s="97">
        <v>0</v>
      </c>
      <c r="E10" s="97">
        <v>3665</v>
      </c>
      <c r="F10" s="97">
        <v>3665</v>
      </c>
      <c r="G10" s="97">
        <v>0</v>
      </c>
      <c r="H10" s="97">
        <v>0</v>
      </c>
      <c r="I10" s="97">
        <v>0</v>
      </c>
      <c r="J10" s="97">
        <v>0</v>
      </c>
      <c r="K10" s="97">
        <v>303869</v>
      </c>
      <c r="L10" s="97">
        <v>0</v>
      </c>
      <c r="M10" s="97">
        <v>218071</v>
      </c>
      <c r="N10" s="97">
        <v>5838</v>
      </c>
      <c r="O10" s="97">
        <v>191811</v>
      </c>
      <c r="P10" s="97">
        <v>1992</v>
      </c>
      <c r="Q10" s="97">
        <v>1207</v>
      </c>
      <c r="R10" s="97">
        <v>21655</v>
      </c>
      <c r="S10" s="97">
        <v>744443</v>
      </c>
      <c r="T10" s="97">
        <v>78809</v>
      </c>
      <c r="U10" s="97">
        <v>823252</v>
      </c>
      <c r="V10" s="97">
        <v>8380</v>
      </c>
      <c r="W10" s="97">
        <v>2700</v>
      </c>
      <c r="X10" s="97">
        <v>0</v>
      </c>
      <c r="Y10" s="97">
        <v>834332</v>
      </c>
    </row>
    <row r="11" spans="1:25" ht="12.75">
      <c r="A11" s="97" t="s">
        <v>456</v>
      </c>
      <c r="B11" s="93" t="s">
        <v>62</v>
      </c>
      <c r="C11" s="37" t="s">
        <v>909</v>
      </c>
      <c r="D11" s="97">
        <v>0</v>
      </c>
      <c r="E11" s="97">
        <v>3821</v>
      </c>
      <c r="F11" s="97">
        <v>3821</v>
      </c>
      <c r="G11" s="97">
        <v>0</v>
      </c>
      <c r="H11" s="97">
        <v>0</v>
      </c>
      <c r="I11" s="97">
        <v>0</v>
      </c>
      <c r="J11" s="97">
        <v>0</v>
      </c>
      <c r="K11" s="97">
        <v>0</v>
      </c>
      <c r="L11" s="97">
        <v>299068</v>
      </c>
      <c r="M11" s="97">
        <v>132569</v>
      </c>
      <c r="N11" s="97">
        <v>13532</v>
      </c>
      <c r="O11" s="97">
        <v>45614</v>
      </c>
      <c r="P11" s="97">
        <v>1365</v>
      </c>
      <c r="Q11" s="97">
        <v>6499</v>
      </c>
      <c r="R11" s="97">
        <v>2429</v>
      </c>
      <c r="S11" s="97">
        <v>501076</v>
      </c>
      <c r="T11" s="97">
        <v>29220</v>
      </c>
      <c r="U11" s="97">
        <v>530296</v>
      </c>
      <c r="V11" s="97">
        <v>956</v>
      </c>
      <c r="W11" s="97">
        <v>0</v>
      </c>
      <c r="X11" s="97">
        <v>168</v>
      </c>
      <c r="Y11" s="97">
        <v>531420</v>
      </c>
    </row>
    <row r="12" spans="1:25" ht="12.75">
      <c r="A12" s="97" t="s">
        <v>457</v>
      </c>
      <c r="B12" s="93" t="s">
        <v>416</v>
      </c>
      <c r="C12" s="37" t="s">
        <v>909</v>
      </c>
      <c r="D12" s="97">
        <v>0</v>
      </c>
      <c r="E12" s="97">
        <v>4280</v>
      </c>
      <c r="F12" s="97">
        <v>1781</v>
      </c>
      <c r="G12" s="97">
        <v>0</v>
      </c>
      <c r="H12" s="97">
        <v>4</v>
      </c>
      <c r="I12" s="97">
        <v>0</v>
      </c>
      <c r="J12" s="97">
        <v>2495</v>
      </c>
      <c r="K12" s="97">
        <v>0</v>
      </c>
      <c r="L12" s="97">
        <v>174890</v>
      </c>
      <c r="M12" s="97">
        <v>91433</v>
      </c>
      <c r="N12" s="97">
        <v>10797</v>
      </c>
      <c r="O12" s="97">
        <v>120304</v>
      </c>
      <c r="P12" s="97">
        <v>1292</v>
      </c>
      <c r="Q12" s="97">
        <v>0</v>
      </c>
      <c r="R12" s="97">
        <v>11205</v>
      </c>
      <c r="S12" s="97">
        <v>409921</v>
      </c>
      <c r="T12" s="97">
        <v>12496</v>
      </c>
      <c r="U12" s="97">
        <v>422417</v>
      </c>
      <c r="V12" s="97">
        <v>0</v>
      </c>
      <c r="W12" s="97">
        <v>1307</v>
      </c>
      <c r="X12" s="97">
        <v>0</v>
      </c>
      <c r="Y12" s="97">
        <v>423724</v>
      </c>
    </row>
    <row r="13" spans="1:25" ht="12.75">
      <c r="A13" s="97" t="s">
        <v>458</v>
      </c>
      <c r="B13" s="93" t="s">
        <v>302</v>
      </c>
      <c r="C13" s="37" t="s">
        <v>909</v>
      </c>
      <c r="D13" s="97">
        <v>998</v>
      </c>
      <c r="E13" s="97">
        <v>8512</v>
      </c>
      <c r="F13" s="97">
        <v>5320</v>
      </c>
      <c r="G13" s="97">
        <v>0</v>
      </c>
      <c r="H13" s="97">
        <v>640</v>
      </c>
      <c r="I13" s="97">
        <v>0</v>
      </c>
      <c r="J13" s="97">
        <v>3550</v>
      </c>
      <c r="K13" s="97">
        <v>256294</v>
      </c>
      <c r="L13" s="97">
        <v>95750</v>
      </c>
      <c r="M13" s="97">
        <v>127458</v>
      </c>
      <c r="N13" s="97">
        <v>7752</v>
      </c>
      <c r="O13" s="97">
        <v>189899</v>
      </c>
      <c r="P13" s="97">
        <v>10678</v>
      </c>
      <c r="Q13" s="97">
        <v>0</v>
      </c>
      <c r="R13" s="97">
        <v>10601</v>
      </c>
      <c r="S13" s="97">
        <v>698432</v>
      </c>
      <c r="T13" s="97">
        <v>34308</v>
      </c>
      <c r="U13" s="97">
        <v>732740</v>
      </c>
      <c r="V13" s="97">
        <v>343</v>
      </c>
      <c r="W13" s="97">
        <v>1838</v>
      </c>
      <c r="X13" s="97">
        <v>795</v>
      </c>
      <c r="Y13" s="97">
        <v>735716</v>
      </c>
    </row>
    <row r="14" spans="1:25" ht="12.75">
      <c r="A14" s="97" t="s">
        <v>459</v>
      </c>
      <c r="B14" s="93" t="s">
        <v>331</v>
      </c>
      <c r="C14" s="37" t="s">
        <v>909</v>
      </c>
      <c r="D14" s="97">
        <v>1231</v>
      </c>
      <c r="E14" s="97">
        <v>5081</v>
      </c>
      <c r="F14" s="97">
        <v>3006</v>
      </c>
      <c r="G14" s="97">
        <v>0</v>
      </c>
      <c r="H14" s="97">
        <v>594</v>
      </c>
      <c r="I14" s="97">
        <v>0</v>
      </c>
      <c r="J14" s="97">
        <v>2712</v>
      </c>
      <c r="K14" s="97">
        <v>296618</v>
      </c>
      <c r="L14" s="97">
        <v>60492</v>
      </c>
      <c r="M14" s="97">
        <v>88175</v>
      </c>
      <c r="N14" s="97">
        <v>17083</v>
      </c>
      <c r="O14" s="97">
        <v>74271</v>
      </c>
      <c r="P14" s="97">
        <v>5977</v>
      </c>
      <c r="Q14" s="97">
        <v>19068</v>
      </c>
      <c r="R14" s="97">
        <v>5690</v>
      </c>
      <c r="S14" s="97">
        <v>567374</v>
      </c>
      <c r="T14" s="97">
        <v>5564</v>
      </c>
      <c r="U14" s="97">
        <v>572938</v>
      </c>
      <c r="V14" s="97">
        <v>84</v>
      </c>
      <c r="W14" s="97">
        <v>6696</v>
      </c>
      <c r="X14" s="97">
        <v>0</v>
      </c>
      <c r="Y14" s="97">
        <v>579718</v>
      </c>
    </row>
    <row r="15" spans="1:25" ht="12.75">
      <c r="A15" s="97" t="s">
        <v>460</v>
      </c>
      <c r="B15" s="93" t="s">
        <v>437</v>
      </c>
      <c r="C15" s="37" t="s">
        <v>909</v>
      </c>
      <c r="D15" s="97">
        <v>0</v>
      </c>
      <c r="E15" s="97">
        <v>3324</v>
      </c>
      <c r="F15" s="97">
        <v>2696</v>
      </c>
      <c r="G15" s="97">
        <v>0</v>
      </c>
      <c r="H15" s="97">
        <v>0</v>
      </c>
      <c r="I15" s="97">
        <v>0</v>
      </c>
      <c r="J15" s="97">
        <v>628</v>
      </c>
      <c r="K15" s="97">
        <v>0</v>
      </c>
      <c r="L15" s="97">
        <v>222573</v>
      </c>
      <c r="M15" s="97">
        <v>93635</v>
      </c>
      <c r="N15" s="97">
        <v>8162</v>
      </c>
      <c r="O15" s="97">
        <v>63679</v>
      </c>
      <c r="P15" s="97">
        <v>4528</v>
      </c>
      <c r="Q15" s="97">
        <v>4383</v>
      </c>
      <c r="R15" s="97">
        <v>2297</v>
      </c>
      <c r="S15" s="97">
        <v>399257</v>
      </c>
      <c r="T15" s="97">
        <v>46404</v>
      </c>
      <c r="U15" s="97">
        <v>445661</v>
      </c>
      <c r="V15" s="97">
        <v>4012</v>
      </c>
      <c r="W15" s="97">
        <v>0</v>
      </c>
      <c r="X15" s="97">
        <v>0</v>
      </c>
      <c r="Y15" s="97">
        <v>449673</v>
      </c>
    </row>
    <row r="16" spans="1:25" ht="12.75">
      <c r="A16" s="97" t="s">
        <v>461</v>
      </c>
      <c r="B16" s="93" t="s">
        <v>440</v>
      </c>
      <c r="C16" s="37" t="s">
        <v>909</v>
      </c>
      <c r="D16" s="97">
        <v>7372</v>
      </c>
      <c r="E16" s="97">
        <v>10982</v>
      </c>
      <c r="F16" s="97">
        <v>3518</v>
      </c>
      <c r="G16" s="97">
        <v>9351</v>
      </c>
      <c r="H16" s="97">
        <v>205</v>
      </c>
      <c r="I16" s="97">
        <v>0</v>
      </c>
      <c r="J16" s="97">
        <v>5280</v>
      </c>
      <c r="K16" s="97">
        <v>144276</v>
      </c>
      <c r="L16" s="97">
        <v>387744</v>
      </c>
      <c r="M16" s="97">
        <v>62401</v>
      </c>
      <c r="N16" s="97">
        <v>9448</v>
      </c>
      <c r="O16" s="97">
        <v>85093</v>
      </c>
      <c r="P16" s="97">
        <v>2364</v>
      </c>
      <c r="Q16" s="97">
        <v>2915</v>
      </c>
      <c r="R16" s="97">
        <v>4261</v>
      </c>
      <c r="S16" s="97">
        <v>698502</v>
      </c>
      <c r="T16" s="97">
        <v>30452</v>
      </c>
      <c r="U16" s="97">
        <v>728954</v>
      </c>
      <c r="V16" s="97">
        <v>1563</v>
      </c>
      <c r="W16" s="97">
        <v>224</v>
      </c>
      <c r="X16" s="97">
        <v>0</v>
      </c>
      <c r="Y16" s="97">
        <v>730741</v>
      </c>
    </row>
    <row r="17" spans="1:25" ht="12.75">
      <c r="A17" s="97" t="s">
        <v>462</v>
      </c>
      <c r="B17" s="93" t="s">
        <v>254</v>
      </c>
      <c r="C17" s="37" t="s">
        <v>909</v>
      </c>
      <c r="D17" s="97">
        <v>4881</v>
      </c>
      <c r="E17" s="97">
        <v>3734</v>
      </c>
      <c r="F17" s="97">
        <v>2044</v>
      </c>
      <c r="G17" s="97">
        <v>0</v>
      </c>
      <c r="H17" s="97">
        <v>587</v>
      </c>
      <c r="I17" s="97">
        <v>0</v>
      </c>
      <c r="J17" s="97">
        <v>5984</v>
      </c>
      <c r="K17" s="97">
        <v>435818</v>
      </c>
      <c r="L17" s="97">
        <v>187945</v>
      </c>
      <c r="M17" s="97">
        <v>169558</v>
      </c>
      <c r="N17" s="97">
        <v>10174</v>
      </c>
      <c r="O17" s="97">
        <v>123710</v>
      </c>
      <c r="P17" s="97">
        <v>1688</v>
      </c>
      <c r="Q17" s="97">
        <v>3080</v>
      </c>
      <c r="R17" s="97">
        <v>9565</v>
      </c>
      <c r="S17" s="97">
        <v>941538</v>
      </c>
      <c r="T17" s="97">
        <v>20283</v>
      </c>
      <c r="U17" s="97">
        <v>961821</v>
      </c>
      <c r="V17" s="97">
        <v>931</v>
      </c>
      <c r="W17" s="97">
        <v>1562</v>
      </c>
      <c r="X17" s="97">
        <v>610</v>
      </c>
      <c r="Y17" s="97">
        <v>964924</v>
      </c>
    </row>
    <row r="18" spans="1:25" ht="12.75">
      <c r="A18" s="97" t="s">
        <v>463</v>
      </c>
      <c r="B18" s="93" t="s">
        <v>75</v>
      </c>
      <c r="C18" s="37" t="s">
        <v>910</v>
      </c>
      <c r="D18" s="97">
        <v>15103</v>
      </c>
      <c r="E18" s="97">
        <v>5222</v>
      </c>
      <c r="F18" s="97">
        <v>12702</v>
      </c>
      <c r="G18" s="97">
        <v>0</v>
      </c>
      <c r="H18" s="97">
        <v>0</v>
      </c>
      <c r="I18" s="97">
        <v>0</v>
      </c>
      <c r="J18" s="97">
        <v>7623</v>
      </c>
      <c r="K18" s="97">
        <v>0</v>
      </c>
      <c r="L18" s="97">
        <v>516542</v>
      </c>
      <c r="M18" s="97">
        <v>216973</v>
      </c>
      <c r="N18" s="97">
        <v>5919</v>
      </c>
      <c r="O18" s="97">
        <v>277835</v>
      </c>
      <c r="P18" s="97">
        <v>0</v>
      </c>
      <c r="Q18" s="97">
        <v>3575</v>
      </c>
      <c r="R18" s="97">
        <v>5480</v>
      </c>
      <c r="S18" s="97">
        <v>1026324</v>
      </c>
      <c r="T18" s="97">
        <v>0</v>
      </c>
      <c r="U18" s="97">
        <v>1026324</v>
      </c>
      <c r="V18" s="97">
        <v>3007</v>
      </c>
      <c r="W18" s="97">
        <v>7898</v>
      </c>
      <c r="X18" s="97">
        <v>7550</v>
      </c>
      <c r="Y18" s="97">
        <v>1044779</v>
      </c>
    </row>
    <row r="19" spans="1:25" ht="12.75">
      <c r="A19" s="97" t="s">
        <v>464</v>
      </c>
      <c r="B19" s="93" t="s">
        <v>40</v>
      </c>
      <c r="C19" s="37" t="s">
        <v>911</v>
      </c>
      <c r="D19" s="97">
        <v>0</v>
      </c>
      <c r="E19" s="97">
        <v>1835</v>
      </c>
      <c r="F19" s="97">
        <v>1832</v>
      </c>
      <c r="G19" s="97">
        <v>0</v>
      </c>
      <c r="H19" s="97">
        <v>3</v>
      </c>
      <c r="I19" s="97">
        <v>0</v>
      </c>
      <c r="J19" s="97">
        <v>0</v>
      </c>
      <c r="K19" s="97">
        <v>0</v>
      </c>
      <c r="L19" s="97">
        <v>0</v>
      </c>
      <c r="M19" s="97">
        <v>84783</v>
      </c>
      <c r="N19" s="97">
        <v>2369</v>
      </c>
      <c r="O19" s="97">
        <v>0</v>
      </c>
      <c r="P19" s="97">
        <v>19</v>
      </c>
      <c r="Q19" s="97">
        <v>9459</v>
      </c>
      <c r="R19" s="97">
        <v>23775</v>
      </c>
      <c r="S19" s="97">
        <v>120405</v>
      </c>
      <c r="T19" s="97">
        <v>540</v>
      </c>
      <c r="U19" s="97">
        <v>120945</v>
      </c>
      <c r="V19" s="97">
        <v>0</v>
      </c>
      <c r="W19" s="97">
        <v>4217</v>
      </c>
      <c r="X19" s="97">
        <v>200</v>
      </c>
      <c r="Y19" s="97">
        <v>125362</v>
      </c>
    </row>
    <row r="20" spans="1:25" ht="12.75">
      <c r="A20" s="97" t="s">
        <v>465</v>
      </c>
      <c r="B20" s="93" t="s">
        <v>97</v>
      </c>
      <c r="C20" s="37" t="s">
        <v>911</v>
      </c>
      <c r="D20" s="97">
        <v>5486</v>
      </c>
      <c r="E20" s="97">
        <v>22</v>
      </c>
      <c r="F20" s="97">
        <v>635</v>
      </c>
      <c r="G20" s="97">
        <v>0</v>
      </c>
      <c r="H20" s="97">
        <v>1</v>
      </c>
      <c r="I20" s="97">
        <v>0</v>
      </c>
      <c r="J20" s="97">
        <v>4872</v>
      </c>
      <c r="K20" s="97">
        <v>0</v>
      </c>
      <c r="L20" s="97">
        <v>0</v>
      </c>
      <c r="M20" s="97">
        <v>25790</v>
      </c>
      <c r="N20" s="97">
        <v>394</v>
      </c>
      <c r="O20" s="97">
        <v>361</v>
      </c>
      <c r="P20" s="97">
        <v>1165</v>
      </c>
      <c r="Q20" s="97">
        <v>225</v>
      </c>
      <c r="R20" s="97">
        <v>0</v>
      </c>
      <c r="S20" s="97">
        <v>27935</v>
      </c>
      <c r="T20" s="97">
        <v>1275</v>
      </c>
      <c r="U20" s="97">
        <v>29210</v>
      </c>
      <c r="V20" s="97">
        <v>284</v>
      </c>
      <c r="W20" s="97">
        <v>120</v>
      </c>
      <c r="X20" s="97">
        <v>0</v>
      </c>
      <c r="Y20" s="97">
        <v>29614</v>
      </c>
    </row>
    <row r="21" spans="1:25" ht="12.75">
      <c r="A21" s="97" t="s">
        <v>466</v>
      </c>
      <c r="B21" s="93" t="s">
        <v>334</v>
      </c>
      <c r="C21" s="37" t="s">
        <v>911</v>
      </c>
      <c r="D21" s="97">
        <v>12480</v>
      </c>
      <c r="E21" s="97">
        <v>428</v>
      </c>
      <c r="F21" s="97">
        <v>615</v>
      </c>
      <c r="G21" s="97">
        <v>0</v>
      </c>
      <c r="H21" s="97">
        <v>0</v>
      </c>
      <c r="I21" s="97">
        <v>0</v>
      </c>
      <c r="J21" s="97">
        <v>12293</v>
      </c>
      <c r="K21" s="97">
        <v>0</v>
      </c>
      <c r="L21" s="97">
        <v>0</v>
      </c>
      <c r="M21" s="97">
        <v>9211</v>
      </c>
      <c r="N21" s="97">
        <v>837</v>
      </c>
      <c r="O21" s="97">
        <v>0</v>
      </c>
      <c r="P21" s="97">
        <v>67</v>
      </c>
      <c r="Q21" s="97">
        <v>0</v>
      </c>
      <c r="R21" s="97">
        <v>0</v>
      </c>
      <c r="S21" s="97">
        <v>10115</v>
      </c>
      <c r="T21" s="97">
        <v>5727</v>
      </c>
      <c r="U21" s="97">
        <v>15842</v>
      </c>
      <c r="V21" s="97">
        <v>161</v>
      </c>
      <c r="W21" s="97">
        <v>0</v>
      </c>
      <c r="X21" s="97">
        <v>0</v>
      </c>
      <c r="Y21" s="97">
        <v>16003</v>
      </c>
    </row>
    <row r="22" spans="1:25" ht="12.75">
      <c r="A22" s="97" t="s">
        <v>467</v>
      </c>
      <c r="B22" s="93" t="s">
        <v>446</v>
      </c>
      <c r="C22" s="37" t="s">
        <v>911</v>
      </c>
      <c r="D22" s="97">
        <v>51900</v>
      </c>
      <c r="E22" s="97">
        <v>7350</v>
      </c>
      <c r="F22" s="97">
        <v>1567</v>
      </c>
      <c r="G22" s="97">
        <v>0</v>
      </c>
      <c r="H22" s="97">
        <v>31</v>
      </c>
      <c r="I22" s="97">
        <v>0</v>
      </c>
      <c r="J22" s="97">
        <v>57652</v>
      </c>
      <c r="K22" s="97">
        <v>0</v>
      </c>
      <c r="L22" s="97">
        <v>0</v>
      </c>
      <c r="M22" s="97">
        <v>47790</v>
      </c>
      <c r="N22" s="97">
        <v>2166</v>
      </c>
      <c r="O22" s="97">
        <v>0</v>
      </c>
      <c r="P22" s="97">
        <v>977</v>
      </c>
      <c r="Q22" s="97">
        <v>398</v>
      </c>
      <c r="R22" s="97">
        <v>7046</v>
      </c>
      <c r="S22" s="97">
        <v>58377</v>
      </c>
      <c r="T22" s="97">
        <v>68840</v>
      </c>
      <c r="U22" s="97">
        <v>127217</v>
      </c>
      <c r="V22" s="97">
        <v>492</v>
      </c>
      <c r="W22" s="97">
        <v>450</v>
      </c>
      <c r="X22" s="97">
        <v>780</v>
      </c>
      <c r="Y22" s="97">
        <v>128939</v>
      </c>
    </row>
    <row r="23" spans="1:25" ht="12.75">
      <c r="A23" s="97" t="s">
        <v>468</v>
      </c>
      <c r="B23" s="93" t="s">
        <v>296</v>
      </c>
      <c r="C23" s="37" t="s">
        <v>909</v>
      </c>
      <c r="D23" s="97">
        <v>0</v>
      </c>
      <c r="E23" s="97">
        <v>5059</v>
      </c>
      <c r="F23" s="97">
        <v>5059</v>
      </c>
      <c r="G23" s="97">
        <v>0</v>
      </c>
      <c r="H23" s="97">
        <v>0</v>
      </c>
      <c r="I23" s="97">
        <v>0</v>
      </c>
      <c r="J23" s="97">
        <v>0</v>
      </c>
      <c r="K23" s="97">
        <v>0</v>
      </c>
      <c r="L23" s="97">
        <v>0</v>
      </c>
      <c r="M23" s="97">
        <v>308564</v>
      </c>
      <c r="N23" s="97">
        <v>21605</v>
      </c>
      <c r="O23" s="97">
        <v>119967</v>
      </c>
      <c r="P23" s="97">
        <v>876</v>
      </c>
      <c r="Q23" s="97">
        <v>23518</v>
      </c>
      <c r="R23" s="97">
        <v>32589</v>
      </c>
      <c r="S23" s="97">
        <v>507119</v>
      </c>
      <c r="T23" s="97">
        <v>35208</v>
      </c>
      <c r="U23" s="97">
        <v>542327</v>
      </c>
      <c r="V23" s="97">
        <v>3208</v>
      </c>
      <c r="W23" s="97">
        <v>0</v>
      </c>
      <c r="X23" s="97">
        <v>0</v>
      </c>
      <c r="Y23" s="97">
        <v>545535</v>
      </c>
    </row>
    <row r="24" spans="1:25" ht="12.75">
      <c r="A24" s="97" t="s">
        <v>469</v>
      </c>
      <c r="B24" s="93" t="s">
        <v>81</v>
      </c>
      <c r="C24" s="37" t="s">
        <v>910</v>
      </c>
      <c r="D24" s="97">
        <v>1443</v>
      </c>
      <c r="E24" s="97">
        <v>9133</v>
      </c>
      <c r="F24" s="97">
        <v>9130</v>
      </c>
      <c r="G24" s="97">
        <v>0</v>
      </c>
      <c r="H24" s="97">
        <v>0</v>
      </c>
      <c r="I24" s="97">
        <v>0</v>
      </c>
      <c r="J24" s="97">
        <v>1446</v>
      </c>
      <c r="K24" s="97">
        <v>5152</v>
      </c>
      <c r="L24" s="97">
        <v>572693</v>
      </c>
      <c r="M24" s="97">
        <v>255585</v>
      </c>
      <c r="N24" s="97">
        <v>3936</v>
      </c>
      <c r="O24" s="97">
        <v>604487</v>
      </c>
      <c r="P24" s="97">
        <v>646</v>
      </c>
      <c r="Q24" s="97">
        <v>7477</v>
      </c>
      <c r="R24" s="97">
        <v>251176</v>
      </c>
      <c r="S24" s="97">
        <v>1701152</v>
      </c>
      <c r="T24" s="97">
        <v>0</v>
      </c>
      <c r="U24" s="97">
        <v>1701152</v>
      </c>
      <c r="V24" s="97">
        <v>0</v>
      </c>
      <c r="W24" s="97">
        <v>423</v>
      </c>
      <c r="X24" s="97">
        <v>20708</v>
      </c>
      <c r="Y24" s="97">
        <v>1722283</v>
      </c>
    </row>
    <row r="25" spans="1:25" ht="12.75">
      <c r="A25" s="97" t="s">
        <v>470</v>
      </c>
      <c r="B25" s="93" t="s">
        <v>80</v>
      </c>
      <c r="C25" s="37" t="s">
        <v>911</v>
      </c>
      <c r="D25" s="97">
        <v>10420</v>
      </c>
      <c r="E25" s="97">
        <v>5377</v>
      </c>
      <c r="F25" s="97">
        <v>815</v>
      </c>
      <c r="G25" s="97">
        <v>0</v>
      </c>
      <c r="H25" s="97">
        <v>1036</v>
      </c>
      <c r="I25" s="97">
        <v>0</v>
      </c>
      <c r="J25" s="97">
        <v>13946</v>
      </c>
      <c r="K25" s="97">
        <v>486503</v>
      </c>
      <c r="L25" s="97">
        <v>0</v>
      </c>
      <c r="M25" s="97">
        <v>120712</v>
      </c>
      <c r="N25" s="97">
        <v>7479</v>
      </c>
      <c r="O25" s="97">
        <v>1719</v>
      </c>
      <c r="P25" s="97">
        <v>1052</v>
      </c>
      <c r="Q25" s="97">
        <v>0</v>
      </c>
      <c r="R25" s="97">
        <v>2288</v>
      </c>
      <c r="S25" s="97">
        <v>619753</v>
      </c>
      <c r="T25" s="97">
        <v>114476</v>
      </c>
      <c r="U25" s="97">
        <v>734229</v>
      </c>
      <c r="V25" s="97">
        <v>472</v>
      </c>
      <c r="W25" s="97">
        <v>0</v>
      </c>
      <c r="X25" s="97">
        <v>430</v>
      </c>
      <c r="Y25" s="97">
        <v>735131</v>
      </c>
    </row>
    <row r="26" spans="1:25" ht="12.75">
      <c r="A26" s="97" t="s">
        <v>471</v>
      </c>
      <c r="B26" s="93" t="s">
        <v>134</v>
      </c>
      <c r="C26" s="37" t="s">
        <v>911</v>
      </c>
      <c r="D26" s="97">
        <v>2099</v>
      </c>
      <c r="E26" s="97">
        <v>408</v>
      </c>
      <c r="F26" s="97">
        <v>323</v>
      </c>
      <c r="G26" s="97">
        <v>0</v>
      </c>
      <c r="H26" s="97">
        <v>1</v>
      </c>
      <c r="I26" s="97">
        <v>0</v>
      </c>
      <c r="J26" s="97">
        <v>2183</v>
      </c>
      <c r="K26" s="97">
        <v>0</v>
      </c>
      <c r="L26" s="97">
        <v>0</v>
      </c>
      <c r="M26" s="97">
        <v>14314</v>
      </c>
      <c r="N26" s="97">
        <v>4467</v>
      </c>
      <c r="O26" s="97">
        <v>697</v>
      </c>
      <c r="P26" s="97">
        <v>868</v>
      </c>
      <c r="Q26" s="97">
        <v>33</v>
      </c>
      <c r="R26" s="97">
        <v>868</v>
      </c>
      <c r="S26" s="97">
        <v>21247</v>
      </c>
      <c r="T26" s="97">
        <v>0</v>
      </c>
      <c r="U26" s="97">
        <v>21247</v>
      </c>
      <c r="V26" s="97">
        <v>409</v>
      </c>
      <c r="W26" s="97">
        <v>0</v>
      </c>
      <c r="X26" s="97">
        <v>105</v>
      </c>
      <c r="Y26" s="97">
        <v>21761</v>
      </c>
    </row>
    <row r="27" spans="1:25" ht="12.75">
      <c r="A27" s="97" t="s">
        <v>472</v>
      </c>
      <c r="B27" s="93" t="s">
        <v>159</v>
      </c>
      <c r="C27" s="37" t="s">
        <v>911</v>
      </c>
      <c r="D27" s="97">
        <v>5391</v>
      </c>
      <c r="E27" s="97">
        <v>624</v>
      </c>
      <c r="F27" s="97">
        <v>2324</v>
      </c>
      <c r="G27" s="97">
        <v>0</v>
      </c>
      <c r="H27" s="97">
        <v>9</v>
      </c>
      <c r="I27" s="97">
        <v>0</v>
      </c>
      <c r="J27" s="97">
        <v>3682</v>
      </c>
      <c r="K27" s="97">
        <v>0</v>
      </c>
      <c r="L27" s="97">
        <v>0</v>
      </c>
      <c r="M27" s="97">
        <v>22361</v>
      </c>
      <c r="N27" s="97">
        <v>4340</v>
      </c>
      <c r="O27" s="97">
        <v>5578</v>
      </c>
      <c r="P27" s="97">
        <v>1241</v>
      </c>
      <c r="Q27" s="97">
        <v>346</v>
      </c>
      <c r="R27" s="97">
        <v>0</v>
      </c>
      <c r="S27" s="97">
        <v>33866</v>
      </c>
      <c r="T27" s="97">
        <v>3807</v>
      </c>
      <c r="U27" s="97">
        <v>37673</v>
      </c>
      <c r="V27" s="97">
        <v>225</v>
      </c>
      <c r="W27" s="97">
        <v>95</v>
      </c>
      <c r="X27" s="97">
        <v>0</v>
      </c>
      <c r="Y27" s="97">
        <v>37993</v>
      </c>
    </row>
    <row r="28" spans="1:25" ht="12.75">
      <c r="A28" s="97" t="s">
        <v>473</v>
      </c>
      <c r="B28" s="93" t="s">
        <v>335</v>
      </c>
      <c r="C28" s="37" t="s">
        <v>911</v>
      </c>
      <c r="D28" s="97">
        <v>1097</v>
      </c>
      <c r="E28" s="97">
        <v>4343</v>
      </c>
      <c r="F28" s="97">
        <v>1968</v>
      </c>
      <c r="G28" s="97">
        <v>384</v>
      </c>
      <c r="H28" s="97">
        <v>356</v>
      </c>
      <c r="I28" s="97">
        <v>0</v>
      </c>
      <c r="J28" s="97">
        <v>2732</v>
      </c>
      <c r="K28" s="97">
        <v>372528</v>
      </c>
      <c r="L28" s="97">
        <v>0</v>
      </c>
      <c r="M28" s="97">
        <v>21178</v>
      </c>
      <c r="N28" s="97">
        <v>2349</v>
      </c>
      <c r="O28" s="97">
        <v>28</v>
      </c>
      <c r="P28" s="97">
        <v>0</v>
      </c>
      <c r="Q28" s="97">
        <v>60</v>
      </c>
      <c r="R28" s="97">
        <v>0</v>
      </c>
      <c r="S28" s="97">
        <v>396143</v>
      </c>
      <c r="T28" s="97">
        <v>0</v>
      </c>
      <c r="U28" s="97">
        <v>396143</v>
      </c>
      <c r="V28" s="97">
        <v>308</v>
      </c>
      <c r="W28" s="97">
        <v>1256</v>
      </c>
      <c r="X28" s="97">
        <v>625</v>
      </c>
      <c r="Y28" s="97">
        <v>398332</v>
      </c>
    </row>
    <row r="29" spans="1:25" ht="12.75">
      <c r="A29" s="97" t="s">
        <v>474</v>
      </c>
      <c r="B29" s="93" t="s">
        <v>202</v>
      </c>
      <c r="C29" s="37" t="s">
        <v>911</v>
      </c>
      <c r="D29" s="97">
        <v>0</v>
      </c>
      <c r="E29" s="97">
        <v>1123</v>
      </c>
      <c r="F29" s="97">
        <v>1114</v>
      </c>
      <c r="G29" s="97">
        <v>0</v>
      </c>
      <c r="H29" s="97">
        <v>8</v>
      </c>
      <c r="I29" s="97">
        <v>0</v>
      </c>
      <c r="J29" s="97">
        <v>1</v>
      </c>
      <c r="K29" s="97">
        <v>0</v>
      </c>
      <c r="L29" s="97">
        <v>0</v>
      </c>
      <c r="M29" s="97">
        <v>34857</v>
      </c>
      <c r="N29" s="97">
        <v>8325</v>
      </c>
      <c r="O29" s="97">
        <v>7934</v>
      </c>
      <c r="P29" s="97">
        <v>1406</v>
      </c>
      <c r="Q29" s="97">
        <v>0</v>
      </c>
      <c r="R29" s="97">
        <v>4211</v>
      </c>
      <c r="S29" s="97">
        <v>56733</v>
      </c>
      <c r="T29" s="97">
        <v>18424</v>
      </c>
      <c r="U29" s="97">
        <v>75157</v>
      </c>
      <c r="V29" s="97">
        <v>1554</v>
      </c>
      <c r="W29" s="97">
        <v>300</v>
      </c>
      <c r="X29" s="97">
        <v>65</v>
      </c>
      <c r="Y29" s="97">
        <v>77076</v>
      </c>
    </row>
    <row r="30" spans="1:25" ht="12.75">
      <c r="A30" s="97" t="s">
        <v>475</v>
      </c>
      <c r="B30" s="93" t="s">
        <v>177</v>
      </c>
      <c r="C30" s="37" t="s">
        <v>909</v>
      </c>
      <c r="D30" s="97">
        <v>2582</v>
      </c>
      <c r="E30" s="97">
        <v>1423</v>
      </c>
      <c r="F30" s="97">
        <v>2655</v>
      </c>
      <c r="G30" s="97">
        <v>0</v>
      </c>
      <c r="H30" s="97">
        <v>0</v>
      </c>
      <c r="I30" s="97">
        <v>0</v>
      </c>
      <c r="J30" s="97">
        <v>1350</v>
      </c>
      <c r="K30" s="97">
        <v>0</v>
      </c>
      <c r="L30" s="97">
        <v>90173</v>
      </c>
      <c r="M30" s="97">
        <v>73272</v>
      </c>
      <c r="N30" s="97">
        <v>5756</v>
      </c>
      <c r="O30" s="97">
        <v>81231</v>
      </c>
      <c r="P30" s="97">
        <v>4668</v>
      </c>
      <c r="Q30" s="97">
        <v>8084</v>
      </c>
      <c r="R30" s="97">
        <v>47516</v>
      </c>
      <c r="S30" s="97">
        <v>310700</v>
      </c>
      <c r="T30" s="97">
        <v>13405</v>
      </c>
      <c r="U30" s="97">
        <v>324105</v>
      </c>
      <c r="V30" s="97">
        <v>1267</v>
      </c>
      <c r="W30" s="97">
        <v>3744</v>
      </c>
      <c r="X30" s="97">
        <v>1114</v>
      </c>
      <c r="Y30" s="97">
        <v>330230</v>
      </c>
    </row>
    <row r="31" spans="1:25" ht="12.75">
      <c r="A31" s="97" t="s">
        <v>476</v>
      </c>
      <c r="B31" s="93" t="s">
        <v>406</v>
      </c>
      <c r="C31" s="37" t="s">
        <v>909</v>
      </c>
      <c r="D31" s="97">
        <v>0</v>
      </c>
      <c r="E31" s="97">
        <v>3251</v>
      </c>
      <c r="F31" s="97">
        <v>3251</v>
      </c>
      <c r="G31" s="97">
        <v>0</v>
      </c>
      <c r="H31" s="97">
        <v>0</v>
      </c>
      <c r="I31" s="97">
        <v>0</v>
      </c>
      <c r="J31" s="97">
        <v>0</v>
      </c>
      <c r="K31" s="97">
        <v>565</v>
      </c>
      <c r="L31" s="97">
        <v>148101</v>
      </c>
      <c r="M31" s="97">
        <v>101030</v>
      </c>
      <c r="N31" s="97">
        <v>32993</v>
      </c>
      <c r="O31" s="97">
        <v>117489</v>
      </c>
      <c r="P31" s="97">
        <v>10735</v>
      </c>
      <c r="Q31" s="97">
        <v>4767</v>
      </c>
      <c r="R31" s="97">
        <v>4080</v>
      </c>
      <c r="S31" s="97">
        <v>419760</v>
      </c>
      <c r="T31" s="97">
        <v>37327</v>
      </c>
      <c r="U31" s="97">
        <v>457087</v>
      </c>
      <c r="V31" s="97">
        <v>1582</v>
      </c>
      <c r="W31" s="97">
        <v>1669</v>
      </c>
      <c r="X31" s="97">
        <v>13653</v>
      </c>
      <c r="Y31" s="97">
        <v>473991</v>
      </c>
    </row>
    <row r="32" spans="1:25" ht="12.75">
      <c r="A32" s="97" t="s">
        <v>943</v>
      </c>
      <c r="B32" s="93" t="s">
        <v>944</v>
      </c>
      <c r="C32" s="37" t="s">
        <v>909</v>
      </c>
      <c r="D32" s="97">
        <v>16309</v>
      </c>
      <c r="E32" s="97">
        <v>12654</v>
      </c>
      <c r="F32" s="97">
        <v>12250</v>
      </c>
      <c r="G32" s="97">
        <v>15636</v>
      </c>
      <c r="H32" s="97">
        <v>0</v>
      </c>
      <c r="I32" s="97">
        <v>0</v>
      </c>
      <c r="J32" s="97">
        <v>1077</v>
      </c>
      <c r="K32" s="97">
        <v>0</v>
      </c>
      <c r="L32" s="97">
        <v>273921</v>
      </c>
      <c r="M32" s="97">
        <v>193455</v>
      </c>
      <c r="N32" s="97">
        <v>17178</v>
      </c>
      <c r="O32" s="97">
        <v>257009</v>
      </c>
      <c r="P32" s="97">
        <v>1600</v>
      </c>
      <c r="Q32" s="97">
        <v>23897</v>
      </c>
      <c r="R32" s="97">
        <v>6404</v>
      </c>
      <c r="S32" s="97">
        <v>773464</v>
      </c>
      <c r="T32" s="97">
        <v>9846</v>
      </c>
      <c r="U32" s="97">
        <v>783310</v>
      </c>
      <c r="V32" s="97">
        <v>659</v>
      </c>
      <c r="W32" s="97">
        <v>1050</v>
      </c>
      <c r="X32" s="97">
        <v>1202</v>
      </c>
      <c r="Y32" s="97">
        <v>786221</v>
      </c>
    </row>
    <row r="33" spans="1:25" ht="12.75">
      <c r="A33" s="97" t="s">
        <v>945</v>
      </c>
      <c r="B33" s="93" t="s">
        <v>982</v>
      </c>
      <c r="C33" s="37" t="s">
        <v>909</v>
      </c>
      <c r="D33" s="97">
        <v>7817</v>
      </c>
      <c r="E33" s="97">
        <v>6165</v>
      </c>
      <c r="F33" s="97">
        <v>6165</v>
      </c>
      <c r="G33" s="97">
        <v>0</v>
      </c>
      <c r="H33" s="97">
        <v>0</v>
      </c>
      <c r="I33" s="97">
        <v>0</v>
      </c>
      <c r="J33" s="97">
        <v>7817</v>
      </c>
      <c r="K33" s="97">
        <v>141464</v>
      </c>
      <c r="L33" s="97">
        <v>217814</v>
      </c>
      <c r="M33" s="97">
        <v>234811</v>
      </c>
      <c r="N33" s="97">
        <v>73297</v>
      </c>
      <c r="O33" s="97">
        <v>299541</v>
      </c>
      <c r="P33" s="97">
        <v>13098</v>
      </c>
      <c r="Q33" s="97">
        <v>4900</v>
      </c>
      <c r="R33" s="97">
        <v>22038</v>
      </c>
      <c r="S33" s="97">
        <v>1006963</v>
      </c>
      <c r="T33" s="97">
        <v>129447</v>
      </c>
      <c r="U33" s="97">
        <v>1136410</v>
      </c>
      <c r="V33" s="97">
        <v>48</v>
      </c>
      <c r="W33" s="97">
        <v>11313</v>
      </c>
      <c r="X33" s="97">
        <v>66485</v>
      </c>
      <c r="Y33" s="97">
        <v>1214256</v>
      </c>
    </row>
    <row r="34" spans="1:25" ht="12.75">
      <c r="A34" s="97" t="s">
        <v>477</v>
      </c>
      <c r="B34" s="93" t="s">
        <v>189</v>
      </c>
      <c r="C34" s="37" t="s">
        <v>909</v>
      </c>
      <c r="D34" s="97">
        <v>0</v>
      </c>
      <c r="E34" s="97">
        <v>787</v>
      </c>
      <c r="F34" s="97">
        <v>787</v>
      </c>
      <c r="G34" s="97">
        <v>0</v>
      </c>
      <c r="H34" s="97">
        <v>0</v>
      </c>
      <c r="I34" s="97">
        <v>0</v>
      </c>
      <c r="J34" s="97">
        <v>0</v>
      </c>
      <c r="K34" s="97">
        <v>4537</v>
      </c>
      <c r="L34" s="97">
        <v>77581</v>
      </c>
      <c r="M34" s="97">
        <v>61792</v>
      </c>
      <c r="N34" s="97">
        <v>11792</v>
      </c>
      <c r="O34" s="97">
        <v>60023</v>
      </c>
      <c r="P34" s="97">
        <v>6938</v>
      </c>
      <c r="Q34" s="97">
        <v>4876</v>
      </c>
      <c r="R34" s="97">
        <v>13693</v>
      </c>
      <c r="S34" s="97">
        <v>241232</v>
      </c>
      <c r="T34" s="97">
        <v>15093</v>
      </c>
      <c r="U34" s="97">
        <v>256325</v>
      </c>
      <c r="V34" s="97">
        <v>0</v>
      </c>
      <c r="W34" s="97">
        <v>4520</v>
      </c>
      <c r="X34" s="97">
        <v>14652</v>
      </c>
      <c r="Y34" s="97">
        <v>275497</v>
      </c>
    </row>
    <row r="35" spans="1:25" ht="12.75">
      <c r="A35" s="97" t="s">
        <v>478</v>
      </c>
      <c r="B35" s="93" t="s">
        <v>253</v>
      </c>
      <c r="C35" s="37" t="s">
        <v>909</v>
      </c>
      <c r="D35" s="97">
        <v>13554</v>
      </c>
      <c r="E35" s="97">
        <v>2657</v>
      </c>
      <c r="F35" s="97">
        <v>924</v>
      </c>
      <c r="G35" s="97">
        <v>0</v>
      </c>
      <c r="H35" s="97">
        <v>0</v>
      </c>
      <c r="I35" s="97">
        <v>0</v>
      </c>
      <c r="J35" s="97">
        <v>15287</v>
      </c>
      <c r="K35" s="97">
        <v>0</v>
      </c>
      <c r="L35" s="97">
        <v>150619</v>
      </c>
      <c r="M35" s="97">
        <v>133052</v>
      </c>
      <c r="N35" s="97">
        <v>12309</v>
      </c>
      <c r="O35" s="97">
        <v>115060</v>
      </c>
      <c r="P35" s="97">
        <v>7556</v>
      </c>
      <c r="Q35" s="97">
        <v>0</v>
      </c>
      <c r="R35" s="97">
        <v>454</v>
      </c>
      <c r="S35" s="97">
        <v>419050</v>
      </c>
      <c r="T35" s="97">
        <v>63467</v>
      </c>
      <c r="U35" s="97">
        <v>482517</v>
      </c>
      <c r="V35" s="97">
        <v>703</v>
      </c>
      <c r="W35" s="97">
        <v>1000</v>
      </c>
      <c r="X35" s="97">
        <v>25756</v>
      </c>
      <c r="Y35" s="97">
        <v>509976</v>
      </c>
    </row>
    <row r="36" spans="1:25" ht="12.75">
      <c r="A36" s="97" t="s">
        <v>479</v>
      </c>
      <c r="B36" s="93" t="s">
        <v>304</v>
      </c>
      <c r="C36" s="37" t="s">
        <v>909</v>
      </c>
      <c r="D36" s="97">
        <v>0</v>
      </c>
      <c r="E36" s="97">
        <v>2231</v>
      </c>
      <c r="F36" s="97">
        <v>2228</v>
      </c>
      <c r="G36" s="97">
        <v>3</v>
      </c>
      <c r="H36" s="97">
        <v>0</v>
      </c>
      <c r="I36" s="97">
        <v>0</v>
      </c>
      <c r="J36" s="97">
        <v>0</v>
      </c>
      <c r="K36" s="97">
        <v>0</v>
      </c>
      <c r="L36" s="97">
        <v>53083</v>
      </c>
      <c r="M36" s="97">
        <v>64178</v>
      </c>
      <c r="N36" s="97">
        <v>5808</v>
      </c>
      <c r="O36" s="97">
        <v>85380</v>
      </c>
      <c r="P36" s="97">
        <v>6543</v>
      </c>
      <c r="Q36" s="97">
        <v>28</v>
      </c>
      <c r="R36" s="97">
        <v>19874</v>
      </c>
      <c r="S36" s="97">
        <v>234894</v>
      </c>
      <c r="T36" s="97">
        <v>12216</v>
      </c>
      <c r="U36" s="97">
        <v>247110</v>
      </c>
      <c r="V36" s="97">
        <v>3241</v>
      </c>
      <c r="W36" s="97">
        <v>4464</v>
      </c>
      <c r="X36" s="97">
        <v>527</v>
      </c>
      <c r="Y36" s="97">
        <v>255342</v>
      </c>
    </row>
    <row r="37" spans="1:25" ht="12.75">
      <c r="A37" s="97" t="s">
        <v>480</v>
      </c>
      <c r="B37" s="93" t="s">
        <v>365</v>
      </c>
      <c r="C37" s="37" t="s">
        <v>909</v>
      </c>
      <c r="D37" s="97">
        <v>6856</v>
      </c>
      <c r="E37" s="97">
        <v>2750</v>
      </c>
      <c r="F37" s="97">
        <v>6320</v>
      </c>
      <c r="G37" s="97">
        <v>0</v>
      </c>
      <c r="H37" s="97">
        <v>0</v>
      </c>
      <c r="I37" s="97">
        <v>0</v>
      </c>
      <c r="J37" s="97">
        <v>3286</v>
      </c>
      <c r="K37" s="97">
        <v>0</v>
      </c>
      <c r="L37" s="97">
        <v>138130</v>
      </c>
      <c r="M37" s="97">
        <v>78840</v>
      </c>
      <c r="N37" s="97">
        <v>7458</v>
      </c>
      <c r="O37" s="97">
        <v>137671</v>
      </c>
      <c r="P37" s="97">
        <v>0</v>
      </c>
      <c r="Q37" s="97">
        <v>3795</v>
      </c>
      <c r="R37" s="97">
        <v>13385</v>
      </c>
      <c r="S37" s="97">
        <v>379279</v>
      </c>
      <c r="T37" s="97">
        <v>0</v>
      </c>
      <c r="U37" s="97">
        <v>379279</v>
      </c>
      <c r="V37" s="97">
        <v>1752</v>
      </c>
      <c r="W37" s="97">
        <v>2943</v>
      </c>
      <c r="X37" s="97">
        <v>6053</v>
      </c>
      <c r="Y37" s="97">
        <v>390027</v>
      </c>
    </row>
    <row r="38" spans="1:25" ht="12.75">
      <c r="A38" s="97" t="s">
        <v>946</v>
      </c>
      <c r="B38" s="93" t="s">
        <v>947</v>
      </c>
      <c r="C38" s="37" t="s">
        <v>909</v>
      </c>
      <c r="D38" s="97">
        <v>19838</v>
      </c>
      <c r="E38" s="97">
        <v>14386</v>
      </c>
      <c r="F38" s="97">
        <v>677</v>
      </c>
      <c r="G38" s="97">
        <v>397</v>
      </c>
      <c r="H38" s="97">
        <v>767</v>
      </c>
      <c r="I38" s="97">
        <v>0</v>
      </c>
      <c r="J38" s="97">
        <v>32383</v>
      </c>
      <c r="K38" s="97">
        <v>399200</v>
      </c>
      <c r="L38" s="97">
        <v>230384</v>
      </c>
      <c r="M38" s="97">
        <v>626066</v>
      </c>
      <c r="N38" s="97">
        <v>59273</v>
      </c>
      <c r="O38" s="97">
        <v>405779</v>
      </c>
      <c r="P38" s="97">
        <v>20723</v>
      </c>
      <c r="Q38" s="97">
        <v>8957</v>
      </c>
      <c r="R38" s="97">
        <v>13834</v>
      </c>
      <c r="S38" s="97">
        <v>1764216</v>
      </c>
      <c r="T38" s="97">
        <v>0</v>
      </c>
      <c r="U38" s="97">
        <v>1764216</v>
      </c>
      <c r="V38" s="97">
        <v>8798</v>
      </c>
      <c r="W38" s="97">
        <v>13699</v>
      </c>
      <c r="X38" s="97">
        <v>3007</v>
      </c>
      <c r="Y38" s="97">
        <v>1789720</v>
      </c>
    </row>
    <row r="39" spans="1:25" ht="12.75">
      <c r="A39" s="97" t="s">
        <v>481</v>
      </c>
      <c r="B39" s="93" t="s">
        <v>111</v>
      </c>
      <c r="C39" s="37" t="s">
        <v>910</v>
      </c>
      <c r="D39" s="97">
        <v>5781</v>
      </c>
      <c r="E39" s="97">
        <v>5310</v>
      </c>
      <c r="F39" s="97">
        <v>3695</v>
      </c>
      <c r="G39" s="97">
        <v>0</v>
      </c>
      <c r="H39" s="97">
        <v>0</v>
      </c>
      <c r="I39" s="97">
        <v>0</v>
      </c>
      <c r="J39" s="97">
        <v>7396</v>
      </c>
      <c r="K39" s="97">
        <v>0</v>
      </c>
      <c r="L39" s="97">
        <v>437621</v>
      </c>
      <c r="M39" s="97">
        <v>170717</v>
      </c>
      <c r="N39" s="97">
        <v>21965</v>
      </c>
      <c r="O39" s="97">
        <v>349442</v>
      </c>
      <c r="P39" s="97">
        <v>59</v>
      </c>
      <c r="Q39" s="97">
        <v>18625</v>
      </c>
      <c r="R39" s="97">
        <v>15707</v>
      </c>
      <c r="S39" s="97">
        <v>1014136</v>
      </c>
      <c r="T39" s="97">
        <v>185</v>
      </c>
      <c r="U39" s="97">
        <v>1014321</v>
      </c>
      <c r="V39" s="97">
        <v>6475</v>
      </c>
      <c r="W39" s="97">
        <v>579</v>
      </c>
      <c r="X39" s="97">
        <v>533</v>
      </c>
      <c r="Y39" s="97">
        <v>1021908</v>
      </c>
    </row>
    <row r="40" spans="1:25" ht="12.75">
      <c r="A40" s="97" t="s">
        <v>482</v>
      </c>
      <c r="B40" s="93" t="s">
        <v>33</v>
      </c>
      <c r="C40" s="37" t="s">
        <v>911</v>
      </c>
      <c r="D40" s="97">
        <v>1126</v>
      </c>
      <c r="E40" s="97">
        <v>440</v>
      </c>
      <c r="F40" s="97">
        <v>273</v>
      </c>
      <c r="G40" s="97">
        <v>0</v>
      </c>
      <c r="H40" s="97">
        <v>0</v>
      </c>
      <c r="I40" s="97">
        <v>0</v>
      </c>
      <c r="J40" s="97">
        <v>1293</v>
      </c>
      <c r="K40" s="97">
        <v>0</v>
      </c>
      <c r="L40" s="97">
        <v>0</v>
      </c>
      <c r="M40" s="97">
        <v>39414</v>
      </c>
      <c r="N40" s="97">
        <v>128</v>
      </c>
      <c r="O40" s="97">
        <v>11803</v>
      </c>
      <c r="P40" s="97">
        <v>2023</v>
      </c>
      <c r="Q40" s="97">
        <v>0</v>
      </c>
      <c r="R40" s="97">
        <v>0</v>
      </c>
      <c r="S40" s="97">
        <v>53368</v>
      </c>
      <c r="T40" s="97">
        <v>26862</v>
      </c>
      <c r="U40" s="97">
        <v>80230</v>
      </c>
      <c r="V40" s="97">
        <v>359</v>
      </c>
      <c r="W40" s="97">
        <v>4</v>
      </c>
      <c r="X40" s="97">
        <v>922</v>
      </c>
      <c r="Y40" s="97">
        <v>81515</v>
      </c>
    </row>
    <row r="41" spans="1:25" ht="12.75">
      <c r="A41" s="97" t="s">
        <v>483</v>
      </c>
      <c r="B41" s="93" t="s">
        <v>45</v>
      </c>
      <c r="C41" s="37" t="s">
        <v>911</v>
      </c>
      <c r="D41" s="97">
        <v>1107</v>
      </c>
      <c r="E41" s="97">
        <v>1487</v>
      </c>
      <c r="F41" s="97">
        <v>532</v>
      </c>
      <c r="G41" s="97">
        <v>0</v>
      </c>
      <c r="H41" s="97">
        <v>201</v>
      </c>
      <c r="I41" s="97">
        <v>0</v>
      </c>
      <c r="J41" s="97">
        <v>1861</v>
      </c>
      <c r="K41" s="97">
        <v>61809</v>
      </c>
      <c r="L41" s="97">
        <v>0</v>
      </c>
      <c r="M41" s="97">
        <v>53690</v>
      </c>
      <c r="N41" s="97">
        <v>1305</v>
      </c>
      <c r="O41" s="97">
        <v>5130</v>
      </c>
      <c r="P41" s="97">
        <v>9597</v>
      </c>
      <c r="Q41" s="97">
        <v>2155</v>
      </c>
      <c r="R41" s="97">
        <v>9909</v>
      </c>
      <c r="S41" s="97">
        <v>143595</v>
      </c>
      <c r="T41" s="97">
        <v>0</v>
      </c>
      <c r="U41" s="97">
        <v>143595</v>
      </c>
      <c r="V41" s="97">
        <v>0</v>
      </c>
      <c r="W41" s="97">
        <v>0</v>
      </c>
      <c r="X41" s="97">
        <v>0</v>
      </c>
      <c r="Y41" s="97">
        <v>143595</v>
      </c>
    </row>
    <row r="42" spans="1:25" ht="12.75">
      <c r="A42" s="97" t="s">
        <v>484</v>
      </c>
      <c r="B42" s="93" t="s">
        <v>87</v>
      </c>
      <c r="C42" s="37" t="s">
        <v>911</v>
      </c>
      <c r="D42" s="97">
        <v>0</v>
      </c>
      <c r="E42" s="97">
        <v>4502</v>
      </c>
      <c r="F42" s="97">
        <v>3152</v>
      </c>
      <c r="G42" s="97">
        <v>1350</v>
      </c>
      <c r="H42" s="97">
        <v>0</v>
      </c>
      <c r="I42" s="97">
        <v>0</v>
      </c>
      <c r="J42" s="97">
        <v>0</v>
      </c>
      <c r="K42" s="97">
        <v>181</v>
      </c>
      <c r="L42" s="97">
        <v>0</v>
      </c>
      <c r="M42" s="97">
        <v>27335</v>
      </c>
      <c r="N42" s="97">
        <v>5254</v>
      </c>
      <c r="O42" s="97">
        <v>3497</v>
      </c>
      <c r="P42" s="97">
        <v>3832</v>
      </c>
      <c r="Q42" s="97">
        <v>582</v>
      </c>
      <c r="R42" s="97">
        <v>1319</v>
      </c>
      <c r="S42" s="97">
        <v>42000</v>
      </c>
      <c r="T42" s="97">
        <v>94863</v>
      </c>
      <c r="U42" s="97">
        <v>136863</v>
      </c>
      <c r="V42" s="97">
        <v>142</v>
      </c>
      <c r="W42" s="97">
        <v>470</v>
      </c>
      <c r="X42" s="97">
        <v>16109</v>
      </c>
      <c r="Y42" s="97">
        <v>153584</v>
      </c>
    </row>
    <row r="43" spans="1:25" ht="12.75">
      <c r="A43" s="97" t="s">
        <v>485</v>
      </c>
      <c r="B43" s="93" t="s">
        <v>104</v>
      </c>
      <c r="C43" s="37" t="s">
        <v>911</v>
      </c>
      <c r="D43" s="97">
        <v>4084</v>
      </c>
      <c r="E43" s="97">
        <v>306</v>
      </c>
      <c r="F43" s="97">
        <v>982</v>
      </c>
      <c r="G43" s="97">
        <v>0</v>
      </c>
      <c r="H43" s="97">
        <v>0</v>
      </c>
      <c r="I43" s="97">
        <v>0</v>
      </c>
      <c r="J43" s="97">
        <v>3408</v>
      </c>
      <c r="K43" s="97">
        <v>0</v>
      </c>
      <c r="L43" s="97">
        <v>0</v>
      </c>
      <c r="M43" s="97">
        <v>25028</v>
      </c>
      <c r="N43" s="97">
        <v>2543</v>
      </c>
      <c r="O43" s="97">
        <v>1900</v>
      </c>
      <c r="P43" s="97">
        <v>2467</v>
      </c>
      <c r="Q43" s="97">
        <v>8891</v>
      </c>
      <c r="R43" s="97">
        <v>166</v>
      </c>
      <c r="S43" s="97">
        <v>40995</v>
      </c>
      <c r="T43" s="97">
        <v>2730</v>
      </c>
      <c r="U43" s="97">
        <v>43725</v>
      </c>
      <c r="V43" s="97">
        <v>305</v>
      </c>
      <c r="W43" s="97">
        <v>1407</v>
      </c>
      <c r="X43" s="97">
        <v>1599</v>
      </c>
      <c r="Y43" s="97">
        <v>47036</v>
      </c>
    </row>
    <row r="44" spans="1:25" ht="12.75">
      <c r="A44" s="97" t="s">
        <v>486</v>
      </c>
      <c r="B44" s="93" t="s">
        <v>148</v>
      </c>
      <c r="C44" s="37" t="s">
        <v>911</v>
      </c>
      <c r="D44" s="97">
        <v>1435</v>
      </c>
      <c r="E44" s="97">
        <v>134</v>
      </c>
      <c r="F44" s="97">
        <v>270</v>
      </c>
      <c r="G44" s="97">
        <v>0</v>
      </c>
      <c r="H44" s="97">
        <v>0</v>
      </c>
      <c r="I44" s="97">
        <v>0</v>
      </c>
      <c r="J44" s="97">
        <v>1299</v>
      </c>
      <c r="K44" s="97">
        <v>0</v>
      </c>
      <c r="L44" s="97">
        <v>0</v>
      </c>
      <c r="M44" s="97">
        <v>16840</v>
      </c>
      <c r="N44" s="97">
        <v>483</v>
      </c>
      <c r="O44" s="97">
        <v>1312</v>
      </c>
      <c r="P44" s="97">
        <v>177</v>
      </c>
      <c r="Q44" s="97">
        <v>1709</v>
      </c>
      <c r="R44" s="97">
        <v>9</v>
      </c>
      <c r="S44" s="97">
        <v>20530</v>
      </c>
      <c r="T44" s="97">
        <v>13990</v>
      </c>
      <c r="U44" s="97">
        <v>34520</v>
      </c>
      <c r="V44" s="97">
        <v>201</v>
      </c>
      <c r="W44" s="97">
        <v>0</v>
      </c>
      <c r="X44" s="97">
        <v>663</v>
      </c>
      <c r="Y44" s="97">
        <v>35384</v>
      </c>
    </row>
    <row r="45" spans="1:25" ht="12.75">
      <c r="A45" s="97" t="s">
        <v>487</v>
      </c>
      <c r="B45" s="93" t="s">
        <v>341</v>
      </c>
      <c r="C45" s="37" t="s">
        <v>911</v>
      </c>
      <c r="D45" s="97">
        <v>13490</v>
      </c>
      <c r="E45" s="97">
        <v>1824</v>
      </c>
      <c r="F45" s="97">
        <v>597</v>
      </c>
      <c r="G45" s="97">
        <v>0</v>
      </c>
      <c r="H45" s="97">
        <v>0</v>
      </c>
      <c r="I45" s="97">
        <v>0</v>
      </c>
      <c r="J45" s="97">
        <v>14717</v>
      </c>
      <c r="K45" s="97">
        <v>0</v>
      </c>
      <c r="L45" s="97">
        <v>0</v>
      </c>
      <c r="M45" s="97">
        <v>32838</v>
      </c>
      <c r="N45" s="97">
        <v>3247</v>
      </c>
      <c r="O45" s="97">
        <v>4373</v>
      </c>
      <c r="P45" s="97">
        <v>172</v>
      </c>
      <c r="Q45" s="97">
        <v>0</v>
      </c>
      <c r="R45" s="97">
        <v>8</v>
      </c>
      <c r="S45" s="97">
        <v>40638</v>
      </c>
      <c r="T45" s="97">
        <v>3937</v>
      </c>
      <c r="U45" s="97">
        <v>44575</v>
      </c>
      <c r="V45" s="97">
        <v>412</v>
      </c>
      <c r="W45" s="97">
        <v>263</v>
      </c>
      <c r="X45" s="97">
        <v>1916</v>
      </c>
      <c r="Y45" s="97">
        <v>47166</v>
      </c>
    </row>
    <row r="46" spans="1:25" ht="12.75">
      <c r="A46" s="97" t="s">
        <v>488</v>
      </c>
      <c r="B46" s="93" t="s">
        <v>118</v>
      </c>
      <c r="C46" s="37" t="s">
        <v>909</v>
      </c>
      <c r="D46" s="97">
        <v>4390</v>
      </c>
      <c r="E46" s="97">
        <v>4016</v>
      </c>
      <c r="F46" s="97">
        <v>5119</v>
      </c>
      <c r="G46" s="97">
        <v>995</v>
      </c>
      <c r="H46" s="97">
        <v>875</v>
      </c>
      <c r="I46" s="97">
        <v>1</v>
      </c>
      <c r="J46" s="97">
        <v>1416</v>
      </c>
      <c r="K46" s="97">
        <v>181547</v>
      </c>
      <c r="L46" s="97">
        <v>304000</v>
      </c>
      <c r="M46" s="97">
        <v>237018</v>
      </c>
      <c r="N46" s="97">
        <v>200538</v>
      </c>
      <c r="O46" s="97">
        <v>155593</v>
      </c>
      <c r="P46" s="97">
        <v>17643</v>
      </c>
      <c r="Q46" s="97">
        <v>9328</v>
      </c>
      <c r="R46" s="97">
        <v>30231</v>
      </c>
      <c r="S46" s="97">
        <v>1135898</v>
      </c>
      <c r="T46" s="97">
        <v>931</v>
      </c>
      <c r="U46" s="97">
        <v>1136829</v>
      </c>
      <c r="V46" s="97">
        <v>2304</v>
      </c>
      <c r="W46" s="97">
        <v>2099</v>
      </c>
      <c r="X46" s="97">
        <v>74841</v>
      </c>
      <c r="Y46" s="97">
        <v>1216073</v>
      </c>
    </row>
    <row r="47" spans="1:25" ht="12.75">
      <c r="A47" s="97" t="s">
        <v>489</v>
      </c>
      <c r="B47" s="93" t="s">
        <v>119</v>
      </c>
      <c r="C47" s="37" t="s">
        <v>910</v>
      </c>
      <c r="D47" s="97">
        <v>14537</v>
      </c>
      <c r="E47" s="97">
        <v>3015</v>
      </c>
      <c r="F47" s="97">
        <v>9510</v>
      </c>
      <c r="G47" s="97">
        <v>0</v>
      </c>
      <c r="H47" s="97">
        <v>0</v>
      </c>
      <c r="I47" s="97">
        <v>0</v>
      </c>
      <c r="J47" s="97">
        <v>8042</v>
      </c>
      <c r="K47" s="97">
        <v>0</v>
      </c>
      <c r="L47" s="97">
        <v>1032115</v>
      </c>
      <c r="M47" s="97">
        <v>278031</v>
      </c>
      <c r="N47" s="97">
        <v>18069</v>
      </c>
      <c r="O47" s="97">
        <v>283465</v>
      </c>
      <c r="P47" s="97">
        <v>1277</v>
      </c>
      <c r="Q47" s="97">
        <v>0</v>
      </c>
      <c r="R47" s="97">
        <v>16980</v>
      </c>
      <c r="S47" s="97">
        <v>1629937</v>
      </c>
      <c r="T47" s="97">
        <v>0</v>
      </c>
      <c r="U47" s="97">
        <v>1629937</v>
      </c>
      <c r="V47" s="97">
        <v>2353</v>
      </c>
      <c r="W47" s="97">
        <v>1203</v>
      </c>
      <c r="X47" s="97">
        <v>43275</v>
      </c>
      <c r="Y47" s="97">
        <v>1676768</v>
      </c>
    </row>
    <row r="48" spans="1:25" ht="12.75">
      <c r="A48" s="97" t="s">
        <v>490</v>
      </c>
      <c r="B48" s="93" t="s">
        <v>34</v>
      </c>
      <c r="C48" s="37" t="s">
        <v>911</v>
      </c>
      <c r="D48" s="97">
        <v>2987</v>
      </c>
      <c r="E48" s="97">
        <v>400</v>
      </c>
      <c r="F48" s="97">
        <v>1313</v>
      </c>
      <c r="G48" s="97">
        <v>658</v>
      </c>
      <c r="H48" s="97">
        <v>0</v>
      </c>
      <c r="I48" s="97">
        <v>0</v>
      </c>
      <c r="J48" s="97">
        <v>1416</v>
      </c>
      <c r="K48" s="97">
        <v>20</v>
      </c>
      <c r="L48" s="97">
        <v>0</v>
      </c>
      <c r="M48" s="97">
        <v>21791</v>
      </c>
      <c r="N48" s="97">
        <v>4801</v>
      </c>
      <c r="O48" s="97">
        <v>768</v>
      </c>
      <c r="P48" s="97">
        <v>5621</v>
      </c>
      <c r="Q48" s="97">
        <v>417</v>
      </c>
      <c r="R48" s="97">
        <v>132</v>
      </c>
      <c r="S48" s="97">
        <v>33550</v>
      </c>
      <c r="T48" s="97">
        <v>1449</v>
      </c>
      <c r="U48" s="97">
        <v>34999</v>
      </c>
      <c r="V48" s="97">
        <v>101</v>
      </c>
      <c r="W48" s="97">
        <v>87</v>
      </c>
      <c r="X48" s="97">
        <v>144</v>
      </c>
      <c r="Y48" s="97">
        <v>35331</v>
      </c>
    </row>
    <row r="49" spans="1:25" ht="12.75">
      <c r="A49" s="97" t="s">
        <v>491</v>
      </c>
      <c r="B49" s="93" t="s">
        <v>58</v>
      </c>
      <c r="C49" s="37" t="s">
        <v>911</v>
      </c>
      <c r="D49" s="97">
        <v>0</v>
      </c>
      <c r="E49" s="97">
        <v>1046</v>
      </c>
      <c r="F49" s="97">
        <v>305</v>
      </c>
      <c r="G49" s="97">
        <v>393</v>
      </c>
      <c r="H49" s="97">
        <v>329</v>
      </c>
      <c r="I49" s="97">
        <v>0</v>
      </c>
      <c r="J49" s="97">
        <v>19</v>
      </c>
      <c r="K49" s="97">
        <v>124804</v>
      </c>
      <c r="L49" s="97">
        <v>0</v>
      </c>
      <c r="M49" s="97">
        <v>12937</v>
      </c>
      <c r="N49" s="97">
        <v>1200</v>
      </c>
      <c r="O49" s="97">
        <v>126</v>
      </c>
      <c r="P49" s="97">
        <v>328</v>
      </c>
      <c r="Q49" s="97">
        <v>3317</v>
      </c>
      <c r="R49" s="97">
        <v>0</v>
      </c>
      <c r="S49" s="97">
        <v>142712</v>
      </c>
      <c r="T49" s="97">
        <v>4751</v>
      </c>
      <c r="U49" s="97">
        <v>147463</v>
      </c>
      <c r="V49" s="97">
        <v>129</v>
      </c>
      <c r="W49" s="97">
        <v>0</v>
      </c>
      <c r="X49" s="97">
        <v>0</v>
      </c>
      <c r="Y49" s="97">
        <v>147592</v>
      </c>
    </row>
    <row r="50" spans="1:25" ht="12.75">
      <c r="A50" s="97" t="s">
        <v>492</v>
      </c>
      <c r="B50" s="93" t="s">
        <v>95</v>
      </c>
      <c r="C50" s="37" t="s">
        <v>911</v>
      </c>
      <c r="D50" s="97">
        <v>0</v>
      </c>
      <c r="E50" s="97">
        <v>2271</v>
      </c>
      <c r="F50" s="97">
        <v>1247</v>
      </c>
      <c r="G50" s="97">
        <v>168</v>
      </c>
      <c r="H50" s="97">
        <v>650</v>
      </c>
      <c r="I50" s="97">
        <v>0</v>
      </c>
      <c r="J50" s="97">
        <v>206</v>
      </c>
      <c r="K50" s="97">
        <v>252365</v>
      </c>
      <c r="L50" s="97">
        <v>0</v>
      </c>
      <c r="M50" s="97">
        <v>58377</v>
      </c>
      <c r="N50" s="97">
        <v>578</v>
      </c>
      <c r="O50" s="97">
        <v>3632</v>
      </c>
      <c r="P50" s="97">
        <v>4072</v>
      </c>
      <c r="Q50" s="97">
        <v>1226</v>
      </c>
      <c r="R50" s="97">
        <v>1173</v>
      </c>
      <c r="S50" s="97">
        <v>321423</v>
      </c>
      <c r="T50" s="97">
        <v>44370</v>
      </c>
      <c r="U50" s="97">
        <v>365793</v>
      </c>
      <c r="V50" s="97">
        <v>132</v>
      </c>
      <c r="W50" s="97">
        <v>1686</v>
      </c>
      <c r="X50" s="97">
        <v>2204</v>
      </c>
      <c r="Y50" s="97">
        <v>369815</v>
      </c>
    </row>
    <row r="51" spans="1:25" ht="12.75">
      <c r="A51" s="97" t="s">
        <v>493</v>
      </c>
      <c r="B51" s="93" t="s">
        <v>121</v>
      </c>
      <c r="C51" s="37" t="s">
        <v>911</v>
      </c>
      <c r="D51" s="97">
        <v>2026</v>
      </c>
      <c r="E51" s="97">
        <v>508</v>
      </c>
      <c r="F51" s="97">
        <v>820</v>
      </c>
      <c r="G51" s="97">
        <v>0</v>
      </c>
      <c r="H51" s="97">
        <v>1</v>
      </c>
      <c r="I51" s="97">
        <v>0</v>
      </c>
      <c r="J51" s="97">
        <v>1713</v>
      </c>
      <c r="K51" s="97">
        <v>0</v>
      </c>
      <c r="L51" s="97">
        <v>0</v>
      </c>
      <c r="M51" s="97">
        <v>50302</v>
      </c>
      <c r="N51" s="97">
        <v>7579</v>
      </c>
      <c r="O51" s="97">
        <v>2613</v>
      </c>
      <c r="P51" s="97">
        <v>5973</v>
      </c>
      <c r="Q51" s="97">
        <v>0</v>
      </c>
      <c r="R51" s="97">
        <v>0</v>
      </c>
      <c r="S51" s="97">
        <v>66467</v>
      </c>
      <c r="T51" s="97">
        <v>1150</v>
      </c>
      <c r="U51" s="97">
        <v>67617</v>
      </c>
      <c r="V51" s="97">
        <v>84</v>
      </c>
      <c r="W51" s="97">
        <v>471</v>
      </c>
      <c r="X51" s="97">
        <v>0</v>
      </c>
      <c r="Y51" s="97">
        <v>68172</v>
      </c>
    </row>
    <row r="52" spans="1:25" ht="12.75">
      <c r="A52" s="97" t="s">
        <v>494</v>
      </c>
      <c r="B52" s="93" t="s">
        <v>153</v>
      </c>
      <c r="C52" s="37" t="s">
        <v>911</v>
      </c>
      <c r="D52" s="97">
        <v>1758</v>
      </c>
      <c r="E52" s="97">
        <v>754</v>
      </c>
      <c r="F52" s="97">
        <v>492</v>
      </c>
      <c r="G52" s="97">
        <v>0</v>
      </c>
      <c r="H52" s="97">
        <v>0</v>
      </c>
      <c r="I52" s="97">
        <v>0</v>
      </c>
      <c r="J52" s="97">
        <v>2020</v>
      </c>
      <c r="K52" s="97">
        <v>0</v>
      </c>
      <c r="L52" s="97">
        <v>0</v>
      </c>
      <c r="M52" s="97">
        <v>26236</v>
      </c>
      <c r="N52" s="97">
        <v>1224</v>
      </c>
      <c r="O52" s="97">
        <v>1094</v>
      </c>
      <c r="P52" s="97">
        <v>0</v>
      </c>
      <c r="Q52" s="97">
        <v>669</v>
      </c>
      <c r="R52" s="97">
        <v>206</v>
      </c>
      <c r="S52" s="97">
        <v>29429</v>
      </c>
      <c r="T52" s="97">
        <v>2910</v>
      </c>
      <c r="U52" s="97">
        <v>32339</v>
      </c>
      <c r="V52" s="97">
        <v>21</v>
      </c>
      <c r="W52" s="97">
        <v>0</v>
      </c>
      <c r="X52" s="97">
        <v>450</v>
      </c>
      <c r="Y52" s="97">
        <v>32810</v>
      </c>
    </row>
    <row r="53" spans="1:25" ht="12.75">
      <c r="A53" s="97" t="s">
        <v>495</v>
      </c>
      <c r="B53" s="93" t="s">
        <v>195</v>
      </c>
      <c r="C53" s="37" t="s">
        <v>911</v>
      </c>
      <c r="D53" s="97">
        <v>0</v>
      </c>
      <c r="E53" s="97">
        <v>1524</v>
      </c>
      <c r="F53" s="97">
        <v>1494</v>
      </c>
      <c r="G53" s="97">
        <v>0</v>
      </c>
      <c r="H53" s="97">
        <v>0</v>
      </c>
      <c r="I53" s="97">
        <v>0</v>
      </c>
      <c r="J53" s="97">
        <v>30</v>
      </c>
      <c r="K53" s="97">
        <v>113919</v>
      </c>
      <c r="L53" s="97">
        <v>0</v>
      </c>
      <c r="M53" s="97">
        <v>30962</v>
      </c>
      <c r="N53" s="97">
        <v>1555</v>
      </c>
      <c r="O53" s="97">
        <v>0</v>
      </c>
      <c r="P53" s="97">
        <v>1517</v>
      </c>
      <c r="Q53" s="97">
        <v>0</v>
      </c>
      <c r="R53" s="97">
        <v>21</v>
      </c>
      <c r="S53" s="97">
        <v>147974</v>
      </c>
      <c r="T53" s="97">
        <v>5861</v>
      </c>
      <c r="U53" s="97">
        <v>153835</v>
      </c>
      <c r="V53" s="97">
        <v>86</v>
      </c>
      <c r="W53" s="97">
        <v>0</v>
      </c>
      <c r="X53" s="97">
        <v>371</v>
      </c>
      <c r="Y53" s="97">
        <v>154292</v>
      </c>
    </row>
    <row r="54" spans="1:25" ht="12.75">
      <c r="A54" s="97" t="s">
        <v>496</v>
      </c>
      <c r="B54" s="93" t="s">
        <v>265</v>
      </c>
      <c r="C54" s="37" t="s">
        <v>911</v>
      </c>
      <c r="D54" s="97">
        <v>935</v>
      </c>
      <c r="E54" s="97">
        <v>1671</v>
      </c>
      <c r="F54" s="97">
        <v>493</v>
      </c>
      <c r="G54" s="97">
        <v>205</v>
      </c>
      <c r="H54" s="97">
        <v>434</v>
      </c>
      <c r="I54" s="97">
        <v>0</v>
      </c>
      <c r="J54" s="97">
        <v>1474</v>
      </c>
      <c r="K54" s="97">
        <v>245149</v>
      </c>
      <c r="L54" s="97">
        <v>0</v>
      </c>
      <c r="M54" s="97">
        <v>21067</v>
      </c>
      <c r="N54" s="97">
        <v>1514</v>
      </c>
      <c r="O54" s="97">
        <v>377</v>
      </c>
      <c r="P54" s="97">
        <v>1</v>
      </c>
      <c r="Q54" s="97">
        <v>333</v>
      </c>
      <c r="R54" s="97">
        <v>0</v>
      </c>
      <c r="S54" s="97">
        <v>268441</v>
      </c>
      <c r="T54" s="97">
        <v>10591</v>
      </c>
      <c r="U54" s="97">
        <v>279032</v>
      </c>
      <c r="V54" s="97">
        <v>69</v>
      </c>
      <c r="W54" s="97">
        <v>0</v>
      </c>
      <c r="X54" s="97">
        <v>93</v>
      </c>
      <c r="Y54" s="97">
        <v>279194</v>
      </c>
    </row>
    <row r="55" spans="1:25" ht="12.75">
      <c r="A55" s="97" t="s">
        <v>497</v>
      </c>
      <c r="B55" s="93" t="s">
        <v>336</v>
      </c>
      <c r="C55" s="37" t="s">
        <v>911</v>
      </c>
      <c r="D55" s="97">
        <v>0</v>
      </c>
      <c r="E55" s="97">
        <v>956</v>
      </c>
      <c r="F55" s="97">
        <v>68</v>
      </c>
      <c r="G55" s="97">
        <v>0</v>
      </c>
      <c r="H55" s="97">
        <v>0</v>
      </c>
      <c r="I55" s="97">
        <v>0</v>
      </c>
      <c r="J55" s="97">
        <v>888</v>
      </c>
      <c r="K55" s="97">
        <v>86677</v>
      </c>
      <c r="L55" s="97">
        <v>0</v>
      </c>
      <c r="M55" s="97">
        <v>13140</v>
      </c>
      <c r="N55" s="97">
        <v>2875</v>
      </c>
      <c r="O55" s="97">
        <v>0</v>
      </c>
      <c r="P55" s="97">
        <v>1342</v>
      </c>
      <c r="Q55" s="97">
        <v>0</v>
      </c>
      <c r="R55" s="97">
        <v>0</v>
      </c>
      <c r="S55" s="97">
        <v>104034</v>
      </c>
      <c r="T55" s="97">
        <v>0</v>
      </c>
      <c r="U55" s="97">
        <v>104034</v>
      </c>
      <c r="V55" s="97">
        <v>0</v>
      </c>
      <c r="W55" s="97">
        <v>0</v>
      </c>
      <c r="X55" s="97">
        <v>0</v>
      </c>
      <c r="Y55" s="97">
        <v>104034</v>
      </c>
    </row>
    <row r="56" spans="1:25" ht="12.75">
      <c r="A56" s="97" t="s">
        <v>498</v>
      </c>
      <c r="B56" s="93" t="s">
        <v>297</v>
      </c>
      <c r="C56" s="37" t="s">
        <v>909</v>
      </c>
      <c r="D56" s="97">
        <v>9289</v>
      </c>
      <c r="E56" s="97">
        <v>7817</v>
      </c>
      <c r="F56" s="97">
        <v>3977</v>
      </c>
      <c r="G56" s="97">
        <v>0</v>
      </c>
      <c r="H56" s="97">
        <v>8</v>
      </c>
      <c r="I56" s="97">
        <v>0</v>
      </c>
      <c r="J56" s="97">
        <v>13121</v>
      </c>
      <c r="K56" s="97">
        <v>0</v>
      </c>
      <c r="L56" s="97">
        <v>136313</v>
      </c>
      <c r="M56" s="97">
        <v>240862</v>
      </c>
      <c r="N56" s="97">
        <v>28501</v>
      </c>
      <c r="O56" s="97">
        <v>202925</v>
      </c>
      <c r="P56" s="97">
        <v>422</v>
      </c>
      <c r="Q56" s="97">
        <v>3553</v>
      </c>
      <c r="R56" s="97">
        <v>9331</v>
      </c>
      <c r="S56" s="97">
        <v>621907</v>
      </c>
      <c r="T56" s="97">
        <v>73182</v>
      </c>
      <c r="U56" s="97">
        <v>695089</v>
      </c>
      <c r="V56" s="97">
        <v>2219</v>
      </c>
      <c r="W56" s="97">
        <v>4509</v>
      </c>
      <c r="X56" s="97">
        <v>19938</v>
      </c>
      <c r="Y56" s="97">
        <v>721755</v>
      </c>
    </row>
    <row r="57" spans="1:25" ht="12.75">
      <c r="A57" s="97" t="s">
        <v>499</v>
      </c>
      <c r="B57" s="93" t="s">
        <v>394</v>
      </c>
      <c r="C57" s="37" t="s">
        <v>909</v>
      </c>
      <c r="D57" s="97">
        <v>3</v>
      </c>
      <c r="E57" s="97">
        <v>1388</v>
      </c>
      <c r="F57" s="97">
        <v>651</v>
      </c>
      <c r="G57" s="97">
        <v>0</v>
      </c>
      <c r="H57" s="97">
        <v>0</v>
      </c>
      <c r="I57" s="97">
        <v>0</v>
      </c>
      <c r="J57" s="97">
        <v>740</v>
      </c>
      <c r="K57" s="97">
        <v>0</v>
      </c>
      <c r="L57" s="97">
        <v>78814</v>
      </c>
      <c r="M57" s="97">
        <v>86698</v>
      </c>
      <c r="N57" s="97">
        <v>5498</v>
      </c>
      <c r="O57" s="97">
        <v>76056</v>
      </c>
      <c r="P57" s="97">
        <v>6967</v>
      </c>
      <c r="Q57" s="97">
        <v>69</v>
      </c>
      <c r="R57" s="97">
        <v>752</v>
      </c>
      <c r="S57" s="97">
        <v>254854</v>
      </c>
      <c r="T57" s="97">
        <v>3967</v>
      </c>
      <c r="U57" s="97">
        <v>258821</v>
      </c>
      <c r="V57" s="97">
        <v>378</v>
      </c>
      <c r="W57" s="97">
        <v>2015</v>
      </c>
      <c r="X57" s="97">
        <v>25459</v>
      </c>
      <c r="Y57" s="97">
        <v>286673</v>
      </c>
    </row>
    <row r="58" spans="1:25" ht="12.75">
      <c r="A58" s="97" t="s">
        <v>500</v>
      </c>
      <c r="B58" s="93" t="s">
        <v>123</v>
      </c>
      <c r="C58" s="37" t="s">
        <v>910</v>
      </c>
      <c r="D58" s="97">
        <v>36227</v>
      </c>
      <c r="E58" s="97">
        <v>4052</v>
      </c>
      <c r="F58" s="97">
        <v>9590</v>
      </c>
      <c r="G58" s="97">
        <v>0</v>
      </c>
      <c r="H58" s="97">
        <v>0</v>
      </c>
      <c r="I58" s="97">
        <v>0</v>
      </c>
      <c r="J58" s="97">
        <v>30689</v>
      </c>
      <c r="K58" s="97">
        <v>0</v>
      </c>
      <c r="L58" s="97">
        <v>475388</v>
      </c>
      <c r="M58" s="97">
        <v>163290</v>
      </c>
      <c r="N58" s="97">
        <v>15671</v>
      </c>
      <c r="O58" s="97">
        <v>414494</v>
      </c>
      <c r="P58" s="97">
        <v>0</v>
      </c>
      <c r="Q58" s="97">
        <v>3621</v>
      </c>
      <c r="R58" s="97">
        <v>38361</v>
      </c>
      <c r="S58" s="97">
        <v>1110825</v>
      </c>
      <c r="T58" s="97">
        <v>0</v>
      </c>
      <c r="U58" s="97">
        <v>1110825</v>
      </c>
      <c r="V58" s="97">
        <v>440</v>
      </c>
      <c r="W58" s="97">
        <v>6970</v>
      </c>
      <c r="X58" s="97">
        <v>2399</v>
      </c>
      <c r="Y58" s="97">
        <v>1120634</v>
      </c>
    </row>
    <row r="59" spans="1:25" ht="12.75">
      <c r="A59" s="97" t="s">
        <v>501</v>
      </c>
      <c r="B59" s="93" t="s">
        <v>135</v>
      </c>
      <c r="C59" s="37" t="s">
        <v>911</v>
      </c>
      <c r="D59" s="97">
        <v>0</v>
      </c>
      <c r="E59" s="97">
        <v>1255</v>
      </c>
      <c r="F59" s="97">
        <v>775</v>
      </c>
      <c r="G59" s="97">
        <v>0</v>
      </c>
      <c r="H59" s="97">
        <v>305</v>
      </c>
      <c r="I59" s="97">
        <v>0</v>
      </c>
      <c r="J59" s="97">
        <v>175</v>
      </c>
      <c r="K59" s="97">
        <v>187155</v>
      </c>
      <c r="L59" s="97">
        <v>0</v>
      </c>
      <c r="M59" s="97">
        <v>84074</v>
      </c>
      <c r="N59" s="97">
        <v>8237</v>
      </c>
      <c r="O59" s="97">
        <v>11367</v>
      </c>
      <c r="P59" s="97">
        <v>597</v>
      </c>
      <c r="Q59" s="97">
        <v>0</v>
      </c>
      <c r="R59" s="97">
        <v>137</v>
      </c>
      <c r="S59" s="97">
        <v>291567</v>
      </c>
      <c r="T59" s="97">
        <v>0</v>
      </c>
      <c r="U59" s="97">
        <v>291567</v>
      </c>
      <c r="V59" s="97">
        <v>1395</v>
      </c>
      <c r="W59" s="97">
        <v>920</v>
      </c>
      <c r="X59" s="97">
        <v>0</v>
      </c>
      <c r="Y59" s="97">
        <v>293882</v>
      </c>
    </row>
    <row r="60" spans="1:25" ht="12.75">
      <c r="A60" s="97" t="s">
        <v>502</v>
      </c>
      <c r="B60" s="93" t="s">
        <v>156</v>
      </c>
      <c r="C60" s="37" t="s">
        <v>911</v>
      </c>
      <c r="D60" s="97">
        <v>896</v>
      </c>
      <c r="E60" s="97">
        <v>2042</v>
      </c>
      <c r="F60" s="97">
        <v>998</v>
      </c>
      <c r="G60" s="97">
        <v>158</v>
      </c>
      <c r="H60" s="97">
        <v>317</v>
      </c>
      <c r="I60" s="97">
        <v>0</v>
      </c>
      <c r="J60" s="97">
        <v>1465</v>
      </c>
      <c r="K60" s="97">
        <v>191049</v>
      </c>
      <c r="L60" s="97">
        <v>0</v>
      </c>
      <c r="M60" s="97">
        <v>96192</v>
      </c>
      <c r="N60" s="97">
        <v>4424</v>
      </c>
      <c r="O60" s="97">
        <v>4143</v>
      </c>
      <c r="P60" s="97">
        <v>4260</v>
      </c>
      <c r="Q60" s="97">
        <v>0</v>
      </c>
      <c r="R60" s="97">
        <v>862</v>
      </c>
      <c r="S60" s="97">
        <v>300930</v>
      </c>
      <c r="T60" s="97">
        <v>41265</v>
      </c>
      <c r="U60" s="97">
        <v>342195</v>
      </c>
      <c r="V60" s="97">
        <v>627</v>
      </c>
      <c r="W60" s="97">
        <v>1635</v>
      </c>
      <c r="X60" s="97">
        <v>22436</v>
      </c>
      <c r="Y60" s="97">
        <v>366893</v>
      </c>
    </row>
    <row r="61" spans="1:25" ht="12.75">
      <c r="A61" s="97" t="s">
        <v>503</v>
      </c>
      <c r="B61" s="93" t="s">
        <v>250</v>
      </c>
      <c r="C61" s="37" t="s">
        <v>911</v>
      </c>
      <c r="D61" s="97">
        <v>361</v>
      </c>
      <c r="E61" s="97">
        <v>758</v>
      </c>
      <c r="F61" s="97">
        <v>310</v>
      </c>
      <c r="G61" s="97">
        <v>0</v>
      </c>
      <c r="H61" s="97">
        <v>219</v>
      </c>
      <c r="I61" s="97">
        <v>0</v>
      </c>
      <c r="J61" s="97">
        <v>590</v>
      </c>
      <c r="K61" s="97">
        <v>112475</v>
      </c>
      <c r="L61" s="97">
        <v>0</v>
      </c>
      <c r="M61" s="97">
        <v>33866</v>
      </c>
      <c r="N61" s="97">
        <v>1995</v>
      </c>
      <c r="O61" s="97">
        <v>192</v>
      </c>
      <c r="P61" s="97">
        <v>467</v>
      </c>
      <c r="Q61" s="97">
        <v>0</v>
      </c>
      <c r="R61" s="97">
        <v>2715</v>
      </c>
      <c r="S61" s="97">
        <v>151710</v>
      </c>
      <c r="T61" s="97">
        <v>0</v>
      </c>
      <c r="U61" s="97">
        <v>151710</v>
      </c>
      <c r="V61" s="97">
        <v>0</v>
      </c>
      <c r="W61" s="97">
        <v>0</v>
      </c>
      <c r="X61" s="97">
        <v>925</v>
      </c>
      <c r="Y61" s="97">
        <v>152635</v>
      </c>
    </row>
    <row r="62" spans="1:25" ht="12.75">
      <c r="A62" s="97" t="s">
        <v>504</v>
      </c>
      <c r="B62" s="93" t="s">
        <v>263</v>
      </c>
      <c r="C62" s="37" t="s">
        <v>911</v>
      </c>
      <c r="D62" s="97">
        <v>352</v>
      </c>
      <c r="E62" s="97">
        <v>418</v>
      </c>
      <c r="F62" s="97">
        <v>770</v>
      </c>
      <c r="G62" s="97">
        <v>0</v>
      </c>
      <c r="H62" s="97">
        <v>0</v>
      </c>
      <c r="I62" s="97">
        <v>0</v>
      </c>
      <c r="J62" s="97">
        <v>0</v>
      </c>
      <c r="K62" s="97">
        <v>0</v>
      </c>
      <c r="L62" s="97">
        <v>0</v>
      </c>
      <c r="M62" s="97">
        <v>63745</v>
      </c>
      <c r="N62" s="97">
        <v>1960</v>
      </c>
      <c r="O62" s="97">
        <v>1334</v>
      </c>
      <c r="P62" s="97">
        <v>134</v>
      </c>
      <c r="Q62" s="97">
        <v>854</v>
      </c>
      <c r="R62" s="97">
        <v>16</v>
      </c>
      <c r="S62" s="97">
        <v>68043</v>
      </c>
      <c r="T62" s="97">
        <v>4104</v>
      </c>
      <c r="U62" s="97">
        <v>72147</v>
      </c>
      <c r="V62" s="97">
        <v>45</v>
      </c>
      <c r="W62" s="97">
        <v>0</v>
      </c>
      <c r="X62" s="97">
        <v>839</v>
      </c>
      <c r="Y62" s="97">
        <v>73031</v>
      </c>
    </row>
    <row r="63" spans="1:25" ht="12.75">
      <c r="A63" s="97" t="s">
        <v>505</v>
      </c>
      <c r="B63" s="93" t="s">
        <v>338</v>
      </c>
      <c r="C63" s="37" t="s">
        <v>911</v>
      </c>
      <c r="D63" s="97">
        <v>5634</v>
      </c>
      <c r="E63" s="97">
        <v>411</v>
      </c>
      <c r="F63" s="97">
        <v>1027</v>
      </c>
      <c r="G63" s="97">
        <v>0</v>
      </c>
      <c r="H63" s="97">
        <v>0</v>
      </c>
      <c r="I63" s="97">
        <v>0</v>
      </c>
      <c r="J63" s="97">
        <v>5018</v>
      </c>
      <c r="K63" s="97">
        <v>0</v>
      </c>
      <c r="L63" s="97">
        <v>0</v>
      </c>
      <c r="M63" s="97">
        <v>61326</v>
      </c>
      <c r="N63" s="97">
        <v>4314</v>
      </c>
      <c r="O63" s="97">
        <v>4221</v>
      </c>
      <c r="P63" s="97">
        <v>759</v>
      </c>
      <c r="Q63" s="97">
        <v>0</v>
      </c>
      <c r="R63" s="97">
        <v>592</v>
      </c>
      <c r="S63" s="97">
        <v>71212</v>
      </c>
      <c r="T63" s="97">
        <v>145</v>
      </c>
      <c r="U63" s="97">
        <v>71357</v>
      </c>
      <c r="V63" s="97">
        <v>307</v>
      </c>
      <c r="W63" s="97">
        <v>0</v>
      </c>
      <c r="X63" s="97">
        <v>0</v>
      </c>
      <c r="Y63" s="97">
        <v>71664</v>
      </c>
    </row>
    <row r="64" spans="1:25" ht="12.75">
      <c r="A64" s="97" t="s">
        <v>506</v>
      </c>
      <c r="B64" s="93" t="s">
        <v>383</v>
      </c>
      <c r="C64" s="37" t="s">
        <v>911</v>
      </c>
      <c r="D64" s="97">
        <v>1951</v>
      </c>
      <c r="E64" s="97">
        <v>9978</v>
      </c>
      <c r="F64" s="97">
        <v>2095</v>
      </c>
      <c r="G64" s="97">
        <v>1195</v>
      </c>
      <c r="H64" s="97">
        <v>0</v>
      </c>
      <c r="I64" s="97">
        <v>0</v>
      </c>
      <c r="J64" s="97">
        <v>8639</v>
      </c>
      <c r="K64" s="97">
        <v>0</v>
      </c>
      <c r="L64" s="97">
        <v>0</v>
      </c>
      <c r="M64" s="97">
        <v>47661</v>
      </c>
      <c r="N64" s="97">
        <v>1387</v>
      </c>
      <c r="O64" s="97">
        <v>834</v>
      </c>
      <c r="P64" s="97">
        <v>779</v>
      </c>
      <c r="Q64" s="97">
        <v>118</v>
      </c>
      <c r="R64" s="97">
        <v>0</v>
      </c>
      <c r="S64" s="97">
        <v>50779</v>
      </c>
      <c r="T64" s="97">
        <v>80</v>
      </c>
      <c r="U64" s="97">
        <v>50859</v>
      </c>
      <c r="V64" s="97">
        <v>205</v>
      </c>
      <c r="W64" s="97">
        <v>0</v>
      </c>
      <c r="X64" s="97">
        <v>0</v>
      </c>
      <c r="Y64" s="97">
        <v>51064</v>
      </c>
    </row>
    <row r="65" spans="1:25" ht="12.75">
      <c r="A65" s="97" t="s">
        <v>507</v>
      </c>
      <c r="B65" s="93" t="s">
        <v>395</v>
      </c>
      <c r="C65" s="37" t="s">
        <v>911</v>
      </c>
      <c r="D65" s="97">
        <v>696</v>
      </c>
      <c r="E65" s="97">
        <v>689</v>
      </c>
      <c r="F65" s="97">
        <v>0</v>
      </c>
      <c r="G65" s="97">
        <v>0</v>
      </c>
      <c r="H65" s="97">
        <v>3</v>
      </c>
      <c r="I65" s="97">
        <v>0</v>
      </c>
      <c r="J65" s="97">
        <v>1382</v>
      </c>
      <c r="K65" s="97">
        <v>0</v>
      </c>
      <c r="L65" s="97">
        <v>0</v>
      </c>
      <c r="M65" s="97">
        <v>22802</v>
      </c>
      <c r="N65" s="97">
        <v>2029</v>
      </c>
      <c r="O65" s="97">
        <v>202</v>
      </c>
      <c r="P65" s="97">
        <v>379</v>
      </c>
      <c r="Q65" s="97">
        <v>1260</v>
      </c>
      <c r="R65" s="97">
        <v>716</v>
      </c>
      <c r="S65" s="97">
        <v>27388</v>
      </c>
      <c r="T65" s="97">
        <v>597</v>
      </c>
      <c r="U65" s="97">
        <v>27985</v>
      </c>
      <c r="V65" s="97">
        <v>129</v>
      </c>
      <c r="W65" s="97">
        <v>0</v>
      </c>
      <c r="X65" s="97">
        <v>1229</v>
      </c>
      <c r="Y65" s="97">
        <v>29343</v>
      </c>
    </row>
    <row r="66" spans="1:25" ht="12.75">
      <c r="A66" s="97" t="s">
        <v>508</v>
      </c>
      <c r="B66" s="93" t="s">
        <v>417</v>
      </c>
      <c r="C66" s="37" t="s">
        <v>911</v>
      </c>
      <c r="D66" s="97">
        <v>951</v>
      </c>
      <c r="E66" s="97">
        <v>0</v>
      </c>
      <c r="F66" s="97">
        <v>595</v>
      </c>
      <c r="G66" s="97">
        <v>0</v>
      </c>
      <c r="H66" s="97">
        <v>0</v>
      </c>
      <c r="I66" s="97">
        <v>0</v>
      </c>
      <c r="J66" s="97">
        <v>356</v>
      </c>
      <c r="K66" s="97">
        <v>5560</v>
      </c>
      <c r="L66" s="97">
        <v>0</v>
      </c>
      <c r="M66" s="97">
        <v>16615</v>
      </c>
      <c r="N66" s="97">
        <v>265</v>
      </c>
      <c r="O66" s="97">
        <v>855</v>
      </c>
      <c r="P66" s="97">
        <v>83</v>
      </c>
      <c r="Q66" s="97">
        <v>0</v>
      </c>
      <c r="R66" s="97">
        <v>0</v>
      </c>
      <c r="S66" s="97">
        <v>23378</v>
      </c>
      <c r="T66" s="97">
        <v>0</v>
      </c>
      <c r="U66" s="97">
        <v>23378</v>
      </c>
      <c r="V66" s="97">
        <v>92</v>
      </c>
      <c r="W66" s="97">
        <v>0</v>
      </c>
      <c r="X66" s="97">
        <v>0</v>
      </c>
      <c r="Y66" s="97">
        <v>23470</v>
      </c>
    </row>
    <row r="67" spans="1:25" ht="12.75">
      <c r="A67" s="97" t="s">
        <v>509</v>
      </c>
      <c r="B67" s="93" t="s">
        <v>298</v>
      </c>
      <c r="C67" s="37" t="s">
        <v>909</v>
      </c>
      <c r="D67" s="97">
        <v>0</v>
      </c>
      <c r="E67" s="97">
        <v>1478</v>
      </c>
      <c r="F67" s="97">
        <v>78</v>
      </c>
      <c r="G67" s="97">
        <v>0</v>
      </c>
      <c r="H67" s="97">
        <v>0</v>
      </c>
      <c r="I67" s="97">
        <v>0</v>
      </c>
      <c r="J67" s="97">
        <v>1400</v>
      </c>
      <c r="K67" s="97">
        <v>190064</v>
      </c>
      <c r="L67" s="97">
        <v>189345</v>
      </c>
      <c r="M67" s="97">
        <v>94673</v>
      </c>
      <c r="N67" s="97">
        <v>11126</v>
      </c>
      <c r="O67" s="97">
        <v>106983</v>
      </c>
      <c r="P67" s="97">
        <v>3288</v>
      </c>
      <c r="Q67" s="97">
        <v>0</v>
      </c>
      <c r="R67" s="97">
        <v>274</v>
      </c>
      <c r="S67" s="97">
        <v>595753</v>
      </c>
      <c r="T67" s="97">
        <v>28176</v>
      </c>
      <c r="U67" s="97">
        <v>623929</v>
      </c>
      <c r="V67" s="97">
        <v>954</v>
      </c>
      <c r="W67" s="97">
        <v>0</v>
      </c>
      <c r="X67" s="97">
        <v>766</v>
      </c>
      <c r="Y67" s="97">
        <v>625649</v>
      </c>
    </row>
    <row r="68" spans="1:25" ht="12.75">
      <c r="A68" s="97" t="s">
        <v>510</v>
      </c>
      <c r="B68" s="93" t="s">
        <v>61</v>
      </c>
      <c r="C68" s="37" t="s">
        <v>909</v>
      </c>
      <c r="D68" s="97">
        <v>13561</v>
      </c>
      <c r="E68" s="97">
        <v>2288</v>
      </c>
      <c r="F68" s="97">
        <v>886</v>
      </c>
      <c r="G68" s="97">
        <v>0</v>
      </c>
      <c r="H68" s="97">
        <v>336</v>
      </c>
      <c r="I68" s="97">
        <v>0</v>
      </c>
      <c r="J68" s="97">
        <v>14627</v>
      </c>
      <c r="K68" s="97">
        <v>206424</v>
      </c>
      <c r="L68" s="97">
        <v>115924</v>
      </c>
      <c r="M68" s="97">
        <v>282639</v>
      </c>
      <c r="N68" s="97">
        <v>6451</v>
      </c>
      <c r="O68" s="97">
        <v>67699</v>
      </c>
      <c r="P68" s="97">
        <v>7669</v>
      </c>
      <c r="Q68" s="97">
        <v>25</v>
      </c>
      <c r="R68" s="97">
        <v>514</v>
      </c>
      <c r="S68" s="97">
        <v>687345</v>
      </c>
      <c r="T68" s="97">
        <v>135</v>
      </c>
      <c r="U68" s="97">
        <v>687480</v>
      </c>
      <c r="V68" s="97">
        <v>529</v>
      </c>
      <c r="W68" s="97">
        <v>1029</v>
      </c>
      <c r="X68" s="97">
        <v>273</v>
      </c>
      <c r="Y68" s="97">
        <v>689311</v>
      </c>
    </row>
    <row r="69" spans="1:25" ht="12.75">
      <c r="A69" s="97" t="s">
        <v>511</v>
      </c>
      <c r="B69" s="93" t="s">
        <v>126</v>
      </c>
      <c r="C69" s="37" t="s">
        <v>910</v>
      </c>
      <c r="D69" s="97">
        <v>12674</v>
      </c>
      <c r="E69" s="97">
        <v>2762</v>
      </c>
      <c r="F69" s="97">
        <v>6512</v>
      </c>
      <c r="G69" s="97">
        <v>0</v>
      </c>
      <c r="H69" s="97">
        <v>0</v>
      </c>
      <c r="I69" s="97">
        <v>0</v>
      </c>
      <c r="J69" s="97">
        <v>8924</v>
      </c>
      <c r="K69" s="97">
        <v>0</v>
      </c>
      <c r="L69" s="97">
        <v>409420</v>
      </c>
      <c r="M69" s="97">
        <v>102300</v>
      </c>
      <c r="N69" s="97">
        <v>18627</v>
      </c>
      <c r="O69" s="97">
        <v>275751</v>
      </c>
      <c r="P69" s="97">
        <v>4016</v>
      </c>
      <c r="Q69" s="97">
        <v>7412</v>
      </c>
      <c r="R69" s="97">
        <v>39399</v>
      </c>
      <c r="S69" s="97">
        <v>856925</v>
      </c>
      <c r="T69" s="97">
        <v>0</v>
      </c>
      <c r="U69" s="97">
        <v>856925</v>
      </c>
      <c r="V69" s="97">
        <v>2387</v>
      </c>
      <c r="W69" s="97">
        <v>2994</v>
      </c>
      <c r="X69" s="97">
        <v>0</v>
      </c>
      <c r="Y69" s="97">
        <v>862306</v>
      </c>
    </row>
    <row r="70" spans="1:25" ht="12.75">
      <c r="A70" s="97" t="s">
        <v>512</v>
      </c>
      <c r="B70" s="93" t="s">
        <v>99</v>
      </c>
      <c r="C70" s="37" t="s">
        <v>911</v>
      </c>
      <c r="D70" s="97">
        <v>1429</v>
      </c>
      <c r="E70" s="97">
        <v>424</v>
      </c>
      <c r="F70" s="97">
        <v>1247</v>
      </c>
      <c r="G70" s="97">
        <v>0</v>
      </c>
      <c r="H70" s="97">
        <v>0</v>
      </c>
      <c r="I70" s="97">
        <v>0</v>
      </c>
      <c r="J70" s="97">
        <v>606</v>
      </c>
      <c r="K70" s="97">
        <v>0</v>
      </c>
      <c r="L70" s="97">
        <v>0</v>
      </c>
      <c r="M70" s="97">
        <v>27453</v>
      </c>
      <c r="N70" s="97">
        <v>1110</v>
      </c>
      <c r="O70" s="97">
        <v>2333</v>
      </c>
      <c r="P70" s="97">
        <v>292</v>
      </c>
      <c r="Q70" s="97">
        <v>0</v>
      </c>
      <c r="R70" s="97">
        <v>0</v>
      </c>
      <c r="S70" s="97">
        <v>31188</v>
      </c>
      <c r="T70" s="97">
        <v>13114</v>
      </c>
      <c r="U70" s="97">
        <v>44302</v>
      </c>
      <c r="V70" s="97">
        <v>192</v>
      </c>
      <c r="W70" s="97">
        <v>100</v>
      </c>
      <c r="X70" s="97">
        <v>17666</v>
      </c>
      <c r="Y70" s="97">
        <v>62260</v>
      </c>
    </row>
    <row r="71" spans="1:25" ht="12.75">
      <c r="A71" s="97" t="s">
        <v>513</v>
      </c>
      <c r="B71" s="93" t="s">
        <v>136</v>
      </c>
      <c r="C71" s="37" t="s">
        <v>911</v>
      </c>
      <c r="D71" s="97">
        <v>1547</v>
      </c>
      <c r="E71" s="97">
        <v>1022</v>
      </c>
      <c r="F71" s="97">
        <v>885</v>
      </c>
      <c r="G71" s="97">
        <v>0</v>
      </c>
      <c r="H71" s="97">
        <v>0</v>
      </c>
      <c r="I71" s="97">
        <v>0</v>
      </c>
      <c r="J71" s="97">
        <v>1684</v>
      </c>
      <c r="K71" s="97">
        <v>0</v>
      </c>
      <c r="L71" s="97">
        <v>0</v>
      </c>
      <c r="M71" s="97">
        <v>20524</v>
      </c>
      <c r="N71" s="97">
        <v>852</v>
      </c>
      <c r="O71" s="97">
        <v>216</v>
      </c>
      <c r="P71" s="97">
        <v>1738</v>
      </c>
      <c r="Q71" s="97">
        <v>1267</v>
      </c>
      <c r="R71" s="97">
        <v>0</v>
      </c>
      <c r="S71" s="97">
        <v>24597</v>
      </c>
      <c r="T71" s="97">
        <v>0</v>
      </c>
      <c r="U71" s="97">
        <v>24597</v>
      </c>
      <c r="V71" s="97">
        <v>132</v>
      </c>
      <c r="W71" s="97">
        <v>907</v>
      </c>
      <c r="X71" s="97">
        <v>0</v>
      </c>
      <c r="Y71" s="97">
        <v>25636</v>
      </c>
    </row>
    <row r="72" spans="1:25" ht="12.75">
      <c r="A72" s="97" t="s">
        <v>514</v>
      </c>
      <c r="B72" s="93" t="s">
        <v>264</v>
      </c>
      <c r="C72" s="37" t="s">
        <v>911</v>
      </c>
      <c r="D72" s="97">
        <v>0</v>
      </c>
      <c r="E72" s="97">
        <v>747</v>
      </c>
      <c r="F72" s="97">
        <v>115</v>
      </c>
      <c r="G72" s="97">
        <v>0</v>
      </c>
      <c r="H72" s="97">
        <v>0</v>
      </c>
      <c r="I72" s="97">
        <v>0</v>
      </c>
      <c r="J72" s="97">
        <v>632</v>
      </c>
      <c r="K72" s="97">
        <v>0</v>
      </c>
      <c r="L72" s="97">
        <v>0</v>
      </c>
      <c r="M72" s="97">
        <v>10629</v>
      </c>
      <c r="N72" s="97">
        <v>416</v>
      </c>
      <c r="O72" s="97">
        <v>320</v>
      </c>
      <c r="P72" s="97">
        <v>489</v>
      </c>
      <c r="Q72" s="97">
        <v>1180</v>
      </c>
      <c r="R72" s="97">
        <v>0</v>
      </c>
      <c r="S72" s="97">
        <v>13034</v>
      </c>
      <c r="T72" s="97">
        <v>1270</v>
      </c>
      <c r="U72" s="97">
        <v>14304</v>
      </c>
      <c r="V72" s="97">
        <v>3</v>
      </c>
      <c r="W72" s="97">
        <v>0</v>
      </c>
      <c r="X72" s="97">
        <v>0</v>
      </c>
      <c r="Y72" s="97">
        <v>14307</v>
      </c>
    </row>
    <row r="73" spans="1:25" ht="12.75">
      <c r="A73" s="97" t="s">
        <v>515</v>
      </c>
      <c r="B73" s="93" t="s">
        <v>301</v>
      </c>
      <c r="C73" s="37" t="s">
        <v>911</v>
      </c>
      <c r="D73" s="97">
        <v>962</v>
      </c>
      <c r="E73" s="97">
        <v>365</v>
      </c>
      <c r="F73" s="97">
        <v>103</v>
      </c>
      <c r="G73" s="97">
        <v>0</v>
      </c>
      <c r="H73" s="97">
        <v>0</v>
      </c>
      <c r="I73" s="97">
        <v>0</v>
      </c>
      <c r="J73" s="97">
        <v>1224</v>
      </c>
      <c r="K73" s="97">
        <v>0</v>
      </c>
      <c r="L73" s="97">
        <v>0</v>
      </c>
      <c r="M73" s="97">
        <v>5033</v>
      </c>
      <c r="N73" s="97">
        <v>196</v>
      </c>
      <c r="O73" s="97">
        <v>4752</v>
      </c>
      <c r="P73" s="97">
        <v>37</v>
      </c>
      <c r="Q73" s="97">
        <v>24</v>
      </c>
      <c r="R73" s="97">
        <v>0</v>
      </c>
      <c r="S73" s="97">
        <v>10042</v>
      </c>
      <c r="T73" s="97">
        <v>265</v>
      </c>
      <c r="U73" s="97">
        <v>10307</v>
      </c>
      <c r="V73" s="97">
        <v>135</v>
      </c>
      <c r="W73" s="97">
        <v>608</v>
      </c>
      <c r="X73" s="97">
        <v>0</v>
      </c>
      <c r="Y73" s="97">
        <v>11050</v>
      </c>
    </row>
    <row r="74" spans="1:25" ht="12.75">
      <c r="A74" s="97" t="s">
        <v>516</v>
      </c>
      <c r="B74" s="93" t="s">
        <v>418</v>
      </c>
      <c r="C74" s="37" t="s">
        <v>911</v>
      </c>
      <c r="D74" s="97">
        <v>11149</v>
      </c>
      <c r="E74" s="97">
        <v>325</v>
      </c>
      <c r="F74" s="97">
        <v>4615</v>
      </c>
      <c r="G74" s="97">
        <v>0</v>
      </c>
      <c r="H74" s="97">
        <v>0</v>
      </c>
      <c r="I74" s="97">
        <v>0</v>
      </c>
      <c r="J74" s="97">
        <v>6859</v>
      </c>
      <c r="K74" s="97">
        <v>0</v>
      </c>
      <c r="L74" s="97">
        <v>0</v>
      </c>
      <c r="M74" s="97">
        <v>19795</v>
      </c>
      <c r="N74" s="97">
        <v>1010</v>
      </c>
      <c r="O74" s="97">
        <v>42000</v>
      </c>
      <c r="P74" s="97">
        <v>0</v>
      </c>
      <c r="Q74" s="97">
        <v>381</v>
      </c>
      <c r="R74" s="97">
        <v>0</v>
      </c>
      <c r="S74" s="97">
        <v>63186</v>
      </c>
      <c r="T74" s="97">
        <v>10642</v>
      </c>
      <c r="U74" s="97">
        <v>73828</v>
      </c>
      <c r="V74" s="97">
        <v>263</v>
      </c>
      <c r="W74" s="97">
        <v>0</v>
      </c>
      <c r="X74" s="97">
        <v>123</v>
      </c>
      <c r="Y74" s="97">
        <v>74214</v>
      </c>
    </row>
    <row r="75" spans="1:25" ht="12.75">
      <c r="A75" s="97" t="s">
        <v>517</v>
      </c>
      <c r="B75" s="93" t="s">
        <v>432</v>
      </c>
      <c r="C75" s="37" t="s">
        <v>911</v>
      </c>
      <c r="D75" s="97">
        <v>1637</v>
      </c>
      <c r="E75" s="97">
        <v>236</v>
      </c>
      <c r="F75" s="97">
        <v>545</v>
      </c>
      <c r="G75" s="97">
        <v>0</v>
      </c>
      <c r="H75" s="97">
        <v>0</v>
      </c>
      <c r="I75" s="97">
        <v>0</v>
      </c>
      <c r="J75" s="97">
        <v>1328</v>
      </c>
      <c r="K75" s="97">
        <v>0</v>
      </c>
      <c r="L75" s="97">
        <v>0</v>
      </c>
      <c r="M75" s="97">
        <v>42133</v>
      </c>
      <c r="N75" s="97">
        <v>1046</v>
      </c>
      <c r="O75" s="97">
        <v>2857</v>
      </c>
      <c r="P75" s="97">
        <v>481</v>
      </c>
      <c r="Q75" s="97">
        <v>0</v>
      </c>
      <c r="R75" s="97">
        <v>0</v>
      </c>
      <c r="S75" s="97">
        <v>46517</v>
      </c>
      <c r="T75" s="97">
        <v>1102</v>
      </c>
      <c r="U75" s="97">
        <v>47619</v>
      </c>
      <c r="V75" s="97">
        <v>123</v>
      </c>
      <c r="W75" s="97">
        <v>0</v>
      </c>
      <c r="X75" s="97">
        <v>239</v>
      </c>
      <c r="Y75" s="97">
        <v>47981</v>
      </c>
    </row>
    <row r="76" spans="1:25" ht="12.75">
      <c r="A76" s="97" t="s">
        <v>518</v>
      </c>
      <c r="B76" s="93" t="s">
        <v>114</v>
      </c>
      <c r="C76" s="37" t="s">
        <v>909</v>
      </c>
      <c r="D76" s="97">
        <v>219</v>
      </c>
      <c r="E76" s="97">
        <v>3001</v>
      </c>
      <c r="F76" s="97">
        <v>280</v>
      </c>
      <c r="G76" s="97">
        <v>143</v>
      </c>
      <c r="H76" s="97">
        <v>357</v>
      </c>
      <c r="I76" s="97">
        <v>0</v>
      </c>
      <c r="J76" s="97">
        <v>2440</v>
      </c>
      <c r="K76" s="97">
        <v>95056</v>
      </c>
      <c r="L76" s="97">
        <v>13018</v>
      </c>
      <c r="M76" s="97">
        <v>61338</v>
      </c>
      <c r="N76" s="97">
        <v>13117</v>
      </c>
      <c r="O76" s="97">
        <v>48068</v>
      </c>
      <c r="P76" s="97">
        <v>8882</v>
      </c>
      <c r="Q76" s="97">
        <v>0</v>
      </c>
      <c r="R76" s="97">
        <v>765</v>
      </c>
      <c r="S76" s="97">
        <v>240244</v>
      </c>
      <c r="T76" s="97">
        <v>19519</v>
      </c>
      <c r="U76" s="97">
        <v>259763</v>
      </c>
      <c r="V76" s="97">
        <v>0</v>
      </c>
      <c r="W76" s="97">
        <v>0</v>
      </c>
      <c r="X76" s="97">
        <v>3468</v>
      </c>
      <c r="Y76" s="97">
        <v>263231</v>
      </c>
    </row>
    <row r="77" spans="1:25" ht="12.75">
      <c r="A77" s="97" t="s">
        <v>948</v>
      </c>
      <c r="B77" s="93" t="s">
        <v>949</v>
      </c>
      <c r="C77" s="37" t="s">
        <v>909</v>
      </c>
      <c r="D77" s="97">
        <v>173</v>
      </c>
      <c r="E77" s="97">
        <v>10103</v>
      </c>
      <c r="F77" s="97">
        <v>9114</v>
      </c>
      <c r="G77" s="97">
        <v>0</v>
      </c>
      <c r="H77" s="97">
        <v>1024</v>
      </c>
      <c r="I77" s="97">
        <v>0</v>
      </c>
      <c r="J77" s="97">
        <v>138</v>
      </c>
      <c r="K77" s="97">
        <v>453582</v>
      </c>
      <c r="L77" s="97">
        <v>0</v>
      </c>
      <c r="M77" s="97">
        <v>905823</v>
      </c>
      <c r="N77" s="97">
        <v>42676</v>
      </c>
      <c r="O77" s="97">
        <v>339077</v>
      </c>
      <c r="P77" s="97">
        <v>2167</v>
      </c>
      <c r="Q77" s="97">
        <v>73942</v>
      </c>
      <c r="R77" s="97">
        <v>32564</v>
      </c>
      <c r="S77" s="97">
        <v>1849831</v>
      </c>
      <c r="T77" s="97">
        <v>3870</v>
      </c>
      <c r="U77" s="97">
        <v>1853701</v>
      </c>
      <c r="V77" s="97">
        <v>2620</v>
      </c>
      <c r="W77" s="97">
        <v>350</v>
      </c>
      <c r="X77" s="97">
        <v>15561</v>
      </c>
      <c r="Y77" s="97">
        <v>1872232</v>
      </c>
    </row>
    <row r="78" spans="1:25" ht="12.75">
      <c r="A78" s="97" t="s">
        <v>519</v>
      </c>
      <c r="B78" s="93" t="s">
        <v>68</v>
      </c>
      <c r="C78" s="37" t="s">
        <v>909</v>
      </c>
      <c r="D78" s="97">
        <v>3594</v>
      </c>
      <c r="E78" s="97">
        <v>11750</v>
      </c>
      <c r="F78" s="97">
        <v>9266</v>
      </c>
      <c r="G78" s="97">
        <v>278</v>
      </c>
      <c r="H78" s="97">
        <v>880</v>
      </c>
      <c r="I78" s="97">
        <v>0</v>
      </c>
      <c r="J78" s="97">
        <v>4920</v>
      </c>
      <c r="K78" s="97">
        <v>529597</v>
      </c>
      <c r="L78" s="97">
        <v>461361</v>
      </c>
      <c r="M78" s="97">
        <v>548728</v>
      </c>
      <c r="N78" s="97">
        <v>15306</v>
      </c>
      <c r="O78" s="97">
        <v>99431</v>
      </c>
      <c r="P78" s="97">
        <v>7925</v>
      </c>
      <c r="Q78" s="97">
        <v>10114</v>
      </c>
      <c r="R78" s="97">
        <v>12845</v>
      </c>
      <c r="S78" s="97">
        <v>1685307</v>
      </c>
      <c r="T78" s="97">
        <v>43398</v>
      </c>
      <c r="U78" s="97">
        <v>1728705</v>
      </c>
      <c r="V78" s="97">
        <v>2947</v>
      </c>
      <c r="W78" s="97">
        <v>1211</v>
      </c>
      <c r="X78" s="97">
        <v>188719</v>
      </c>
      <c r="Y78" s="97">
        <v>1921582</v>
      </c>
    </row>
    <row r="79" spans="1:25" ht="12.75">
      <c r="A79" s="97" t="s">
        <v>520</v>
      </c>
      <c r="B79" s="93" t="s">
        <v>144</v>
      </c>
      <c r="C79" s="37" t="s">
        <v>910</v>
      </c>
      <c r="D79" s="97">
        <v>7925</v>
      </c>
      <c r="E79" s="97">
        <v>3432</v>
      </c>
      <c r="F79" s="97">
        <v>674</v>
      </c>
      <c r="G79" s="97">
        <v>0</v>
      </c>
      <c r="H79" s="97">
        <v>0</v>
      </c>
      <c r="I79" s="97">
        <v>0</v>
      </c>
      <c r="J79" s="97">
        <v>10683</v>
      </c>
      <c r="K79" s="97">
        <v>0</v>
      </c>
      <c r="L79" s="97">
        <v>341332</v>
      </c>
      <c r="M79" s="97">
        <v>157672</v>
      </c>
      <c r="N79" s="97">
        <v>123930</v>
      </c>
      <c r="O79" s="97">
        <v>184211</v>
      </c>
      <c r="P79" s="97">
        <v>1916</v>
      </c>
      <c r="Q79" s="97">
        <v>7772</v>
      </c>
      <c r="R79" s="97">
        <v>47160</v>
      </c>
      <c r="S79" s="97">
        <v>863993</v>
      </c>
      <c r="T79" s="97">
        <v>1381</v>
      </c>
      <c r="U79" s="97">
        <v>865374</v>
      </c>
      <c r="V79" s="97">
        <v>2028</v>
      </c>
      <c r="W79" s="97">
        <v>1423</v>
      </c>
      <c r="X79" s="97">
        <v>497</v>
      </c>
      <c r="Y79" s="97">
        <v>869322</v>
      </c>
    </row>
    <row r="80" spans="1:25" ht="12.75">
      <c r="A80" s="97" t="s">
        <v>521</v>
      </c>
      <c r="B80" s="93" t="s">
        <v>146</v>
      </c>
      <c r="C80" s="37" t="s">
        <v>911</v>
      </c>
      <c r="D80" s="97">
        <v>2253</v>
      </c>
      <c r="E80" s="97">
        <v>3893</v>
      </c>
      <c r="F80" s="97">
        <v>2450</v>
      </c>
      <c r="G80" s="97">
        <v>0</v>
      </c>
      <c r="H80" s="97">
        <v>198</v>
      </c>
      <c r="I80" s="97">
        <v>0</v>
      </c>
      <c r="J80" s="97">
        <v>3498</v>
      </c>
      <c r="K80" s="97">
        <v>134260</v>
      </c>
      <c r="L80" s="97">
        <v>0</v>
      </c>
      <c r="M80" s="97">
        <v>60639</v>
      </c>
      <c r="N80" s="97">
        <v>7001</v>
      </c>
      <c r="O80" s="97">
        <v>25429</v>
      </c>
      <c r="P80" s="97">
        <v>2319</v>
      </c>
      <c r="Q80" s="97">
        <v>55</v>
      </c>
      <c r="R80" s="97">
        <v>0</v>
      </c>
      <c r="S80" s="97">
        <v>229703</v>
      </c>
      <c r="T80" s="97">
        <v>6562</v>
      </c>
      <c r="U80" s="97">
        <v>236265</v>
      </c>
      <c r="V80" s="97">
        <v>1902</v>
      </c>
      <c r="W80" s="97">
        <v>606</v>
      </c>
      <c r="X80" s="97">
        <v>13044</v>
      </c>
      <c r="Y80" s="97">
        <v>251817</v>
      </c>
    </row>
    <row r="81" spans="1:25" ht="12.75">
      <c r="A81" s="97" t="s">
        <v>522</v>
      </c>
      <c r="B81" s="93" t="s">
        <v>190</v>
      </c>
      <c r="C81" s="37" t="s">
        <v>911</v>
      </c>
      <c r="D81" s="97">
        <v>4</v>
      </c>
      <c r="E81" s="97">
        <v>405</v>
      </c>
      <c r="F81" s="97">
        <v>0</v>
      </c>
      <c r="G81" s="97">
        <v>0</v>
      </c>
      <c r="H81" s="97">
        <v>0</v>
      </c>
      <c r="I81" s="97">
        <v>0</v>
      </c>
      <c r="J81" s="97">
        <v>409</v>
      </c>
      <c r="K81" s="97">
        <v>0</v>
      </c>
      <c r="L81" s="97">
        <v>0</v>
      </c>
      <c r="M81" s="97">
        <v>63911</v>
      </c>
      <c r="N81" s="97">
        <v>1730</v>
      </c>
      <c r="O81" s="97">
        <v>7591</v>
      </c>
      <c r="P81" s="97">
        <v>12411</v>
      </c>
      <c r="Q81" s="97">
        <v>534</v>
      </c>
      <c r="R81" s="97">
        <v>0</v>
      </c>
      <c r="S81" s="97">
        <v>86177</v>
      </c>
      <c r="T81" s="97">
        <v>1145</v>
      </c>
      <c r="U81" s="97">
        <v>87322</v>
      </c>
      <c r="V81" s="97">
        <v>79</v>
      </c>
      <c r="W81" s="97">
        <v>943</v>
      </c>
      <c r="X81" s="97">
        <v>12617</v>
      </c>
      <c r="Y81" s="97">
        <v>100961</v>
      </c>
    </row>
    <row r="82" spans="1:25" ht="12.75">
      <c r="A82" s="97" t="s">
        <v>523</v>
      </c>
      <c r="B82" s="93" t="s">
        <v>230</v>
      </c>
      <c r="C82" s="37" t="s">
        <v>911</v>
      </c>
      <c r="D82" s="97">
        <v>2099</v>
      </c>
      <c r="E82" s="97">
        <v>1098</v>
      </c>
      <c r="F82" s="97">
        <v>696</v>
      </c>
      <c r="G82" s="97">
        <v>0</v>
      </c>
      <c r="H82" s="97">
        <v>284</v>
      </c>
      <c r="I82" s="97">
        <v>0</v>
      </c>
      <c r="J82" s="97">
        <v>2217</v>
      </c>
      <c r="K82" s="97">
        <v>152212</v>
      </c>
      <c r="L82" s="97">
        <v>0</v>
      </c>
      <c r="M82" s="97">
        <v>39571</v>
      </c>
      <c r="N82" s="97">
        <v>4773</v>
      </c>
      <c r="O82" s="97">
        <v>1958</v>
      </c>
      <c r="P82" s="97">
        <v>1561</v>
      </c>
      <c r="Q82" s="97">
        <v>1900</v>
      </c>
      <c r="R82" s="97">
        <v>0</v>
      </c>
      <c r="S82" s="97">
        <v>201975</v>
      </c>
      <c r="T82" s="97">
        <v>1708</v>
      </c>
      <c r="U82" s="97">
        <v>203683</v>
      </c>
      <c r="V82" s="97">
        <v>328</v>
      </c>
      <c r="W82" s="97">
        <v>0</v>
      </c>
      <c r="X82" s="97">
        <v>3137</v>
      </c>
      <c r="Y82" s="97">
        <v>207148</v>
      </c>
    </row>
    <row r="83" spans="1:25" ht="12.75">
      <c r="A83" s="97" t="s">
        <v>524</v>
      </c>
      <c r="B83" s="93" t="s">
        <v>313</v>
      </c>
      <c r="C83" s="37" t="s">
        <v>911</v>
      </c>
      <c r="D83" s="97">
        <v>3087</v>
      </c>
      <c r="E83" s="97">
        <v>148</v>
      </c>
      <c r="F83" s="97">
        <v>873</v>
      </c>
      <c r="G83" s="97">
        <v>0</v>
      </c>
      <c r="H83" s="97">
        <v>1</v>
      </c>
      <c r="I83" s="97">
        <v>0</v>
      </c>
      <c r="J83" s="97">
        <v>2361</v>
      </c>
      <c r="K83" s="97">
        <v>0</v>
      </c>
      <c r="L83" s="97">
        <v>0</v>
      </c>
      <c r="M83" s="97">
        <v>13775</v>
      </c>
      <c r="N83" s="97">
        <v>519</v>
      </c>
      <c r="O83" s="97">
        <v>7626</v>
      </c>
      <c r="P83" s="97">
        <v>0</v>
      </c>
      <c r="Q83" s="97">
        <v>1711</v>
      </c>
      <c r="R83" s="97">
        <v>6637</v>
      </c>
      <c r="S83" s="97">
        <v>30268</v>
      </c>
      <c r="T83" s="97">
        <v>8647</v>
      </c>
      <c r="U83" s="97">
        <v>38915</v>
      </c>
      <c r="V83" s="97">
        <v>111</v>
      </c>
      <c r="W83" s="97">
        <v>0</v>
      </c>
      <c r="X83" s="97">
        <v>0</v>
      </c>
      <c r="Y83" s="97">
        <v>39026</v>
      </c>
    </row>
    <row r="84" spans="1:25" ht="12.75">
      <c r="A84" s="97" t="s">
        <v>525</v>
      </c>
      <c r="B84" s="93" t="s">
        <v>413</v>
      </c>
      <c r="C84" s="37" t="s">
        <v>911</v>
      </c>
      <c r="D84" s="97">
        <v>1465</v>
      </c>
      <c r="E84" s="97">
        <v>1236</v>
      </c>
      <c r="F84" s="97">
        <v>1758</v>
      </c>
      <c r="G84" s="97">
        <v>0</v>
      </c>
      <c r="H84" s="97">
        <v>0</v>
      </c>
      <c r="I84" s="97">
        <v>0</v>
      </c>
      <c r="J84" s="97">
        <v>943</v>
      </c>
      <c r="K84" s="97">
        <v>136007</v>
      </c>
      <c r="L84" s="97">
        <v>0</v>
      </c>
      <c r="M84" s="97">
        <v>22884</v>
      </c>
      <c r="N84" s="97">
        <v>3002</v>
      </c>
      <c r="O84" s="97">
        <v>0</v>
      </c>
      <c r="P84" s="97">
        <v>0</v>
      </c>
      <c r="Q84" s="97">
        <v>2411</v>
      </c>
      <c r="R84" s="97">
        <v>1879</v>
      </c>
      <c r="S84" s="97">
        <v>166183</v>
      </c>
      <c r="T84" s="97">
        <v>2590</v>
      </c>
      <c r="U84" s="97">
        <v>168773</v>
      </c>
      <c r="V84" s="97">
        <v>358</v>
      </c>
      <c r="W84" s="97">
        <v>0</v>
      </c>
      <c r="X84" s="97">
        <v>54</v>
      </c>
      <c r="Y84" s="97">
        <v>169185</v>
      </c>
    </row>
    <row r="85" spans="1:25" ht="12.75">
      <c r="A85" s="97" t="s">
        <v>526</v>
      </c>
      <c r="B85" s="93" t="s">
        <v>352</v>
      </c>
      <c r="C85" s="37" t="s">
        <v>909</v>
      </c>
      <c r="D85" s="97">
        <v>3785</v>
      </c>
      <c r="E85" s="97">
        <v>1499</v>
      </c>
      <c r="F85" s="97">
        <v>2</v>
      </c>
      <c r="G85" s="97">
        <v>0</v>
      </c>
      <c r="H85" s="97">
        <v>390</v>
      </c>
      <c r="I85" s="97">
        <v>0</v>
      </c>
      <c r="J85" s="97">
        <v>4892</v>
      </c>
      <c r="K85" s="97">
        <v>267045</v>
      </c>
      <c r="L85" s="97">
        <v>0</v>
      </c>
      <c r="M85" s="97">
        <v>245394</v>
      </c>
      <c r="N85" s="97">
        <v>8582</v>
      </c>
      <c r="O85" s="97">
        <v>75612</v>
      </c>
      <c r="P85" s="97">
        <v>2602</v>
      </c>
      <c r="Q85" s="97">
        <v>1300</v>
      </c>
      <c r="R85" s="97">
        <v>18232</v>
      </c>
      <c r="S85" s="97">
        <v>618767</v>
      </c>
      <c r="T85" s="97">
        <v>25693</v>
      </c>
      <c r="U85" s="97">
        <v>644460</v>
      </c>
      <c r="V85" s="97">
        <v>3514</v>
      </c>
      <c r="W85" s="97">
        <v>1789</v>
      </c>
      <c r="X85" s="97">
        <v>8187</v>
      </c>
      <c r="Y85" s="97">
        <v>657950</v>
      </c>
    </row>
    <row r="86" spans="1:25" ht="12.75">
      <c r="A86" s="97" t="s">
        <v>527</v>
      </c>
      <c r="B86" s="93" t="s">
        <v>392</v>
      </c>
      <c r="C86" s="37" t="s">
        <v>909</v>
      </c>
      <c r="D86" s="97">
        <v>1587</v>
      </c>
      <c r="E86" s="97">
        <v>6472</v>
      </c>
      <c r="F86" s="97">
        <v>5309</v>
      </c>
      <c r="G86" s="97">
        <v>597</v>
      </c>
      <c r="H86" s="97">
        <v>758</v>
      </c>
      <c r="I86" s="97">
        <v>0</v>
      </c>
      <c r="J86" s="97">
        <v>1395</v>
      </c>
      <c r="K86" s="97">
        <v>496724</v>
      </c>
      <c r="L86" s="97">
        <v>89642</v>
      </c>
      <c r="M86" s="97">
        <v>84365</v>
      </c>
      <c r="N86" s="97">
        <v>9063</v>
      </c>
      <c r="O86" s="97">
        <v>63568</v>
      </c>
      <c r="P86" s="97">
        <v>12513</v>
      </c>
      <c r="Q86" s="97">
        <v>45804</v>
      </c>
      <c r="R86" s="97">
        <v>0</v>
      </c>
      <c r="S86" s="97">
        <v>801679</v>
      </c>
      <c r="T86" s="97">
        <v>3745</v>
      </c>
      <c r="U86" s="97">
        <v>805424</v>
      </c>
      <c r="V86" s="97">
        <v>3864</v>
      </c>
      <c r="W86" s="97">
        <v>777</v>
      </c>
      <c r="X86" s="97">
        <v>21288</v>
      </c>
      <c r="Y86" s="97">
        <v>831353</v>
      </c>
    </row>
    <row r="87" spans="1:25" ht="12.75">
      <c r="A87" s="97" t="s">
        <v>528</v>
      </c>
      <c r="B87" s="93" t="s">
        <v>154</v>
      </c>
      <c r="C87" s="37" t="s">
        <v>910</v>
      </c>
      <c r="D87" s="97">
        <v>3175</v>
      </c>
      <c r="E87" s="97">
        <v>12815</v>
      </c>
      <c r="F87" s="97">
        <v>12942</v>
      </c>
      <c r="G87" s="97">
        <v>0</v>
      </c>
      <c r="H87" s="97">
        <v>0</v>
      </c>
      <c r="I87" s="97">
        <v>0</v>
      </c>
      <c r="J87" s="97">
        <v>3048</v>
      </c>
      <c r="K87" s="97">
        <v>0</v>
      </c>
      <c r="L87" s="97">
        <v>1348117</v>
      </c>
      <c r="M87" s="97">
        <v>260733</v>
      </c>
      <c r="N87" s="97">
        <v>68140</v>
      </c>
      <c r="O87" s="97">
        <v>667957</v>
      </c>
      <c r="P87" s="97">
        <v>3006</v>
      </c>
      <c r="Q87" s="97">
        <v>17257</v>
      </c>
      <c r="R87" s="97">
        <v>141135</v>
      </c>
      <c r="S87" s="97">
        <v>2506345</v>
      </c>
      <c r="T87" s="97">
        <v>5371</v>
      </c>
      <c r="U87" s="97">
        <v>2511716</v>
      </c>
      <c r="V87" s="97">
        <v>1239</v>
      </c>
      <c r="W87" s="97">
        <v>8318</v>
      </c>
      <c r="X87" s="97">
        <v>14340</v>
      </c>
      <c r="Y87" s="97">
        <v>2535613</v>
      </c>
    </row>
    <row r="88" spans="1:25" ht="12.75">
      <c r="A88" s="97" t="s">
        <v>529</v>
      </c>
      <c r="B88" s="93" t="s">
        <v>46</v>
      </c>
      <c r="C88" s="37" t="s">
        <v>911</v>
      </c>
      <c r="D88" s="97">
        <v>207</v>
      </c>
      <c r="E88" s="97">
        <v>2451</v>
      </c>
      <c r="F88" s="97">
        <v>384</v>
      </c>
      <c r="G88" s="97">
        <v>728</v>
      </c>
      <c r="H88" s="97">
        <v>726</v>
      </c>
      <c r="I88" s="97">
        <v>0</v>
      </c>
      <c r="J88" s="97">
        <v>820</v>
      </c>
      <c r="K88" s="97">
        <v>512876</v>
      </c>
      <c r="L88" s="97">
        <v>0</v>
      </c>
      <c r="M88" s="97">
        <v>81802</v>
      </c>
      <c r="N88" s="97">
        <v>6162</v>
      </c>
      <c r="O88" s="97">
        <v>1123</v>
      </c>
      <c r="P88" s="97">
        <v>6656</v>
      </c>
      <c r="Q88" s="97">
        <v>434</v>
      </c>
      <c r="R88" s="97">
        <v>2089</v>
      </c>
      <c r="S88" s="97">
        <v>611142</v>
      </c>
      <c r="T88" s="97">
        <v>15734</v>
      </c>
      <c r="U88" s="97">
        <v>626876</v>
      </c>
      <c r="V88" s="97">
        <v>0</v>
      </c>
      <c r="W88" s="97">
        <v>310</v>
      </c>
      <c r="X88" s="97">
        <v>0</v>
      </c>
      <c r="Y88" s="97">
        <v>627186</v>
      </c>
    </row>
    <row r="89" spans="1:25" ht="12.75">
      <c r="A89" s="97" t="s">
        <v>530</v>
      </c>
      <c r="B89" s="93" t="s">
        <v>64</v>
      </c>
      <c r="C89" s="37" t="s">
        <v>911</v>
      </c>
      <c r="D89" s="97">
        <v>14963</v>
      </c>
      <c r="E89" s="97">
        <v>1626</v>
      </c>
      <c r="F89" s="97">
        <v>3000</v>
      </c>
      <c r="G89" s="97">
        <v>0</v>
      </c>
      <c r="H89" s="97">
        <v>5</v>
      </c>
      <c r="I89" s="97">
        <v>0</v>
      </c>
      <c r="J89" s="97">
        <v>13584</v>
      </c>
      <c r="K89" s="97">
        <v>793</v>
      </c>
      <c r="L89" s="97">
        <v>0</v>
      </c>
      <c r="M89" s="97">
        <v>36702</v>
      </c>
      <c r="N89" s="97">
        <v>5681</v>
      </c>
      <c r="O89" s="97">
        <v>2619</v>
      </c>
      <c r="P89" s="97">
        <v>1807</v>
      </c>
      <c r="Q89" s="97">
        <v>351</v>
      </c>
      <c r="R89" s="97">
        <v>2967</v>
      </c>
      <c r="S89" s="97">
        <v>50920</v>
      </c>
      <c r="T89" s="97">
        <v>23883</v>
      </c>
      <c r="U89" s="97">
        <v>74803</v>
      </c>
      <c r="V89" s="97">
        <v>493</v>
      </c>
      <c r="W89" s="97">
        <v>1195</v>
      </c>
      <c r="X89" s="97">
        <v>794</v>
      </c>
      <c r="Y89" s="97">
        <v>77285</v>
      </c>
    </row>
    <row r="90" spans="1:25" ht="12.75">
      <c r="A90" s="97" t="s">
        <v>531</v>
      </c>
      <c r="B90" s="93" t="s">
        <v>67</v>
      </c>
      <c r="C90" s="37" t="s">
        <v>911</v>
      </c>
      <c r="D90" s="97">
        <v>880</v>
      </c>
      <c r="E90" s="97">
        <v>1133</v>
      </c>
      <c r="F90" s="97">
        <v>104</v>
      </c>
      <c r="G90" s="97">
        <v>0</v>
      </c>
      <c r="H90" s="97">
        <v>269</v>
      </c>
      <c r="I90" s="97">
        <v>0</v>
      </c>
      <c r="J90" s="97">
        <v>1640</v>
      </c>
      <c r="K90" s="97">
        <v>166074</v>
      </c>
      <c r="L90" s="97">
        <v>0</v>
      </c>
      <c r="M90" s="97">
        <v>31998</v>
      </c>
      <c r="N90" s="97">
        <v>2296</v>
      </c>
      <c r="O90" s="97">
        <v>534</v>
      </c>
      <c r="P90" s="97">
        <v>2881</v>
      </c>
      <c r="Q90" s="97">
        <v>400</v>
      </c>
      <c r="R90" s="97">
        <v>0</v>
      </c>
      <c r="S90" s="97">
        <v>204183</v>
      </c>
      <c r="T90" s="97">
        <v>2335</v>
      </c>
      <c r="U90" s="97">
        <v>206518</v>
      </c>
      <c r="V90" s="97">
        <v>102</v>
      </c>
      <c r="W90" s="97">
        <v>3370</v>
      </c>
      <c r="X90" s="97">
        <v>0</v>
      </c>
      <c r="Y90" s="97">
        <v>209990</v>
      </c>
    </row>
    <row r="91" spans="1:25" ht="12.75">
      <c r="A91" s="97" t="s">
        <v>532</v>
      </c>
      <c r="B91" s="93" t="s">
        <v>88</v>
      </c>
      <c r="C91" s="37" t="s">
        <v>911</v>
      </c>
      <c r="D91" s="97">
        <v>336</v>
      </c>
      <c r="E91" s="97">
        <v>618</v>
      </c>
      <c r="F91" s="97">
        <v>830</v>
      </c>
      <c r="G91" s="97">
        <v>0</v>
      </c>
      <c r="H91" s="97">
        <v>113</v>
      </c>
      <c r="I91" s="97">
        <v>0</v>
      </c>
      <c r="J91" s="97">
        <v>11</v>
      </c>
      <c r="K91" s="97">
        <v>77161</v>
      </c>
      <c r="L91" s="97">
        <v>0</v>
      </c>
      <c r="M91" s="97">
        <v>34973</v>
      </c>
      <c r="N91" s="97">
        <v>1683</v>
      </c>
      <c r="O91" s="97">
        <v>284</v>
      </c>
      <c r="P91" s="97">
        <v>814</v>
      </c>
      <c r="Q91" s="97">
        <v>0</v>
      </c>
      <c r="R91" s="97">
        <v>0</v>
      </c>
      <c r="S91" s="97">
        <v>114915</v>
      </c>
      <c r="T91" s="97">
        <v>2861</v>
      </c>
      <c r="U91" s="97">
        <v>117776</v>
      </c>
      <c r="V91" s="97">
        <v>0</v>
      </c>
      <c r="W91" s="97">
        <v>0</v>
      </c>
      <c r="X91" s="97">
        <v>0</v>
      </c>
      <c r="Y91" s="97">
        <v>117776</v>
      </c>
    </row>
    <row r="92" spans="1:25" ht="12.75">
      <c r="A92" s="97" t="s">
        <v>533</v>
      </c>
      <c r="B92" s="93" t="s">
        <v>90</v>
      </c>
      <c r="C92" s="37" t="s">
        <v>911</v>
      </c>
      <c r="D92" s="97">
        <v>27655</v>
      </c>
      <c r="E92" s="97">
        <v>1745</v>
      </c>
      <c r="F92" s="97">
        <v>10024</v>
      </c>
      <c r="G92" s="97">
        <v>0</v>
      </c>
      <c r="H92" s="97">
        <v>11</v>
      </c>
      <c r="I92" s="97">
        <v>0</v>
      </c>
      <c r="J92" s="97">
        <v>19365</v>
      </c>
      <c r="K92" s="97">
        <v>0</v>
      </c>
      <c r="L92" s="97">
        <v>0</v>
      </c>
      <c r="M92" s="97">
        <v>104748</v>
      </c>
      <c r="N92" s="97">
        <v>5924</v>
      </c>
      <c r="O92" s="97">
        <v>0</v>
      </c>
      <c r="P92" s="97">
        <v>7366</v>
      </c>
      <c r="Q92" s="97">
        <v>1312</v>
      </c>
      <c r="R92" s="97">
        <v>1530</v>
      </c>
      <c r="S92" s="97">
        <v>120880</v>
      </c>
      <c r="T92" s="97">
        <v>59926</v>
      </c>
      <c r="U92" s="97">
        <v>180806</v>
      </c>
      <c r="V92" s="97">
        <v>1147</v>
      </c>
      <c r="W92" s="97">
        <v>0</v>
      </c>
      <c r="X92" s="97">
        <v>0</v>
      </c>
      <c r="Y92" s="97">
        <v>181953</v>
      </c>
    </row>
    <row r="93" spans="1:25" ht="12.75">
      <c r="A93" s="97" t="s">
        <v>534</v>
      </c>
      <c r="B93" s="93" t="s">
        <v>103</v>
      </c>
      <c r="C93" s="37" t="s">
        <v>911</v>
      </c>
      <c r="D93" s="97">
        <v>4520</v>
      </c>
      <c r="E93" s="97">
        <v>2627</v>
      </c>
      <c r="F93" s="97">
        <v>875</v>
      </c>
      <c r="G93" s="97">
        <v>623</v>
      </c>
      <c r="H93" s="97">
        <v>356</v>
      </c>
      <c r="I93" s="97">
        <v>0</v>
      </c>
      <c r="J93" s="97">
        <v>5293</v>
      </c>
      <c r="K93" s="97">
        <v>253666</v>
      </c>
      <c r="L93" s="97">
        <v>0</v>
      </c>
      <c r="M93" s="97">
        <v>116669</v>
      </c>
      <c r="N93" s="97">
        <v>6819</v>
      </c>
      <c r="O93" s="97">
        <v>4995</v>
      </c>
      <c r="P93" s="97">
        <v>286</v>
      </c>
      <c r="Q93" s="97">
        <v>10131</v>
      </c>
      <c r="R93" s="97">
        <v>1570</v>
      </c>
      <c r="S93" s="97">
        <v>394136</v>
      </c>
      <c r="T93" s="97">
        <v>35380</v>
      </c>
      <c r="U93" s="97">
        <v>429516</v>
      </c>
      <c r="V93" s="97">
        <v>867</v>
      </c>
      <c r="W93" s="97">
        <v>1101</v>
      </c>
      <c r="X93" s="97">
        <v>1172</v>
      </c>
      <c r="Y93" s="97">
        <v>432656</v>
      </c>
    </row>
    <row r="94" spans="1:25" ht="12.75">
      <c r="A94" s="97" t="s">
        <v>535</v>
      </c>
      <c r="B94" s="93" t="s">
        <v>151</v>
      </c>
      <c r="C94" s="37" t="s">
        <v>911</v>
      </c>
      <c r="D94" s="97">
        <v>15842</v>
      </c>
      <c r="E94" s="97">
        <v>1320</v>
      </c>
      <c r="F94" s="97">
        <v>2660</v>
      </c>
      <c r="G94" s="97">
        <v>0</v>
      </c>
      <c r="H94" s="97">
        <v>594</v>
      </c>
      <c r="I94" s="97">
        <v>0</v>
      </c>
      <c r="J94" s="97">
        <v>13908</v>
      </c>
      <c r="K94" s="97">
        <v>459848</v>
      </c>
      <c r="L94" s="97">
        <v>0</v>
      </c>
      <c r="M94" s="97">
        <v>41552</v>
      </c>
      <c r="N94" s="97">
        <v>9305</v>
      </c>
      <c r="O94" s="97">
        <v>13112</v>
      </c>
      <c r="P94" s="97">
        <v>2822</v>
      </c>
      <c r="Q94" s="97">
        <v>786</v>
      </c>
      <c r="R94" s="97">
        <v>1216</v>
      </c>
      <c r="S94" s="97">
        <v>528641</v>
      </c>
      <c r="T94" s="97">
        <v>39242</v>
      </c>
      <c r="U94" s="97">
        <v>567883</v>
      </c>
      <c r="V94" s="97">
        <v>616</v>
      </c>
      <c r="W94" s="97">
        <v>515</v>
      </c>
      <c r="X94" s="97">
        <v>542</v>
      </c>
      <c r="Y94" s="97">
        <v>569556</v>
      </c>
    </row>
    <row r="95" spans="1:25" ht="12.75">
      <c r="A95" s="97" t="s">
        <v>536</v>
      </c>
      <c r="B95" s="93" t="s">
        <v>185</v>
      </c>
      <c r="C95" s="37" t="s">
        <v>911</v>
      </c>
      <c r="D95" s="97">
        <v>0</v>
      </c>
      <c r="E95" s="97">
        <v>4143</v>
      </c>
      <c r="F95" s="97">
        <v>381</v>
      </c>
      <c r="G95" s="97">
        <v>0</v>
      </c>
      <c r="H95" s="97">
        <v>1563</v>
      </c>
      <c r="I95" s="97">
        <v>0</v>
      </c>
      <c r="J95" s="97">
        <v>2199</v>
      </c>
      <c r="K95" s="97">
        <v>508963</v>
      </c>
      <c r="L95" s="97">
        <v>0</v>
      </c>
      <c r="M95" s="97">
        <v>80654</v>
      </c>
      <c r="N95" s="97">
        <v>2785</v>
      </c>
      <c r="O95" s="97">
        <v>5627</v>
      </c>
      <c r="P95" s="97">
        <v>931</v>
      </c>
      <c r="Q95" s="97">
        <v>4422</v>
      </c>
      <c r="R95" s="97">
        <v>0</v>
      </c>
      <c r="S95" s="97">
        <v>603382</v>
      </c>
      <c r="T95" s="97">
        <v>21542</v>
      </c>
      <c r="U95" s="97">
        <v>624924</v>
      </c>
      <c r="V95" s="97">
        <v>869</v>
      </c>
      <c r="W95" s="97">
        <v>2726</v>
      </c>
      <c r="X95" s="97">
        <v>1490</v>
      </c>
      <c r="Y95" s="97">
        <v>630009</v>
      </c>
    </row>
    <row r="96" spans="1:25" ht="12.75">
      <c r="A96" s="97" t="s">
        <v>537</v>
      </c>
      <c r="B96" s="93" t="s">
        <v>239</v>
      </c>
      <c r="C96" s="37" t="s">
        <v>911</v>
      </c>
      <c r="D96" s="97">
        <v>7940</v>
      </c>
      <c r="E96" s="97">
        <v>232</v>
      </c>
      <c r="F96" s="97">
        <v>719</v>
      </c>
      <c r="G96" s="97">
        <v>0</v>
      </c>
      <c r="H96" s="97">
        <v>0</v>
      </c>
      <c r="I96" s="97">
        <v>0</v>
      </c>
      <c r="J96" s="97">
        <v>7453</v>
      </c>
      <c r="K96" s="97">
        <v>0</v>
      </c>
      <c r="L96" s="97">
        <v>0</v>
      </c>
      <c r="M96" s="97">
        <v>20114</v>
      </c>
      <c r="N96" s="97">
        <v>1265</v>
      </c>
      <c r="O96" s="97">
        <v>3088</v>
      </c>
      <c r="P96" s="97">
        <v>624</v>
      </c>
      <c r="Q96" s="97">
        <v>6</v>
      </c>
      <c r="R96" s="97">
        <v>51</v>
      </c>
      <c r="S96" s="97">
        <v>25148</v>
      </c>
      <c r="T96" s="97">
        <v>1377</v>
      </c>
      <c r="U96" s="97">
        <v>26525</v>
      </c>
      <c r="V96" s="97">
        <v>128</v>
      </c>
      <c r="W96" s="97">
        <v>0</v>
      </c>
      <c r="X96" s="97">
        <v>95</v>
      </c>
      <c r="Y96" s="97">
        <v>26748</v>
      </c>
    </row>
    <row r="97" spans="1:25" ht="12.75">
      <c r="A97" s="97" t="s">
        <v>538</v>
      </c>
      <c r="B97" s="93" t="s">
        <v>311</v>
      </c>
      <c r="C97" s="37" t="s">
        <v>911</v>
      </c>
      <c r="D97" s="97">
        <v>2187</v>
      </c>
      <c r="E97" s="97">
        <v>285</v>
      </c>
      <c r="F97" s="97">
        <v>613</v>
      </c>
      <c r="G97" s="97">
        <v>0</v>
      </c>
      <c r="H97" s="97">
        <v>0</v>
      </c>
      <c r="I97" s="97">
        <v>0</v>
      </c>
      <c r="J97" s="97">
        <v>1859</v>
      </c>
      <c r="K97" s="97">
        <v>0</v>
      </c>
      <c r="L97" s="97">
        <v>0</v>
      </c>
      <c r="M97" s="97">
        <v>32990</v>
      </c>
      <c r="N97" s="97">
        <v>1434</v>
      </c>
      <c r="O97" s="97">
        <v>0</v>
      </c>
      <c r="P97" s="97">
        <v>2344</v>
      </c>
      <c r="Q97" s="97">
        <v>0</v>
      </c>
      <c r="R97" s="97">
        <v>0</v>
      </c>
      <c r="S97" s="97">
        <v>36768</v>
      </c>
      <c r="T97" s="97">
        <v>419</v>
      </c>
      <c r="U97" s="97">
        <v>37187</v>
      </c>
      <c r="V97" s="97">
        <v>165</v>
      </c>
      <c r="W97" s="97">
        <v>0</v>
      </c>
      <c r="X97" s="97">
        <v>0</v>
      </c>
      <c r="Y97" s="97">
        <v>37352</v>
      </c>
    </row>
    <row r="98" spans="1:25" ht="12.75">
      <c r="A98" s="97" t="s">
        <v>539</v>
      </c>
      <c r="B98" s="93" t="s">
        <v>385</v>
      </c>
      <c r="C98" s="37" t="s">
        <v>911</v>
      </c>
      <c r="D98" s="97">
        <v>1871</v>
      </c>
      <c r="E98" s="97">
        <v>333</v>
      </c>
      <c r="F98" s="97">
        <v>248</v>
      </c>
      <c r="G98" s="97">
        <v>0</v>
      </c>
      <c r="H98" s="97">
        <v>147</v>
      </c>
      <c r="I98" s="97">
        <v>0</v>
      </c>
      <c r="J98" s="97">
        <v>1809</v>
      </c>
      <c r="K98" s="97">
        <v>118934</v>
      </c>
      <c r="L98" s="97">
        <v>0</v>
      </c>
      <c r="M98" s="97">
        <v>41238</v>
      </c>
      <c r="N98" s="97">
        <v>1714</v>
      </c>
      <c r="O98" s="97">
        <v>9033</v>
      </c>
      <c r="P98" s="97">
        <v>474</v>
      </c>
      <c r="Q98" s="97">
        <v>0</v>
      </c>
      <c r="R98" s="97">
        <v>0</v>
      </c>
      <c r="S98" s="97">
        <v>171393</v>
      </c>
      <c r="T98" s="97">
        <v>0</v>
      </c>
      <c r="U98" s="97">
        <v>171393</v>
      </c>
      <c r="V98" s="97">
        <v>112</v>
      </c>
      <c r="W98" s="97">
        <v>0</v>
      </c>
      <c r="X98" s="97">
        <v>28</v>
      </c>
      <c r="Y98" s="97">
        <v>171533</v>
      </c>
    </row>
    <row r="99" spans="1:25" ht="12.75">
      <c r="A99" s="97" t="s">
        <v>540</v>
      </c>
      <c r="B99" s="93" t="s">
        <v>400</v>
      </c>
      <c r="C99" s="37" t="s">
        <v>911</v>
      </c>
      <c r="D99" s="97">
        <v>0</v>
      </c>
      <c r="E99" s="97">
        <v>1030</v>
      </c>
      <c r="F99" s="97">
        <v>0</v>
      </c>
      <c r="G99" s="97">
        <v>0</v>
      </c>
      <c r="H99" s="97">
        <v>299</v>
      </c>
      <c r="I99" s="97">
        <v>0</v>
      </c>
      <c r="J99" s="97">
        <v>731</v>
      </c>
      <c r="K99" s="97">
        <v>228721</v>
      </c>
      <c r="L99" s="97">
        <v>0</v>
      </c>
      <c r="M99" s="97">
        <v>21943</v>
      </c>
      <c r="N99" s="97">
        <v>7711</v>
      </c>
      <c r="O99" s="97">
        <v>448</v>
      </c>
      <c r="P99" s="97">
        <v>791</v>
      </c>
      <c r="Q99" s="97">
        <v>0</v>
      </c>
      <c r="R99" s="97">
        <v>1037</v>
      </c>
      <c r="S99" s="97">
        <v>260651</v>
      </c>
      <c r="T99" s="97">
        <v>0</v>
      </c>
      <c r="U99" s="97">
        <v>260651</v>
      </c>
      <c r="V99" s="97">
        <v>511</v>
      </c>
      <c r="W99" s="97">
        <v>0</v>
      </c>
      <c r="X99" s="97">
        <v>233</v>
      </c>
      <c r="Y99" s="97">
        <v>261395</v>
      </c>
    </row>
    <row r="100" spans="1:25" ht="12.75">
      <c r="A100" s="97" t="s">
        <v>541</v>
      </c>
      <c r="B100" s="93" t="s">
        <v>166</v>
      </c>
      <c r="C100" s="37" t="s">
        <v>910</v>
      </c>
      <c r="D100" s="97">
        <v>0</v>
      </c>
      <c r="E100" s="97">
        <v>11053</v>
      </c>
      <c r="F100" s="97">
        <v>53</v>
      </c>
      <c r="G100" s="97">
        <v>11000</v>
      </c>
      <c r="H100" s="97">
        <v>0</v>
      </c>
      <c r="I100" s="97">
        <v>0</v>
      </c>
      <c r="J100" s="97">
        <v>0</v>
      </c>
      <c r="K100" s="97">
        <v>0</v>
      </c>
      <c r="L100" s="97">
        <v>565748</v>
      </c>
      <c r="M100" s="97">
        <v>0</v>
      </c>
      <c r="N100" s="97">
        <v>12903</v>
      </c>
      <c r="O100" s="97">
        <v>341046</v>
      </c>
      <c r="P100" s="97">
        <v>0</v>
      </c>
      <c r="Q100" s="97">
        <v>17534</v>
      </c>
      <c r="R100" s="97">
        <v>2307</v>
      </c>
      <c r="S100" s="97">
        <v>939538</v>
      </c>
      <c r="T100" s="97">
        <v>0</v>
      </c>
      <c r="U100" s="97">
        <v>939538</v>
      </c>
      <c r="V100" s="97">
        <v>216</v>
      </c>
      <c r="W100" s="97">
        <v>3421</v>
      </c>
      <c r="X100" s="97">
        <v>894</v>
      </c>
      <c r="Y100" s="97">
        <v>944069</v>
      </c>
    </row>
    <row r="101" spans="1:25" ht="12.75">
      <c r="A101" s="97" t="s">
        <v>542</v>
      </c>
      <c r="B101" s="93" t="s">
        <v>91</v>
      </c>
      <c r="C101" s="37" t="s">
        <v>911</v>
      </c>
      <c r="D101" s="97">
        <v>2059</v>
      </c>
      <c r="E101" s="97">
        <v>3160</v>
      </c>
      <c r="F101" s="97">
        <v>514</v>
      </c>
      <c r="G101" s="97">
        <v>4</v>
      </c>
      <c r="H101" s="97">
        <v>346</v>
      </c>
      <c r="I101" s="97">
        <v>0</v>
      </c>
      <c r="J101" s="97">
        <v>4355</v>
      </c>
      <c r="K101" s="97">
        <v>145225</v>
      </c>
      <c r="L101" s="97">
        <v>0</v>
      </c>
      <c r="M101" s="97">
        <v>68021</v>
      </c>
      <c r="N101" s="97">
        <v>2134</v>
      </c>
      <c r="O101" s="97">
        <v>8342</v>
      </c>
      <c r="P101" s="97">
        <v>226</v>
      </c>
      <c r="Q101" s="97">
        <v>7332</v>
      </c>
      <c r="R101" s="97">
        <v>4460</v>
      </c>
      <c r="S101" s="97">
        <v>235740</v>
      </c>
      <c r="T101" s="97">
        <v>21651</v>
      </c>
      <c r="U101" s="97">
        <v>257391</v>
      </c>
      <c r="V101" s="97">
        <v>733</v>
      </c>
      <c r="W101" s="97">
        <v>281</v>
      </c>
      <c r="X101" s="97">
        <v>31221</v>
      </c>
      <c r="Y101" s="97">
        <v>289626</v>
      </c>
    </row>
    <row r="102" spans="1:25" ht="12.75">
      <c r="A102" s="97" t="s">
        <v>543</v>
      </c>
      <c r="B102" s="93" t="s">
        <v>106</v>
      </c>
      <c r="C102" s="37" t="s">
        <v>911</v>
      </c>
      <c r="D102" s="97">
        <v>10798</v>
      </c>
      <c r="E102" s="97">
        <v>1104</v>
      </c>
      <c r="F102" s="97">
        <v>3173</v>
      </c>
      <c r="G102" s="97">
        <v>0</v>
      </c>
      <c r="H102" s="97">
        <v>2</v>
      </c>
      <c r="I102" s="97">
        <v>0</v>
      </c>
      <c r="J102" s="97">
        <v>8727</v>
      </c>
      <c r="K102" s="97">
        <v>0</v>
      </c>
      <c r="L102" s="97">
        <v>0</v>
      </c>
      <c r="M102" s="97">
        <v>30805</v>
      </c>
      <c r="N102" s="97">
        <v>859</v>
      </c>
      <c r="O102" s="97">
        <v>0</v>
      </c>
      <c r="P102" s="97">
        <v>0</v>
      </c>
      <c r="Q102" s="97">
        <v>1443</v>
      </c>
      <c r="R102" s="97">
        <v>0</v>
      </c>
      <c r="S102" s="97">
        <v>33107</v>
      </c>
      <c r="T102" s="97">
        <v>5762</v>
      </c>
      <c r="U102" s="97">
        <v>38869</v>
      </c>
      <c r="V102" s="97">
        <v>593</v>
      </c>
      <c r="W102" s="97">
        <v>632</v>
      </c>
      <c r="X102" s="97">
        <v>17</v>
      </c>
      <c r="Y102" s="97">
        <v>40111</v>
      </c>
    </row>
    <row r="103" spans="1:25" ht="12.75">
      <c r="A103" s="97" t="s">
        <v>544</v>
      </c>
      <c r="B103" s="93" t="s">
        <v>161</v>
      </c>
      <c r="C103" s="37" t="s">
        <v>911</v>
      </c>
      <c r="D103" s="97">
        <v>9272</v>
      </c>
      <c r="E103" s="97">
        <v>474</v>
      </c>
      <c r="F103" s="97">
        <v>1252</v>
      </c>
      <c r="G103" s="97">
        <v>0</v>
      </c>
      <c r="H103" s="97">
        <v>7</v>
      </c>
      <c r="I103" s="97">
        <v>0</v>
      </c>
      <c r="J103" s="97">
        <v>8487</v>
      </c>
      <c r="K103" s="97">
        <v>0</v>
      </c>
      <c r="L103" s="97">
        <v>0</v>
      </c>
      <c r="M103" s="97">
        <v>5453</v>
      </c>
      <c r="N103" s="97">
        <v>3027</v>
      </c>
      <c r="O103" s="97">
        <v>424</v>
      </c>
      <c r="P103" s="97">
        <v>41</v>
      </c>
      <c r="Q103" s="97">
        <v>2582</v>
      </c>
      <c r="R103" s="97">
        <v>0</v>
      </c>
      <c r="S103" s="97">
        <v>11527</v>
      </c>
      <c r="T103" s="97">
        <v>3715</v>
      </c>
      <c r="U103" s="97">
        <v>15242</v>
      </c>
      <c r="V103" s="97">
        <v>309</v>
      </c>
      <c r="W103" s="97">
        <v>211</v>
      </c>
      <c r="X103" s="97">
        <v>0</v>
      </c>
      <c r="Y103" s="97">
        <v>15762</v>
      </c>
    </row>
    <row r="104" spans="1:25" ht="12.75">
      <c r="A104" s="97" t="s">
        <v>545</v>
      </c>
      <c r="B104" s="93" t="s">
        <v>165</v>
      </c>
      <c r="C104" s="37" t="s">
        <v>911</v>
      </c>
      <c r="D104" s="97">
        <v>1733</v>
      </c>
      <c r="E104" s="97">
        <v>7014</v>
      </c>
      <c r="F104" s="97">
        <v>3328</v>
      </c>
      <c r="G104" s="97">
        <v>0</v>
      </c>
      <c r="H104" s="97">
        <v>62</v>
      </c>
      <c r="I104" s="97">
        <v>0</v>
      </c>
      <c r="J104" s="97">
        <v>5357</v>
      </c>
      <c r="K104" s="97">
        <v>206484</v>
      </c>
      <c r="L104" s="97">
        <v>0</v>
      </c>
      <c r="M104" s="97">
        <v>53810</v>
      </c>
      <c r="N104" s="97">
        <v>2506</v>
      </c>
      <c r="O104" s="97">
        <v>10788</v>
      </c>
      <c r="P104" s="97">
        <v>138</v>
      </c>
      <c r="Q104" s="97">
        <v>0</v>
      </c>
      <c r="R104" s="97">
        <v>0</v>
      </c>
      <c r="S104" s="97">
        <v>273726</v>
      </c>
      <c r="T104" s="97">
        <v>19455</v>
      </c>
      <c r="U104" s="97">
        <v>293181</v>
      </c>
      <c r="V104" s="97">
        <v>1070</v>
      </c>
      <c r="W104" s="97">
        <v>0</v>
      </c>
      <c r="X104" s="97">
        <v>5415</v>
      </c>
      <c r="Y104" s="97">
        <v>299666</v>
      </c>
    </row>
    <row r="105" spans="1:25" ht="12.75">
      <c r="A105" s="97" t="s">
        <v>546</v>
      </c>
      <c r="B105" s="93" t="s">
        <v>368</v>
      </c>
      <c r="C105" s="37" t="s">
        <v>911</v>
      </c>
      <c r="D105" s="97">
        <v>508</v>
      </c>
      <c r="E105" s="97">
        <v>1886</v>
      </c>
      <c r="F105" s="97">
        <v>438</v>
      </c>
      <c r="G105" s="97">
        <v>0</v>
      </c>
      <c r="H105" s="97">
        <v>354</v>
      </c>
      <c r="I105" s="97">
        <v>0</v>
      </c>
      <c r="J105" s="97">
        <v>1602</v>
      </c>
      <c r="K105" s="97">
        <v>244485</v>
      </c>
      <c r="L105" s="97">
        <v>0</v>
      </c>
      <c r="M105" s="97">
        <v>29400</v>
      </c>
      <c r="N105" s="97">
        <v>1387</v>
      </c>
      <c r="O105" s="97">
        <v>350</v>
      </c>
      <c r="P105" s="97">
        <v>54</v>
      </c>
      <c r="Q105" s="97">
        <v>0</v>
      </c>
      <c r="R105" s="97">
        <v>0</v>
      </c>
      <c r="S105" s="97">
        <v>275676</v>
      </c>
      <c r="T105" s="97">
        <v>4702</v>
      </c>
      <c r="U105" s="97">
        <v>280378</v>
      </c>
      <c r="V105" s="97">
        <v>184</v>
      </c>
      <c r="W105" s="97">
        <v>0</v>
      </c>
      <c r="X105" s="97">
        <v>140</v>
      </c>
      <c r="Y105" s="97">
        <v>280702</v>
      </c>
    </row>
    <row r="106" spans="1:25" ht="12.75">
      <c r="A106" s="97" t="s">
        <v>547</v>
      </c>
      <c r="B106" s="93" t="s">
        <v>387</v>
      </c>
      <c r="C106" s="37" t="s">
        <v>911</v>
      </c>
      <c r="D106" s="97">
        <v>16405</v>
      </c>
      <c r="E106" s="97">
        <v>199</v>
      </c>
      <c r="F106" s="97">
        <v>729</v>
      </c>
      <c r="G106" s="97">
        <v>0</v>
      </c>
      <c r="H106" s="97">
        <v>20</v>
      </c>
      <c r="I106" s="97">
        <v>0</v>
      </c>
      <c r="J106" s="97">
        <v>15855</v>
      </c>
      <c r="K106" s="97">
        <v>0</v>
      </c>
      <c r="L106" s="97">
        <v>0</v>
      </c>
      <c r="M106" s="97">
        <v>10487</v>
      </c>
      <c r="N106" s="97">
        <v>1925</v>
      </c>
      <c r="O106" s="97">
        <v>164</v>
      </c>
      <c r="P106" s="97">
        <v>23</v>
      </c>
      <c r="Q106" s="97">
        <v>0</v>
      </c>
      <c r="R106" s="97">
        <v>0</v>
      </c>
      <c r="S106" s="97">
        <v>12599</v>
      </c>
      <c r="T106" s="97">
        <v>3150</v>
      </c>
      <c r="U106" s="97">
        <v>15749</v>
      </c>
      <c r="V106" s="97">
        <v>357</v>
      </c>
      <c r="W106" s="97">
        <v>0</v>
      </c>
      <c r="X106" s="97">
        <v>125</v>
      </c>
      <c r="Y106" s="97">
        <v>16231</v>
      </c>
    </row>
    <row r="107" spans="1:25" ht="12.75">
      <c r="A107" s="97" t="s">
        <v>548</v>
      </c>
      <c r="B107" s="93" t="s">
        <v>299</v>
      </c>
      <c r="C107" s="37" t="s">
        <v>909</v>
      </c>
      <c r="D107" s="97">
        <v>3036</v>
      </c>
      <c r="E107" s="97">
        <v>5582</v>
      </c>
      <c r="F107" s="97">
        <v>5413</v>
      </c>
      <c r="G107" s="97">
        <v>694</v>
      </c>
      <c r="H107" s="97">
        <v>722</v>
      </c>
      <c r="I107" s="97">
        <v>0</v>
      </c>
      <c r="J107" s="97">
        <v>1789</v>
      </c>
      <c r="K107" s="97">
        <v>437108</v>
      </c>
      <c r="L107" s="97">
        <v>161995</v>
      </c>
      <c r="M107" s="97">
        <v>172719</v>
      </c>
      <c r="N107" s="97">
        <v>22889</v>
      </c>
      <c r="O107" s="97">
        <v>27883</v>
      </c>
      <c r="P107" s="97">
        <v>2438</v>
      </c>
      <c r="Q107" s="97">
        <v>1073</v>
      </c>
      <c r="R107" s="97">
        <v>42962</v>
      </c>
      <c r="S107" s="97">
        <v>869067</v>
      </c>
      <c r="T107" s="97">
        <v>33388</v>
      </c>
      <c r="U107" s="97">
        <v>902455</v>
      </c>
      <c r="V107" s="97">
        <v>1355</v>
      </c>
      <c r="W107" s="97">
        <v>1015</v>
      </c>
      <c r="X107" s="97">
        <v>47983</v>
      </c>
      <c r="Y107" s="97">
        <v>952808</v>
      </c>
    </row>
    <row r="108" spans="1:25" ht="12.75">
      <c r="A108" s="97" t="s">
        <v>549</v>
      </c>
      <c r="B108" s="93" t="s">
        <v>351</v>
      </c>
      <c r="C108" s="37" t="s">
        <v>909</v>
      </c>
      <c r="D108" s="97">
        <v>4784</v>
      </c>
      <c r="E108" s="97">
        <v>17034</v>
      </c>
      <c r="F108" s="97">
        <v>11393</v>
      </c>
      <c r="G108" s="97">
        <v>2560</v>
      </c>
      <c r="H108" s="97">
        <v>827</v>
      </c>
      <c r="I108" s="97">
        <v>0</v>
      </c>
      <c r="J108" s="97">
        <v>7038</v>
      </c>
      <c r="K108" s="97">
        <v>469975</v>
      </c>
      <c r="L108" s="97">
        <v>280483</v>
      </c>
      <c r="M108" s="97">
        <v>284815</v>
      </c>
      <c r="N108" s="97">
        <v>22830</v>
      </c>
      <c r="O108" s="97">
        <v>120358</v>
      </c>
      <c r="P108" s="97">
        <v>1017</v>
      </c>
      <c r="Q108" s="97">
        <v>7761</v>
      </c>
      <c r="R108" s="97">
        <v>5323</v>
      </c>
      <c r="S108" s="97">
        <v>1192562</v>
      </c>
      <c r="T108" s="97">
        <v>120580</v>
      </c>
      <c r="U108" s="97">
        <v>1313142</v>
      </c>
      <c r="V108" s="97">
        <v>1387</v>
      </c>
      <c r="W108" s="97">
        <v>7716</v>
      </c>
      <c r="X108" s="97">
        <v>196716</v>
      </c>
      <c r="Y108" s="97">
        <v>1518961</v>
      </c>
    </row>
    <row r="109" spans="1:25" ht="12.75">
      <c r="A109" s="97" t="s">
        <v>550</v>
      </c>
      <c r="B109" s="93" t="s">
        <v>180</v>
      </c>
      <c r="C109" s="37" t="s">
        <v>910</v>
      </c>
      <c r="D109" s="97">
        <v>1116</v>
      </c>
      <c r="E109" s="97">
        <v>41674</v>
      </c>
      <c r="F109" s="97">
        <v>10284</v>
      </c>
      <c r="G109" s="97">
        <v>31506</v>
      </c>
      <c r="H109" s="97">
        <v>0</v>
      </c>
      <c r="I109" s="97">
        <v>0</v>
      </c>
      <c r="J109" s="97">
        <v>1000</v>
      </c>
      <c r="K109" s="97">
        <v>0</v>
      </c>
      <c r="L109" s="97">
        <v>2330205</v>
      </c>
      <c r="M109" s="97">
        <v>501686</v>
      </c>
      <c r="N109" s="97">
        <v>43793</v>
      </c>
      <c r="O109" s="97">
        <v>604274</v>
      </c>
      <c r="P109" s="97">
        <v>14543</v>
      </c>
      <c r="Q109" s="97">
        <v>7767</v>
      </c>
      <c r="R109" s="97">
        <v>43242</v>
      </c>
      <c r="S109" s="97">
        <v>3545510</v>
      </c>
      <c r="T109" s="97">
        <v>27996</v>
      </c>
      <c r="U109" s="97">
        <v>3573506</v>
      </c>
      <c r="V109" s="97">
        <v>0</v>
      </c>
      <c r="W109" s="97">
        <v>5748</v>
      </c>
      <c r="X109" s="97">
        <v>0</v>
      </c>
      <c r="Y109" s="97">
        <v>3579254</v>
      </c>
    </row>
    <row r="110" spans="1:25" ht="12.75">
      <c r="A110" s="97" t="s">
        <v>551</v>
      </c>
      <c r="B110" s="93" t="s">
        <v>47</v>
      </c>
      <c r="C110" s="37" t="s">
        <v>911</v>
      </c>
      <c r="D110" s="97">
        <v>85423</v>
      </c>
      <c r="E110" s="97">
        <v>384</v>
      </c>
      <c r="F110" s="97">
        <v>1778</v>
      </c>
      <c r="G110" s="97">
        <v>0</v>
      </c>
      <c r="H110" s="97">
        <v>0</v>
      </c>
      <c r="I110" s="97">
        <v>0</v>
      </c>
      <c r="J110" s="97">
        <v>84029</v>
      </c>
      <c r="K110" s="97">
        <v>0</v>
      </c>
      <c r="L110" s="97">
        <v>0</v>
      </c>
      <c r="M110" s="97">
        <v>69051</v>
      </c>
      <c r="N110" s="97">
        <v>2440</v>
      </c>
      <c r="O110" s="97">
        <v>0</v>
      </c>
      <c r="P110" s="97">
        <v>7561</v>
      </c>
      <c r="Q110" s="97">
        <v>0</v>
      </c>
      <c r="R110" s="97">
        <v>0</v>
      </c>
      <c r="S110" s="97">
        <v>79052</v>
      </c>
      <c r="T110" s="97">
        <v>227284</v>
      </c>
      <c r="U110" s="97">
        <v>306336</v>
      </c>
      <c r="V110" s="97">
        <v>4</v>
      </c>
      <c r="W110" s="97">
        <v>0</v>
      </c>
      <c r="X110" s="97">
        <v>749</v>
      </c>
      <c r="Y110" s="97">
        <v>307089</v>
      </c>
    </row>
    <row r="111" spans="1:25" ht="12.75">
      <c r="A111" s="97" t="s">
        <v>552</v>
      </c>
      <c r="B111" s="93" t="s">
        <v>137</v>
      </c>
      <c r="C111" s="37" t="s">
        <v>911</v>
      </c>
      <c r="D111" s="97">
        <v>3222</v>
      </c>
      <c r="E111" s="97">
        <v>0</v>
      </c>
      <c r="F111" s="97">
        <v>0</v>
      </c>
      <c r="G111" s="97">
        <v>0</v>
      </c>
      <c r="H111" s="97">
        <v>0</v>
      </c>
      <c r="I111" s="97">
        <v>0</v>
      </c>
      <c r="J111" s="97">
        <v>3222</v>
      </c>
      <c r="K111" s="97">
        <v>0</v>
      </c>
      <c r="L111" s="97">
        <v>0</v>
      </c>
      <c r="M111" s="97">
        <v>19421</v>
      </c>
      <c r="N111" s="97">
        <v>4140</v>
      </c>
      <c r="O111" s="97">
        <v>0</v>
      </c>
      <c r="P111" s="97">
        <v>0</v>
      </c>
      <c r="Q111" s="97">
        <v>0</v>
      </c>
      <c r="R111" s="97">
        <v>0</v>
      </c>
      <c r="S111" s="97">
        <v>23561</v>
      </c>
      <c r="T111" s="97">
        <v>10989</v>
      </c>
      <c r="U111" s="97">
        <v>34550</v>
      </c>
      <c r="V111" s="97">
        <v>108</v>
      </c>
      <c r="W111" s="97">
        <v>789</v>
      </c>
      <c r="X111" s="97">
        <v>0</v>
      </c>
      <c r="Y111" s="97">
        <v>35447</v>
      </c>
    </row>
    <row r="112" spans="1:25" ht="12.75">
      <c r="A112" s="97" t="s">
        <v>553</v>
      </c>
      <c r="B112" s="93" t="s">
        <v>147</v>
      </c>
      <c r="C112" s="37" t="s">
        <v>911</v>
      </c>
      <c r="D112" s="97">
        <v>0</v>
      </c>
      <c r="E112" s="97">
        <v>650</v>
      </c>
      <c r="F112" s="97">
        <v>20</v>
      </c>
      <c r="G112" s="97">
        <v>0</v>
      </c>
      <c r="H112" s="97">
        <v>0</v>
      </c>
      <c r="I112" s="97">
        <v>0</v>
      </c>
      <c r="J112" s="97">
        <v>630</v>
      </c>
      <c r="K112" s="97">
        <v>0</v>
      </c>
      <c r="L112" s="97">
        <v>0</v>
      </c>
      <c r="M112" s="97">
        <v>39418</v>
      </c>
      <c r="N112" s="97">
        <v>5935</v>
      </c>
      <c r="O112" s="97">
        <v>1361</v>
      </c>
      <c r="P112" s="97">
        <v>8800</v>
      </c>
      <c r="Q112" s="97">
        <v>0</v>
      </c>
      <c r="R112" s="97">
        <v>12376</v>
      </c>
      <c r="S112" s="97">
        <v>67890</v>
      </c>
      <c r="T112" s="97">
        <v>69629</v>
      </c>
      <c r="U112" s="97">
        <v>137519</v>
      </c>
      <c r="V112" s="97">
        <v>399</v>
      </c>
      <c r="W112" s="97">
        <v>0</v>
      </c>
      <c r="X112" s="97">
        <v>573</v>
      </c>
      <c r="Y112" s="97">
        <v>138491</v>
      </c>
    </row>
    <row r="113" spans="1:25" ht="12.75">
      <c r="A113" s="97" t="s">
        <v>554</v>
      </c>
      <c r="B113" s="93" t="s">
        <v>158</v>
      </c>
      <c r="C113" s="37" t="s">
        <v>911</v>
      </c>
      <c r="D113" s="97">
        <v>12253</v>
      </c>
      <c r="E113" s="97">
        <v>630</v>
      </c>
      <c r="F113" s="97">
        <v>1493</v>
      </c>
      <c r="G113" s="97">
        <v>0</v>
      </c>
      <c r="H113" s="97">
        <v>138</v>
      </c>
      <c r="I113" s="97">
        <v>0</v>
      </c>
      <c r="J113" s="97">
        <v>11252</v>
      </c>
      <c r="K113" s="97">
        <v>85786</v>
      </c>
      <c r="L113" s="97">
        <v>0</v>
      </c>
      <c r="M113" s="97">
        <v>31347</v>
      </c>
      <c r="N113" s="97">
        <v>3388</v>
      </c>
      <c r="O113" s="97">
        <v>2186</v>
      </c>
      <c r="P113" s="97">
        <v>356</v>
      </c>
      <c r="Q113" s="97">
        <v>10</v>
      </c>
      <c r="R113" s="97">
        <v>142</v>
      </c>
      <c r="S113" s="97">
        <v>123215</v>
      </c>
      <c r="T113" s="97">
        <v>30587</v>
      </c>
      <c r="U113" s="97">
        <v>153802</v>
      </c>
      <c r="V113" s="97">
        <v>161</v>
      </c>
      <c r="W113" s="97">
        <v>1310</v>
      </c>
      <c r="X113" s="97">
        <v>202</v>
      </c>
      <c r="Y113" s="97">
        <v>155475</v>
      </c>
    </row>
    <row r="114" spans="1:25" ht="12.75">
      <c r="A114" s="97" t="s">
        <v>555</v>
      </c>
      <c r="B114" s="93" t="s">
        <v>168</v>
      </c>
      <c r="C114" s="37" t="s">
        <v>911</v>
      </c>
      <c r="D114" s="97">
        <v>65</v>
      </c>
      <c r="E114" s="97">
        <v>1735</v>
      </c>
      <c r="F114" s="97">
        <v>1237</v>
      </c>
      <c r="G114" s="97">
        <v>0</v>
      </c>
      <c r="H114" s="97">
        <v>212</v>
      </c>
      <c r="I114" s="97">
        <v>0</v>
      </c>
      <c r="J114" s="97">
        <v>351</v>
      </c>
      <c r="K114" s="97">
        <v>109466</v>
      </c>
      <c r="L114" s="97">
        <v>0</v>
      </c>
      <c r="M114" s="97">
        <v>21746</v>
      </c>
      <c r="N114" s="97">
        <v>859</v>
      </c>
      <c r="O114" s="97">
        <v>8943</v>
      </c>
      <c r="P114" s="97">
        <v>3985</v>
      </c>
      <c r="Q114" s="97">
        <v>68</v>
      </c>
      <c r="R114" s="97">
        <v>206</v>
      </c>
      <c r="S114" s="97">
        <v>145273</v>
      </c>
      <c r="T114" s="97">
        <v>7216</v>
      </c>
      <c r="U114" s="97">
        <v>152489</v>
      </c>
      <c r="V114" s="97">
        <v>569</v>
      </c>
      <c r="W114" s="97">
        <v>0</v>
      </c>
      <c r="X114" s="97">
        <v>209</v>
      </c>
      <c r="Y114" s="97">
        <v>153267</v>
      </c>
    </row>
    <row r="115" spans="1:25" ht="12.75">
      <c r="A115" s="97" t="s">
        <v>556</v>
      </c>
      <c r="B115" s="93" t="s">
        <v>188</v>
      </c>
      <c r="C115" s="37" t="s">
        <v>911</v>
      </c>
      <c r="D115" s="97">
        <v>3375</v>
      </c>
      <c r="E115" s="97">
        <v>26</v>
      </c>
      <c r="F115" s="97">
        <v>175</v>
      </c>
      <c r="G115" s="97">
        <v>0</v>
      </c>
      <c r="H115" s="97">
        <v>1</v>
      </c>
      <c r="I115" s="97">
        <v>0</v>
      </c>
      <c r="J115" s="97">
        <v>3225</v>
      </c>
      <c r="K115" s="97">
        <v>185</v>
      </c>
      <c r="L115" s="97">
        <v>0</v>
      </c>
      <c r="M115" s="97">
        <v>18260</v>
      </c>
      <c r="N115" s="97">
        <v>294</v>
      </c>
      <c r="O115" s="97">
        <v>0</v>
      </c>
      <c r="P115" s="97">
        <v>520</v>
      </c>
      <c r="Q115" s="97">
        <v>288</v>
      </c>
      <c r="R115" s="97">
        <v>0</v>
      </c>
      <c r="S115" s="97">
        <v>19547</v>
      </c>
      <c r="T115" s="97">
        <v>0</v>
      </c>
      <c r="U115" s="97">
        <v>19547</v>
      </c>
      <c r="V115" s="97">
        <v>42</v>
      </c>
      <c r="W115" s="97">
        <v>0</v>
      </c>
      <c r="X115" s="97">
        <v>0</v>
      </c>
      <c r="Y115" s="97">
        <v>19589</v>
      </c>
    </row>
    <row r="116" spans="1:25" ht="12.75">
      <c r="A116" s="97" t="s">
        <v>557</v>
      </c>
      <c r="B116" s="93" t="s">
        <v>191</v>
      </c>
      <c r="C116" s="37" t="s">
        <v>911</v>
      </c>
      <c r="D116" s="97">
        <v>0</v>
      </c>
      <c r="E116" s="97">
        <v>1186</v>
      </c>
      <c r="F116" s="97">
        <v>1186</v>
      </c>
      <c r="G116" s="97">
        <v>0</v>
      </c>
      <c r="H116" s="97">
        <v>0</v>
      </c>
      <c r="I116" s="97">
        <v>0</v>
      </c>
      <c r="J116" s="97">
        <v>0</v>
      </c>
      <c r="K116" s="97">
        <v>0</v>
      </c>
      <c r="L116" s="97">
        <v>0</v>
      </c>
      <c r="M116" s="97">
        <v>34498</v>
      </c>
      <c r="N116" s="97">
        <v>4760</v>
      </c>
      <c r="O116" s="97">
        <v>7689</v>
      </c>
      <c r="P116" s="97">
        <v>1650</v>
      </c>
      <c r="Q116" s="97">
        <v>0</v>
      </c>
      <c r="R116" s="97">
        <v>949</v>
      </c>
      <c r="S116" s="97">
        <v>49546</v>
      </c>
      <c r="T116" s="97">
        <v>15468</v>
      </c>
      <c r="U116" s="97">
        <v>65014</v>
      </c>
      <c r="V116" s="97">
        <v>41</v>
      </c>
      <c r="W116" s="97">
        <v>0</v>
      </c>
      <c r="X116" s="97">
        <v>0</v>
      </c>
      <c r="Y116" s="97">
        <v>65055</v>
      </c>
    </row>
    <row r="117" spans="1:25" ht="12.75">
      <c r="A117" s="97" t="s">
        <v>558</v>
      </c>
      <c r="B117" s="93" t="s">
        <v>256</v>
      </c>
      <c r="C117" s="37" t="s">
        <v>911</v>
      </c>
      <c r="D117" s="97">
        <v>2549</v>
      </c>
      <c r="E117" s="97">
        <v>1506</v>
      </c>
      <c r="F117" s="97">
        <v>356</v>
      </c>
      <c r="G117" s="97">
        <v>0</v>
      </c>
      <c r="H117" s="97">
        <v>0</v>
      </c>
      <c r="I117" s="97">
        <v>0</v>
      </c>
      <c r="J117" s="97">
        <v>3699</v>
      </c>
      <c r="K117" s="97">
        <v>270735</v>
      </c>
      <c r="L117" s="97">
        <v>0</v>
      </c>
      <c r="M117" s="97">
        <v>58917</v>
      </c>
      <c r="N117" s="97">
        <v>3942</v>
      </c>
      <c r="O117" s="97">
        <v>7241</v>
      </c>
      <c r="P117" s="97">
        <v>0</v>
      </c>
      <c r="Q117" s="97">
        <v>0</v>
      </c>
      <c r="R117" s="97">
        <v>0</v>
      </c>
      <c r="S117" s="97">
        <v>340835</v>
      </c>
      <c r="T117" s="97">
        <v>2384</v>
      </c>
      <c r="U117" s="97">
        <v>343219</v>
      </c>
      <c r="V117" s="97">
        <v>0</v>
      </c>
      <c r="W117" s="97">
        <v>0</v>
      </c>
      <c r="X117" s="97">
        <v>0</v>
      </c>
      <c r="Y117" s="97">
        <v>343219</v>
      </c>
    </row>
    <row r="118" spans="1:25" ht="12.75">
      <c r="A118" s="97" t="s">
        <v>559</v>
      </c>
      <c r="B118" s="93" t="s">
        <v>318</v>
      </c>
      <c r="C118" s="37" t="s">
        <v>911</v>
      </c>
      <c r="D118" s="97">
        <v>27081</v>
      </c>
      <c r="E118" s="97">
        <v>3</v>
      </c>
      <c r="F118" s="97">
        <v>4601</v>
      </c>
      <c r="G118" s="97">
        <v>0</v>
      </c>
      <c r="H118" s="97">
        <v>3</v>
      </c>
      <c r="I118" s="97">
        <v>0</v>
      </c>
      <c r="J118" s="97">
        <v>22480</v>
      </c>
      <c r="K118" s="97">
        <v>0</v>
      </c>
      <c r="L118" s="97">
        <v>0</v>
      </c>
      <c r="M118" s="97">
        <v>42075</v>
      </c>
      <c r="N118" s="97">
        <v>2765</v>
      </c>
      <c r="O118" s="97">
        <v>0</v>
      </c>
      <c r="P118" s="97">
        <v>2304</v>
      </c>
      <c r="Q118" s="97">
        <v>0</v>
      </c>
      <c r="R118" s="97">
        <v>0</v>
      </c>
      <c r="S118" s="97">
        <v>47144</v>
      </c>
      <c r="T118" s="97">
        <v>20455</v>
      </c>
      <c r="U118" s="97">
        <v>67599</v>
      </c>
      <c r="V118" s="97">
        <v>572</v>
      </c>
      <c r="W118" s="97">
        <v>0</v>
      </c>
      <c r="X118" s="97">
        <v>258</v>
      </c>
      <c r="Y118" s="97">
        <v>68429</v>
      </c>
    </row>
    <row r="119" spans="1:25" ht="12.75">
      <c r="A119" s="97" t="s">
        <v>560</v>
      </c>
      <c r="B119" s="93" t="s">
        <v>386</v>
      </c>
      <c r="C119" s="37" t="s">
        <v>911</v>
      </c>
      <c r="D119" s="97">
        <v>35848</v>
      </c>
      <c r="E119" s="97">
        <v>499</v>
      </c>
      <c r="F119" s="97">
        <v>1896</v>
      </c>
      <c r="G119" s="97">
        <v>102</v>
      </c>
      <c r="H119" s="97">
        <v>0</v>
      </c>
      <c r="I119" s="97">
        <v>0</v>
      </c>
      <c r="J119" s="97">
        <v>34349</v>
      </c>
      <c r="K119" s="97">
        <v>0</v>
      </c>
      <c r="L119" s="97">
        <v>0</v>
      </c>
      <c r="M119" s="97">
        <v>56954</v>
      </c>
      <c r="N119" s="97">
        <v>2177</v>
      </c>
      <c r="O119" s="97">
        <v>710</v>
      </c>
      <c r="P119" s="97">
        <v>3267</v>
      </c>
      <c r="Q119" s="97">
        <v>0</v>
      </c>
      <c r="R119" s="97">
        <v>0</v>
      </c>
      <c r="S119" s="97">
        <v>63108</v>
      </c>
      <c r="T119" s="97">
        <v>66844</v>
      </c>
      <c r="U119" s="97">
        <v>129952</v>
      </c>
      <c r="V119" s="97">
        <v>793</v>
      </c>
      <c r="W119" s="97">
        <v>0</v>
      </c>
      <c r="X119" s="97">
        <v>0</v>
      </c>
      <c r="Y119" s="97">
        <v>130745</v>
      </c>
    </row>
    <row r="120" spans="1:25" ht="12.75">
      <c r="A120" s="97" t="s">
        <v>561</v>
      </c>
      <c r="B120" s="93" t="s">
        <v>436</v>
      </c>
      <c r="C120" s="37" t="s">
        <v>911</v>
      </c>
      <c r="D120" s="97">
        <v>2202</v>
      </c>
      <c r="E120" s="97">
        <v>1790</v>
      </c>
      <c r="F120" s="97">
        <v>786</v>
      </c>
      <c r="G120" s="97">
        <v>0</v>
      </c>
      <c r="H120" s="97">
        <v>768</v>
      </c>
      <c r="I120" s="97">
        <v>0</v>
      </c>
      <c r="J120" s="97">
        <v>2438</v>
      </c>
      <c r="K120" s="97">
        <v>282846</v>
      </c>
      <c r="L120" s="97">
        <v>0</v>
      </c>
      <c r="M120" s="97">
        <v>50407</v>
      </c>
      <c r="N120" s="97">
        <v>4865</v>
      </c>
      <c r="O120" s="97">
        <v>2459</v>
      </c>
      <c r="P120" s="97">
        <v>366</v>
      </c>
      <c r="Q120" s="97">
        <v>900</v>
      </c>
      <c r="R120" s="97">
        <v>2359</v>
      </c>
      <c r="S120" s="97">
        <v>344202</v>
      </c>
      <c r="T120" s="97">
        <v>38558</v>
      </c>
      <c r="U120" s="97">
        <v>382760</v>
      </c>
      <c r="V120" s="97">
        <v>717</v>
      </c>
      <c r="W120" s="97">
        <v>0</v>
      </c>
      <c r="X120" s="97">
        <v>2750</v>
      </c>
      <c r="Y120" s="97">
        <v>386227</v>
      </c>
    </row>
    <row r="121" spans="1:25" ht="12.75">
      <c r="A121" s="97" t="s">
        <v>562</v>
      </c>
      <c r="B121" s="93" t="s">
        <v>984</v>
      </c>
      <c r="C121" s="37" t="s">
        <v>909</v>
      </c>
      <c r="D121" s="97">
        <v>2769</v>
      </c>
      <c r="E121" s="97">
        <v>2826</v>
      </c>
      <c r="F121" s="97">
        <v>2898</v>
      </c>
      <c r="G121" s="97">
        <v>0</v>
      </c>
      <c r="H121" s="97">
        <v>4</v>
      </c>
      <c r="I121" s="97">
        <v>0</v>
      </c>
      <c r="J121" s="97">
        <v>2693</v>
      </c>
      <c r="K121" s="97">
        <v>0</v>
      </c>
      <c r="L121" s="97">
        <v>122434</v>
      </c>
      <c r="M121" s="97">
        <v>103272</v>
      </c>
      <c r="N121" s="97">
        <v>5842</v>
      </c>
      <c r="O121" s="97">
        <v>148365</v>
      </c>
      <c r="P121" s="97">
        <v>1600</v>
      </c>
      <c r="Q121" s="97">
        <v>3997</v>
      </c>
      <c r="R121" s="97">
        <v>14832</v>
      </c>
      <c r="S121" s="97">
        <v>400342</v>
      </c>
      <c r="T121" s="97">
        <v>31997</v>
      </c>
      <c r="U121" s="97">
        <v>432339</v>
      </c>
      <c r="V121" s="97">
        <v>4734</v>
      </c>
      <c r="W121" s="97">
        <v>3150</v>
      </c>
      <c r="X121" s="97">
        <v>2805</v>
      </c>
      <c r="Y121" s="97">
        <v>443028</v>
      </c>
    </row>
    <row r="122" spans="1:25" ht="12.75">
      <c r="A122" s="97" t="s">
        <v>563</v>
      </c>
      <c r="B122" s="93" t="s">
        <v>443</v>
      </c>
      <c r="C122" s="37" t="s">
        <v>910</v>
      </c>
      <c r="D122" s="97">
        <v>2764</v>
      </c>
      <c r="E122" s="97">
        <v>4615</v>
      </c>
      <c r="F122" s="97">
        <v>2519</v>
      </c>
      <c r="G122" s="97">
        <v>0</v>
      </c>
      <c r="H122" s="97">
        <v>0</v>
      </c>
      <c r="I122" s="97">
        <v>0</v>
      </c>
      <c r="J122" s="97">
        <v>4860</v>
      </c>
      <c r="K122" s="97">
        <v>0</v>
      </c>
      <c r="L122" s="97">
        <v>501637</v>
      </c>
      <c r="M122" s="97">
        <v>133744</v>
      </c>
      <c r="N122" s="97">
        <v>10185</v>
      </c>
      <c r="O122" s="97">
        <v>209429</v>
      </c>
      <c r="P122" s="97">
        <v>328</v>
      </c>
      <c r="Q122" s="97">
        <v>0</v>
      </c>
      <c r="R122" s="97">
        <v>33300</v>
      </c>
      <c r="S122" s="97">
        <v>888623</v>
      </c>
      <c r="T122" s="97">
        <v>0</v>
      </c>
      <c r="U122" s="97">
        <v>888623</v>
      </c>
      <c r="V122" s="97">
        <v>245</v>
      </c>
      <c r="W122" s="97">
        <v>11550</v>
      </c>
      <c r="X122" s="97">
        <v>1718</v>
      </c>
      <c r="Y122" s="97">
        <v>902136</v>
      </c>
    </row>
    <row r="123" spans="1:25" ht="12.75">
      <c r="A123" s="97" t="s">
        <v>564</v>
      </c>
      <c r="B123" s="93" t="s">
        <v>72</v>
      </c>
      <c r="C123" s="37" t="s">
        <v>911</v>
      </c>
      <c r="D123" s="97">
        <v>3378</v>
      </c>
      <c r="E123" s="97">
        <v>866</v>
      </c>
      <c r="F123" s="97">
        <v>1174</v>
      </c>
      <c r="G123" s="97">
        <v>0</v>
      </c>
      <c r="H123" s="97">
        <v>0</v>
      </c>
      <c r="I123" s="97">
        <v>0</v>
      </c>
      <c r="J123" s="97">
        <v>3070</v>
      </c>
      <c r="K123" s="97">
        <v>25254</v>
      </c>
      <c r="L123" s="97">
        <v>0</v>
      </c>
      <c r="M123" s="97">
        <v>0</v>
      </c>
      <c r="N123" s="97">
        <v>3922</v>
      </c>
      <c r="O123" s="97">
        <v>299</v>
      </c>
      <c r="P123" s="97">
        <v>765</v>
      </c>
      <c r="Q123" s="97">
        <v>0</v>
      </c>
      <c r="R123" s="97">
        <v>170</v>
      </c>
      <c r="S123" s="97">
        <v>30410</v>
      </c>
      <c r="T123" s="97">
        <v>316</v>
      </c>
      <c r="U123" s="97">
        <v>30726</v>
      </c>
      <c r="V123" s="97">
        <v>1121</v>
      </c>
      <c r="W123" s="97">
        <v>941</v>
      </c>
      <c r="X123" s="97">
        <v>0</v>
      </c>
      <c r="Y123" s="97">
        <v>32788</v>
      </c>
    </row>
    <row r="124" spans="1:25" ht="12.75">
      <c r="A124" s="97" t="s">
        <v>565</v>
      </c>
      <c r="B124" s="93" t="s">
        <v>305</v>
      </c>
      <c r="C124" s="37" t="s">
        <v>911</v>
      </c>
      <c r="D124" s="97">
        <v>1687</v>
      </c>
      <c r="E124" s="97">
        <v>4078</v>
      </c>
      <c r="F124" s="97">
        <v>287</v>
      </c>
      <c r="G124" s="97">
        <v>2467</v>
      </c>
      <c r="H124" s="97">
        <v>523</v>
      </c>
      <c r="I124" s="97">
        <v>0</v>
      </c>
      <c r="J124" s="97">
        <v>2488</v>
      </c>
      <c r="K124" s="97">
        <v>211763</v>
      </c>
      <c r="L124" s="97">
        <v>0</v>
      </c>
      <c r="M124" s="97">
        <v>25512</v>
      </c>
      <c r="N124" s="97">
        <v>9134</v>
      </c>
      <c r="O124" s="97">
        <v>2141</v>
      </c>
      <c r="P124" s="97">
        <v>1004</v>
      </c>
      <c r="Q124" s="97">
        <v>0</v>
      </c>
      <c r="R124" s="97">
        <v>1227</v>
      </c>
      <c r="S124" s="97">
        <v>250781</v>
      </c>
      <c r="T124" s="97">
        <v>6533</v>
      </c>
      <c r="U124" s="97">
        <v>257314</v>
      </c>
      <c r="V124" s="97">
        <v>274</v>
      </c>
      <c r="W124" s="97">
        <v>932</v>
      </c>
      <c r="X124" s="97">
        <v>0</v>
      </c>
      <c r="Y124" s="97">
        <v>258520</v>
      </c>
    </row>
    <row r="125" spans="1:25" ht="12.75">
      <c r="A125" s="97" t="s">
        <v>566</v>
      </c>
      <c r="B125" s="93" t="s">
        <v>442</v>
      </c>
      <c r="C125" s="37" t="s">
        <v>911</v>
      </c>
      <c r="D125" s="97">
        <v>0</v>
      </c>
      <c r="E125" s="97">
        <v>334</v>
      </c>
      <c r="F125" s="97">
        <v>45</v>
      </c>
      <c r="G125" s="97">
        <v>0</v>
      </c>
      <c r="H125" s="97">
        <v>0</v>
      </c>
      <c r="I125" s="97">
        <v>0</v>
      </c>
      <c r="J125" s="97">
        <v>289</v>
      </c>
      <c r="K125" s="97">
        <v>0</v>
      </c>
      <c r="L125" s="97">
        <v>0</v>
      </c>
      <c r="M125" s="97">
        <v>51681</v>
      </c>
      <c r="N125" s="97">
        <v>3915</v>
      </c>
      <c r="O125" s="97">
        <v>0</v>
      </c>
      <c r="P125" s="97">
        <v>409</v>
      </c>
      <c r="Q125" s="97">
        <v>0</v>
      </c>
      <c r="R125" s="97">
        <v>50</v>
      </c>
      <c r="S125" s="97">
        <v>56055</v>
      </c>
      <c r="T125" s="97">
        <v>3901</v>
      </c>
      <c r="U125" s="97">
        <v>59956</v>
      </c>
      <c r="V125" s="97">
        <v>0</v>
      </c>
      <c r="W125" s="97">
        <v>0</v>
      </c>
      <c r="X125" s="97">
        <v>0</v>
      </c>
      <c r="Y125" s="97">
        <v>59956</v>
      </c>
    </row>
    <row r="126" spans="1:25" ht="12.75">
      <c r="A126" s="97" t="s">
        <v>567</v>
      </c>
      <c r="B126" s="93" t="s">
        <v>445</v>
      </c>
      <c r="C126" s="37" t="s">
        <v>911</v>
      </c>
      <c r="D126" s="97">
        <v>5041</v>
      </c>
      <c r="E126" s="97">
        <v>1552</v>
      </c>
      <c r="F126" s="97">
        <v>301</v>
      </c>
      <c r="G126" s="97">
        <v>0</v>
      </c>
      <c r="H126" s="97">
        <v>0</v>
      </c>
      <c r="I126" s="97">
        <v>0</v>
      </c>
      <c r="J126" s="97">
        <v>6292</v>
      </c>
      <c r="K126" s="97">
        <v>0</v>
      </c>
      <c r="L126" s="97">
        <v>0</v>
      </c>
      <c r="M126" s="97">
        <v>41868</v>
      </c>
      <c r="N126" s="97">
        <v>1595</v>
      </c>
      <c r="O126" s="97">
        <v>20</v>
      </c>
      <c r="P126" s="97">
        <v>445</v>
      </c>
      <c r="Q126" s="97">
        <v>2004</v>
      </c>
      <c r="R126" s="97">
        <v>0</v>
      </c>
      <c r="S126" s="97">
        <v>45932</v>
      </c>
      <c r="T126" s="97">
        <v>18828</v>
      </c>
      <c r="U126" s="97">
        <v>64760</v>
      </c>
      <c r="V126" s="97">
        <v>82</v>
      </c>
      <c r="W126" s="97">
        <v>3342</v>
      </c>
      <c r="X126" s="97">
        <v>57</v>
      </c>
      <c r="Y126" s="97">
        <v>68241</v>
      </c>
    </row>
    <row r="127" spans="1:25" ht="12.75">
      <c r="A127" s="97" t="s">
        <v>568</v>
      </c>
      <c r="B127" s="93" t="s">
        <v>448</v>
      </c>
      <c r="C127" s="37" t="s">
        <v>911</v>
      </c>
      <c r="D127" s="97">
        <v>5484</v>
      </c>
      <c r="E127" s="97">
        <v>316</v>
      </c>
      <c r="F127" s="97">
        <v>3661</v>
      </c>
      <c r="G127" s="97">
        <v>0</v>
      </c>
      <c r="H127" s="97">
        <v>0</v>
      </c>
      <c r="I127" s="97">
        <v>0</v>
      </c>
      <c r="J127" s="97">
        <v>2139</v>
      </c>
      <c r="K127" s="97">
        <v>0</v>
      </c>
      <c r="L127" s="97">
        <v>0</v>
      </c>
      <c r="M127" s="97">
        <v>37881</v>
      </c>
      <c r="N127" s="97">
        <v>3306</v>
      </c>
      <c r="O127" s="97">
        <v>0</v>
      </c>
      <c r="P127" s="97">
        <v>674</v>
      </c>
      <c r="Q127" s="97">
        <v>795</v>
      </c>
      <c r="R127" s="97">
        <v>84</v>
      </c>
      <c r="S127" s="97">
        <v>42740</v>
      </c>
      <c r="T127" s="97">
        <v>7879</v>
      </c>
      <c r="U127" s="97">
        <v>50619</v>
      </c>
      <c r="V127" s="97">
        <v>734</v>
      </c>
      <c r="W127" s="97">
        <v>1253</v>
      </c>
      <c r="X127" s="97">
        <v>1069</v>
      </c>
      <c r="Y127" s="97">
        <v>53675</v>
      </c>
    </row>
    <row r="128" spans="1:25" ht="12.75">
      <c r="A128" s="97" t="s">
        <v>569</v>
      </c>
      <c r="B128" s="93" t="s">
        <v>240</v>
      </c>
      <c r="C128" s="37" t="s">
        <v>911</v>
      </c>
      <c r="D128" s="97">
        <v>2783</v>
      </c>
      <c r="E128" s="97">
        <v>4</v>
      </c>
      <c r="F128" s="97">
        <v>903</v>
      </c>
      <c r="G128" s="97">
        <v>0</v>
      </c>
      <c r="H128" s="97">
        <v>0</v>
      </c>
      <c r="I128" s="97">
        <v>0</v>
      </c>
      <c r="J128" s="97">
        <v>1884</v>
      </c>
      <c r="K128" s="97">
        <v>0</v>
      </c>
      <c r="L128" s="97">
        <v>0</v>
      </c>
      <c r="M128" s="97">
        <v>21512</v>
      </c>
      <c r="N128" s="97">
        <v>927</v>
      </c>
      <c r="O128" s="97">
        <v>0</v>
      </c>
      <c r="P128" s="97">
        <v>203</v>
      </c>
      <c r="Q128" s="97">
        <v>0</v>
      </c>
      <c r="R128" s="97">
        <v>189</v>
      </c>
      <c r="S128" s="97">
        <v>22831</v>
      </c>
      <c r="T128" s="97">
        <v>1873</v>
      </c>
      <c r="U128" s="97">
        <v>24704</v>
      </c>
      <c r="V128" s="97">
        <v>0</v>
      </c>
      <c r="W128" s="97">
        <v>495</v>
      </c>
      <c r="X128" s="97">
        <v>0</v>
      </c>
      <c r="Y128" s="97">
        <v>25199</v>
      </c>
    </row>
    <row r="129" spans="1:25" ht="12.75">
      <c r="A129" s="97" t="s">
        <v>570</v>
      </c>
      <c r="B129" s="93" t="s">
        <v>193</v>
      </c>
      <c r="C129" s="37" t="s">
        <v>910</v>
      </c>
      <c r="D129" s="97">
        <v>12657</v>
      </c>
      <c r="E129" s="97">
        <v>9844</v>
      </c>
      <c r="F129" s="97">
        <v>0</v>
      </c>
      <c r="G129" s="97">
        <v>0</v>
      </c>
      <c r="H129" s="97">
        <v>0</v>
      </c>
      <c r="I129" s="97">
        <v>0</v>
      </c>
      <c r="J129" s="97">
        <v>22501</v>
      </c>
      <c r="K129" s="97">
        <v>0</v>
      </c>
      <c r="L129" s="97">
        <v>1483344</v>
      </c>
      <c r="M129" s="97">
        <v>453072</v>
      </c>
      <c r="N129" s="97">
        <v>70860</v>
      </c>
      <c r="O129" s="97">
        <v>557215</v>
      </c>
      <c r="P129" s="97">
        <v>0</v>
      </c>
      <c r="Q129" s="97">
        <v>38549</v>
      </c>
      <c r="R129" s="97">
        <v>7784</v>
      </c>
      <c r="S129" s="97">
        <v>2610824</v>
      </c>
      <c r="T129" s="97">
        <v>0</v>
      </c>
      <c r="U129" s="97">
        <v>2610824</v>
      </c>
      <c r="V129" s="97">
        <v>7289</v>
      </c>
      <c r="W129" s="97">
        <v>7451</v>
      </c>
      <c r="X129" s="97">
        <v>27488</v>
      </c>
      <c r="Y129" s="97">
        <v>2653052</v>
      </c>
    </row>
    <row r="130" spans="1:25" ht="12.75">
      <c r="A130" s="97" t="s">
        <v>571</v>
      </c>
      <c r="B130" s="93" t="s">
        <v>73</v>
      </c>
      <c r="C130" s="37" t="s">
        <v>911</v>
      </c>
      <c r="D130" s="97">
        <v>34449</v>
      </c>
      <c r="E130" s="97">
        <v>1019</v>
      </c>
      <c r="F130" s="97">
        <v>4731</v>
      </c>
      <c r="G130" s="97">
        <v>0</v>
      </c>
      <c r="H130" s="97">
        <v>0</v>
      </c>
      <c r="I130" s="97">
        <v>0</v>
      </c>
      <c r="J130" s="97">
        <v>30737</v>
      </c>
      <c r="K130" s="97">
        <v>0</v>
      </c>
      <c r="L130" s="97">
        <v>0</v>
      </c>
      <c r="M130" s="97">
        <v>35136</v>
      </c>
      <c r="N130" s="97">
        <v>9173</v>
      </c>
      <c r="O130" s="97">
        <v>2894</v>
      </c>
      <c r="P130" s="97">
        <v>0</v>
      </c>
      <c r="Q130" s="97">
        <v>0</v>
      </c>
      <c r="R130" s="97">
        <v>0</v>
      </c>
      <c r="S130" s="97">
        <v>47203</v>
      </c>
      <c r="T130" s="97">
        <v>39496</v>
      </c>
      <c r="U130" s="97">
        <v>86699</v>
      </c>
      <c r="V130" s="97">
        <v>313</v>
      </c>
      <c r="W130" s="97">
        <v>0</v>
      </c>
      <c r="X130" s="97">
        <v>219</v>
      </c>
      <c r="Y130" s="97">
        <v>87231</v>
      </c>
    </row>
    <row r="131" spans="1:25" ht="12.75">
      <c r="A131" s="97" t="s">
        <v>572</v>
      </c>
      <c r="B131" s="93" t="s">
        <v>113</v>
      </c>
      <c r="C131" s="37" t="s">
        <v>911</v>
      </c>
      <c r="D131" s="97">
        <v>28630</v>
      </c>
      <c r="E131" s="97">
        <v>6729</v>
      </c>
      <c r="F131" s="97">
        <v>17957</v>
      </c>
      <c r="G131" s="97">
        <v>0</v>
      </c>
      <c r="H131" s="97">
        <v>1091</v>
      </c>
      <c r="I131" s="97">
        <v>0</v>
      </c>
      <c r="J131" s="97">
        <v>16311</v>
      </c>
      <c r="K131" s="97">
        <v>627250</v>
      </c>
      <c r="L131" s="97">
        <v>0</v>
      </c>
      <c r="M131" s="97">
        <v>0</v>
      </c>
      <c r="N131" s="97">
        <v>3517</v>
      </c>
      <c r="O131" s="97">
        <v>357</v>
      </c>
      <c r="P131" s="97">
        <v>0</v>
      </c>
      <c r="Q131" s="97">
        <v>0</v>
      </c>
      <c r="R131" s="97">
        <v>3105</v>
      </c>
      <c r="S131" s="97">
        <v>634229</v>
      </c>
      <c r="T131" s="97">
        <v>43141</v>
      </c>
      <c r="U131" s="97">
        <v>677370</v>
      </c>
      <c r="V131" s="97">
        <v>891</v>
      </c>
      <c r="W131" s="97">
        <v>0</v>
      </c>
      <c r="X131" s="97">
        <v>1649</v>
      </c>
      <c r="Y131" s="97">
        <v>679910</v>
      </c>
    </row>
    <row r="132" spans="1:25" ht="12.75">
      <c r="A132" s="97" t="s">
        <v>573</v>
      </c>
      <c r="B132" s="93" t="s">
        <v>138</v>
      </c>
      <c r="C132" s="37" t="s">
        <v>911</v>
      </c>
      <c r="D132" s="97">
        <v>0</v>
      </c>
      <c r="E132" s="97">
        <v>1232</v>
      </c>
      <c r="F132" s="97">
        <v>1230</v>
      </c>
      <c r="G132" s="97">
        <v>0</v>
      </c>
      <c r="H132" s="97">
        <v>2</v>
      </c>
      <c r="I132" s="97">
        <v>0</v>
      </c>
      <c r="J132" s="97">
        <v>0</v>
      </c>
      <c r="K132" s="97">
        <v>0</v>
      </c>
      <c r="L132" s="97">
        <v>0</v>
      </c>
      <c r="M132" s="97">
        <v>33239</v>
      </c>
      <c r="N132" s="97">
        <v>6669</v>
      </c>
      <c r="O132" s="97">
        <v>3466</v>
      </c>
      <c r="P132" s="97">
        <v>1204</v>
      </c>
      <c r="Q132" s="97">
        <v>0</v>
      </c>
      <c r="R132" s="97">
        <v>0</v>
      </c>
      <c r="S132" s="97">
        <v>44578</v>
      </c>
      <c r="T132" s="97">
        <v>9435</v>
      </c>
      <c r="U132" s="97">
        <v>54013</v>
      </c>
      <c r="V132" s="97">
        <v>553</v>
      </c>
      <c r="W132" s="97">
        <v>252</v>
      </c>
      <c r="X132" s="97">
        <v>0</v>
      </c>
      <c r="Y132" s="97">
        <v>54818</v>
      </c>
    </row>
    <row r="133" spans="1:25" ht="12.75">
      <c r="A133" s="97" t="s">
        <v>574</v>
      </c>
      <c r="B133" s="93" t="s">
        <v>194</v>
      </c>
      <c r="C133" s="37" t="s">
        <v>911</v>
      </c>
      <c r="D133" s="97">
        <v>11355</v>
      </c>
      <c r="E133" s="97">
        <v>666</v>
      </c>
      <c r="F133" s="97">
        <v>922</v>
      </c>
      <c r="G133" s="97">
        <v>0</v>
      </c>
      <c r="H133" s="97">
        <v>2</v>
      </c>
      <c r="I133" s="97">
        <v>0</v>
      </c>
      <c r="J133" s="97">
        <v>11097</v>
      </c>
      <c r="K133" s="97">
        <v>963</v>
      </c>
      <c r="L133" s="97">
        <v>0</v>
      </c>
      <c r="M133" s="97">
        <v>85460</v>
      </c>
      <c r="N133" s="97">
        <v>1856</v>
      </c>
      <c r="O133" s="97">
        <v>1662</v>
      </c>
      <c r="P133" s="97">
        <v>3718</v>
      </c>
      <c r="Q133" s="97">
        <v>0</v>
      </c>
      <c r="R133" s="97">
        <v>47</v>
      </c>
      <c r="S133" s="97">
        <v>93706</v>
      </c>
      <c r="T133" s="97">
        <v>5407</v>
      </c>
      <c r="U133" s="97">
        <v>99113</v>
      </c>
      <c r="V133" s="97">
        <v>650</v>
      </c>
      <c r="W133" s="97">
        <v>0</v>
      </c>
      <c r="X133" s="97">
        <v>1265</v>
      </c>
      <c r="Y133" s="97">
        <v>101028</v>
      </c>
    </row>
    <row r="134" spans="1:25" ht="12.75">
      <c r="A134" s="97" t="s">
        <v>575</v>
      </c>
      <c r="B134" s="93" t="s">
        <v>267</v>
      </c>
      <c r="C134" s="37" t="s">
        <v>911</v>
      </c>
      <c r="D134" s="97">
        <v>1197</v>
      </c>
      <c r="E134" s="97">
        <v>334</v>
      </c>
      <c r="F134" s="97">
        <v>283</v>
      </c>
      <c r="G134" s="97">
        <v>0</v>
      </c>
      <c r="H134" s="97">
        <v>6</v>
      </c>
      <c r="I134" s="97">
        <v>0</v>
      </c>
      <c r="J134" s="97">
        <v>1242</v>
      </c>
      <c r="K134" s="97">
        <v>0</v>
      </c>
      <c r="L134" s="97">
        <v>0</v>
      </c>
      <c r="M134" s="97">
        <v>54186</v>
      </c>
      <c r="N134" s="97">
        <v>1643</v>
      </c>
      <c r="O134" s="97">
        <v>68</v>
      </c>
      <c r="P134" s="97">
        <v>5769</v>
      </c>
      <c r="Q134" s="97">
        <v>5596</v>
      </c>
      <c r="R134" s="97">
        <v>575</v>
      </c>
      <c r="S134" s="97">
        <v>67837</v>
      </c>
      <c r="T134" s="97">
        <v>14469</v>
      </c>
      <c r="U134" s="97">
        <v>82306</v>
      </c>
      <c r="V134" s="97">
        <v>86</v>
      </c>
      <c r="W134" s="97">
        <v>0</v>
      </c>
      <c r="X134" s="97">
        <v>0</v>
      </c>
      <c r="Y134" s="97">
        <v>82392</v>
      </c>
    </row>
    <row r="135" spans="1:25" ht="12.75">
      <c r="A135" s="97" t="s">
        <v>576</v>
      </c>
      <c r="B135" s="93" t="s">
        <v>355</v>
      </c>
      <c r="C135" s="37" t="s">
        <v>911</v>
      </c>
      <c r="D135" s="97">
        <v>7911</v>
      </c>
      <c r="E135" s="97">
        <v>3816</v>
      </c>
      <c r="F135" s="97">
        <v>673</v>
      </c>
      <c r="G135" s="97">
        <v>54</v>
      </c>
      <c r="H135" s="97">
        <v>688</v>
      </c>
      <c r="I135" s="97">
        <v>0</v>
      </c>
      <c r="J135" s="97">
        <v>10312</v>
      </c>
      <c r="K135" s="97">
        <v>373152</v>
      </c>
      <c r="L135" s="97">
        <v>0</v>
      </c>
      <c r="M135" s="97">
        <v>79500</v>
      </c>
      <c r="N135" s="97">
        <v>3195</v>
      </c>
      <c r="O135" s="97">
        <v>2261</v>
      </c>
      <c r="P135" s="97">
        <v>87</v>
      </c>
      <c r="Q135" s="97">
        <v>0</v>
      </c>
      <c r="R135" s="97">
        <v>5552</v>
      </c>
      <c r="S135" s="97">
        <v>463747</v>
      </c>
      <c r="T135" s="97">
        <v>7554</v>
      </c>
      <c r="U135" s="97">
        <v>471301</v>
      </c>
      <c r="V135" s="97">
        <v>260</v>
      </c>
      <c r="W135" s="97">
        <v>648</v>
      </c>
      <c r="X135" s="97">
        <v>5139</v>
      </c>
      <c r="Y135" s="97">
        <v>477348</v>
      </c>
    </row>
    <row r="136" spans="1:25" ht="12.75">
      <c r="A136" s="97" t="s">
        <v>577</v>
      </c>
      <c r="B136" s="93" t="s">
        <v>363</v>
      </c>
      <c r="C136" s="37" t="s">
        <v>911</v>
      </c>
      <c r="D136" s="97">
        <v>5</v>
      </c>
      <c r="E136" s="97">
        <v>4071</v>
      </c>
      <c r="F136" s="97">
        <v>986</v>
      </c>
      <c r="G136" s="97">
        <v>0</v>
      </c>
      <c r="H136" s="97">
        <v>622</v>
      </c>
      <c r="I136" s="97">
        <v>0</v>
      </c>
      <c r="J136" s="97">
        <v>2468</v>
      </c>
      <c r="K136" s="97">
        <v>451422</v>
      </c>
      <c r="L136" s="97">
        <v>0</v>
      </c>
      <c r="M136" s="97">
        <v>99907</v>
      </c>
      <c r="N136" s="97">
        <v>4446</v>
      </c>
      <c r="O136" s="97">
        <v>2864</v>
      </c>
      <c r="P136" s="97">
        <v>2869</v>
      </c>
      <c r="Q136" s="97">
        <v>3382</v>
      </c>
      <c r="R136" s="97">
        <v>1932</v>
      </c>
      <c r="S136" s="97">
        <v>566822</v>
      </c>
      <c r="T136" s="97">
        <v>16939</v>
      </c>
      <c r="U136" s="97">
        <v>583761</v>
      </c>
      <c r="V136" s="97">
        <v>76</v>
      </c>
      <c r="W136" s="97">
        <v>0</v>
      </c>
      <c r="X136" s="97">
        <v>788</v>
      </c>
      <c r="Y136" s="97">
        <v>584625</v>
      </c>
    </row>
    <row r="137" spans="1:25" ht="12.75">
      <c r="A137" s="97" t="s">
        <v>578</v>
      </c>
      <c r="B137" s="93" t="s">
        <v>391</v>
      </c>
      <c r="C137" s="37" t="s">
        <v>911</v>
      </c>
      <c r="D137" s="97">
        <v>12365</v>
      </c>
      <c r="E137" s="97">
        <v>3299</v>
      </c>
      <c r="F137" s="97">
        <v>3334</v>
      </c>
      <c r="G137" s="97">
        <v>0</v>
      </c>
      <c r="H137" s="97">
        <v>0</v>
      </c>
      <c r="I137" s="97">
        <v>0</v>
      </c>
      <c r="J137" s="97">
        <v>12330</v>
      </c>
      <c r="K137" s="97">
        <v>0</v>
      </c>
      <c r="L137" s="97">
        <v>0</v>
      </c>
      <c r="M137" s="97">
        <v>33064</v>
      </c>
      <c r="N137" s="97">
        <v>4299</v>
      </c>
      <c r="O137" s="97">
        <v>1019</v>
      </c>
      <c r="P137" s="97">
        <v>0</v>
      </c>
      <c r="Q137" s="97">
        <v>0</v>
      </c>
      <c r="R137" s="97">
        <v>0</v>
      </c>
      <c r="S137" s="97">
        <v>38382</v>
      </c>
      <c r="T137" s="97">
        <v>14435</v>
      </c>
      <c r="U137" s="97">
        <v>52817</v>
      </c>
      <c r="V137" s="97">
        <v>0</v>
      </c>
      <c r="W137" s="97">
        <v>530</v>
      </c>
      <c r="X137" s="97">
        <v>201</v>
      </c>
      <c r="Y137" s="97">
        <v>53548</v>
      </c>
    </row>
    <row r="138" spans="1:25" ht="12.75">
      <c r="A138" s="97" t="s">
        <v>579</v>
      </c>
      <c r="B138" s="93" t="s">
        <v>410</v>
      </c>
      <c r="C138" s="37" t="s">
        <v>911</v>
      </c>
      <c r="D138" s="97">
        <v>12872</v>
      </c>
      <c r="E138" s="97">
        <v>2531</v>
      </c>
      <c r="F138" s="97">
        <v>3157</v>
      </c>
      <c r="G138" s="97">
        <v>0</v>
      </c>
      <c r="H138" s="97">
        <v>0</v>
      </c>
      <c r="I138" s="97">
        <v>0</v>
      </c>
      <c r="J138" s="97">
        <v>12246</v>
      </c>
      <c r="K138" s="97">
        <v>0</v>
      </c>
      <c r="L138" s="97">
        <v>0</v>
      </c>
      <c r="M138" s="97">
        <v>40236</v>
      </c>
      <c r="N138" s="97">
        <v>5966</v>
      </c>
      <c r="O138" s="97">
        <v>2130</v>
      </c>
      <c r="P138" s="97">
        <v>0</v>
      </c>
      <c r="Q138" s="97">
        <v>0</v>
      </c>
      <c r="R138" s="97">
        <v>0</v>
      </c>
      <c r="S138" s="97">
        <v>48332</v>
      </c>
      <c r="T138" s="97">
        <v>114209</v>
      </c>
      <c r="U138" s="97">
        <v>162541</v>
      </c>
      <c r="V138" s="97">
        <v>0</v>
      </c>
      <c r="W138" s="97">
        <v>0</v>
      </c>
      <c r="X138" s="97">
        <v>2045</v>
      </c>
      <c r="Y138" s="97">
        <v>164586</v>
      </c>
    </row>
    <row r="139" spans="1:25" ht="12.75">
      <c r="A139" s="97" t="s">
        <v>580</v>
      </c>
      <c r="B139" s="93" t="s">
        <v>415</v>
      </c>
      <c r="C139" s="37" t="s">
        <v>911</v>
      </c>
      <c r="D139" s="97">
        <v>9943</v>
      </c>
      <c r="E139" s="97">
        <v>11966</v>
      </c>
      <c r="F139" s="97">
        <v>2410</v>
      </c>
      <c r="G139" s="97">
        <v>0</v>
      </c>
      <c r="H139" s="97">
        <v>1104</v>
      </c>
      <c r="I139" s="97">
        <v>0</v>
      </c>
      <c r="J139" s="97">
        <v>18395</v>
      </c>
      <c r="K139" s="97">
        <v>673188</v>
      </c>
      <c r="L139" s="97">
        <v>0</v>
      </c>
      <c r="M139" s="97">
        <v>78037</v>
      </c>
      <c r="N139" s="97">
        <v>3940</v>
      </c>
      <c r="O139" s="97">
        <v>1816</v>
      </c>
      <c r="P139" s="97">
        <v>227</v>
      </c>
      <c r="Q139" s="97">
        <v>0</v>
      </c>
      <c r="R139" s="97">
        <v>1781</v>
      </c>
      <c r="S139" s="97">
        <v>758989</v>
      </c>
      <c r="T139" s="97">
        <v>7185</v>
      </c>
      <c r="U139" s="97">
        <v>766174</v>
      </c>
      <c r="V139" s="97">
        <v>320</v>
      </c>
      <c r="W139" s="97">
        <v>430</v>
      </c>
      <c r="X139" s="97">
        <v>86</v>
      </c>
      <c r="Y139" s="97">
        <v>767010</v>
      </c>
    </row>
    <row r="140" spans="1:25" ht="12.75">
      <c r="A140" s="97" t="s">
        <v>581</v>
      </c>
      <c r="B140" s="93" t="s">
        <v>142</v>
      </c>
      <c r="C140" s="37" t="s">
        <v>909</v>
      </c>
      <c r="D140" s="97">
        <v>1372</v>
      </c>
      <c r="E140" s="97">
        <v>4889</v>
      </c>
      <c r="F140" s="97">
        <v>1065</v>
      </c>
      <c r="G140" s="97">
        <v>967</v>
      </c>
      <c r="H140" s="97">
        <v>926</v>
      </c>
      <c r="I140" s="97">
        <v>0</v>
      </c>
      <c r="J140" s="97">
        <v>3303</v>
      </c>
      <c r="K140" s="97">
        <v>299366</v>
      </c>
      <c r="L140" s="97">
        <v>382501</v>
      </c>
      <c r="M140" s="97">
        <v>282351</v>
      </c>
      <c r="N140" s="97">
        <v>12985</v>
      </c>
      <c r="O140" s="97">
        <v>225459</v>
      </c>
      <c r="P140" s="97">
        <v>480</v>
      </c>
      <c r="Q140" s="97">
        <v>8006</v>
      </c>
      <c r="R140" s="97">
        <v>4576</v>
      </c>
      <c r="S140" s="97">
        <v>1215724</v>
      </c>
      <c r="T140" s="97">
        <v>0</v>
      </c>
      <c r="U140" s="97">
        <v>1215724</v>
      </c>
      <c r="V140" s="97">
        <v>1470</v>
      </c>
      <c r="W140" s="97">
        <v>254</v>
      </c>
      <c r="X140" s="97">
        <v>801</v>
      </c>
      <c r="Y140" s="97">
        <v>1218249</v>
      </c>
    </row>
    <row r="141" spans="1:25" ht="12.75">
      <c r="A141" s="97" t="s">
        <v>582</v>
      </c>
      <c r="B141" s="93" t="s">
        <v>214</v>
      </c>
      <c r="C141" s="37" t="s">
        <v>909</v>
      </c>
      <c r="D141" s="97">
        <v>2160</v>
      </c>
      <c r="E141" s="97">
        <v>11151</v>
      </c>
      <c r="F141" s="97">
        <v>4372</v>
      </c>
      <c r="G141" s="97">
        <v>0</v>
      </c>
      <c r="H141" s="97">
        <v>1131</v>
      </c>
      <c r="I141" s="97">
        <v>0</v>
      </c>
      <c r="J141" s="97">
        <v>7808</v>
      </c>
      <c r="K141" s="97">
        <v>401869</v>
      </c>
      <c r="L141" s="97">
        <v>261719</v>
      </c>
      <c r="M141" s="97">
        <v>366208</v>
      </c>
      <c r="N141" s="97">
        <v>21146</v>
      </c>
      <c r="O141" s="97">
        <v>107899</v>
      </c>
      <c r="P141" s="97">
        <v>2465</v>
      </c>
      <c r="Q141" s="97">
        <v>40710</v>
      </c>
      <c r="R141" s="97">
        <v>32342</v>
      </c>
      <c r="S141" s="97">
        <v>1234358</v>
      </c>
      <c r="T141" s="97">
        <v>73329</v>
      </c>
      <c r="U141" s="97">
        <v>1307687</v>
      </c>
      <c r="V141" s="97">
        <v>1659</v>
      </c>
      <c r="W141" s="97">
        <v>98</v>
      </c>
      <c r="X141" s="97">
        <v>3492</v>
      </c>
      <c r="Y141" s="97">
        <v>1312936</v>
      </c>
    </row>
    <row r="142" spans="1:25" ht="12.75">
      <c r="A142" s="97" t="s">
        <v>583</v>
      </c>
      <c r="B142" s="93" t="s">
        <v>266</v>
      </c>
      <c r="C142" s="37" t="s">
        <v>909</v>
      </c>
      <c r="D142" s="97">
        <v>1219</v>
      </c>
      <c r="E142" s="97">
        <v>1547</v>
      </c>
      <c r="F142" s="97">
        <v>2475</v>
      </c>
      <c r="G142" s="97">
        <v>2</v>
      </c>
      <c r="H142" s="97">
        <v>3</v>
      </c>
      <c r="I142" s="97">
        <v>0</v>
      </c>
      <c r="J142" s="97">
        <v>286</v>
      </c>
      <c r="K142" s="97">
        <v>0</v>
      </c>
      <c r="L142" s="97">
        <v>87323</v>
      </c>
      <c r="M142" s="97">
        <v>74833</v>
      </c>
      <c r="N142" s="97">
        <v>3978</v>
      </c>
      <c r="O142" s="97">
        <v>68393</v>
      </c>
      <c r="P142" s="97">
        <v>14262</v>
      </c>
      <c r="Q142" s="97">
        <v>0</v>
      </c>
      <c r="R142" s="97">
        <v>4383</v>
      </c>
      <c r="S142" s="97">
        <v>253172</v>
      </c>
      <c r="T142" s="97">
        <v>42510</v>
      </c>
      <c r="U142" s="97">
        <v>295682</v>
      </c>
      <c r="V142" s="97">
        <v>34</v>
      </c>
      <c r="W142" s="97">
        <v>217</v>
      </c>
      <c r="X142" s="97">
        <v>991</v>
      </c>
      <c r="Y142" s="97">
        <v>296924</v>
      </c>
    </row>
    <row r="143" spans="1:25" ht="12.75">
      <c r="A143" s="97" t="s">
        <v>584</v>
      </c>
      <c r="B143" s="93" t="s">
        <v>269</v>
      </c>
      <c r="C143" s="37" t="s">
        <v>909</v>
      </c>
      <c r="D143" s="97">
        <v>1484</v>
      </c>
      <c r="E143" s="97">
        <v>4994</v>
      </c>
      <c r="F143" s="97">
        <v>5278</v>
      </c>
      <c r="G143" s="97">
        <v>0</v>
      </c>
      <c r="H143" s="97">
        <v>8</v>
      </c>
      <c r="I143" s="97">
        <v>0</v>
      </c>
      <c r="J143" s="97">
        <v>1192</v>
      </c>
      <c r="K143" s="97">
        <v>0</v>
      </c>
      <c r="L143" s="97">
        <v>177070</v>
      </c>
      <c r="M143" s="97">
        <v>143084</v>
      </c>
      <c r="N143" s="97">
        <v>6775</v>
      </c>
      <c r="O143" s="97">
        <v>61863</v>
      </c>
      <c r="P143" s="97">
        <v>1192</v>
      </c>
      <c r="Q143" s="97">
        <v>7501</v>
      </c>
      <c r="R143" s="97">
        <v>3593</v>
      </c>
      <c r="S143" s="97">
        <v>401078</v>
      </c>
      <c r="T143" s="97">
        <v>41304</v>
      </c>
      <c r="U143" s="97">
        <v>442382</v>
      </c>
      <c r="V143" s="97">
        <v>182</v>
      </c>
      <c r="W143" s="97">
        <v>5747</v>
      </c>
      <c r="X143" s="97">
        <v>1039</v>
      </c>
      <c r="Y143" s="97">
        <v>449350</v>
      </c>
    </row>
    <row r="144" spans="1:25" ht="12.75">
      <c r="A144" s="97" t="s">
        <v>585</v>
      </c>
      <c r="B144" s="93" t="s">
        <v>205</v>
      </c>
      <c r="C144" s="37" t="s">
        <v>909</v>
      </c>
      <c r="D144" s="97">
        <v>0</v>
      </c>
      <c r="E144" s="97">
        <v>2927</v>
      </c>
      <c r="F144" s="97">
        <v>2556</v>
      </c>
      <c r="G144" s="97">
        <v>0</v>
      </c>
      <c r="H144" s="97">
        <v>0</v>
      </c>
      <c r="I144" s="97">
        <v>0</v>
      </c>
      <c r="J144" s="97">
        <v>371</v>
      </c>
      <c r="K144" s="97">
        <v>2964</v>
      </c>
      <c r="L144" s="97">
        <v>120883</v>
      </c>
      <c r="M144" s="97">
        <v>75699</v>
      </c>
      <c r="N144" s="97">
        <v>13223</v>
      </c>
      <c r="O144" s="97">
        <v>75480</v>
      </c>
      <c r="P144" s="97">
        <v>56</v>
      </c>
      <c r="Q144" s="97">
        <v>5775</v>
      </c>
      <c r="R144" s="97">
        <v>49413</v>
      </c>
      <c r="S144" s="97">
        <v>343493</v>
      </c>
      <c r="T144" s="97">
        <v>6401</v>
      </c>
      <c r="U144" s="97">
        <v>349894</v>
      </c>
      <c r="V144" s="97">
        <v>681</v>
      </c>
      <c r="W144" s="97">
        <v>2281</v>
      </c>
      <c r="X144" s="97">
        <v>1696</v>
      </c>
      <c r="Y144" s="97">
        <v>354552</v>
      </c>
    </row>
    <row r="145" spans="1:25" ht="12.75">
      <c r="A145" s="97" t="s">
        <v>586</v>
      </c>
      <c r="B145" s="93" t="s">
        <v>243</v>
      </c>
      <c r="C145" s="37" t="s">
        <v>909</v>
      </c>
      <c r="D145" s="97">
        <v>0</v>
      </c>
      <c r="E145" s="97">
        <v>2168</v>
      </c>
      <c r="F145" s="97">
        <v>1762</v>
      </c>
      <c r="G145" s="97">
        <v>156</v>
      </c>
      <c r="H145" s="97">
        <v>186</v>
      </c>
      <c r="I145" s="97">
        <v>0</v>
      </c>
      <c r="J145" s="97">
        <v>64</v>
      </c>
      <c r="K145" s="97">
        <v>105349</v>
      </c>
      <c r="L145" s="97">
        <v>252482</v>
      </c>
      <c r="M145" s="97">
        <v>277266</v>
      </c>
      <c r="N145" s="97">
        <v>3731</v>
      </c>
      <c r="O145" s="97">
        <v>170227</v>
      </c>
      <c r="P145" s="97">
        <v>11998</v>
      </c>
      <c r="Q145" s="97">
        <v>7402</v>
      </c>
      <c r="R145" s="97">
        <v>17118</v>
      </c>
      <c r="S145" s="97">
        <v>845573</v>
      </c>
      <c r="T145" s="97">
        <v>5837</v>
      </c>
      <c r="U145" s="97">
        <v>851410</v>
      </c>
      <c r="V145" s="97">
        <v>595</v>
      </c>
      <c r="W145" s="97">
        <v>0</v>
      </c>
      <c r="X145" s="97">
        <v>15704</v>
      </c>
      <c r="Y145" s="97">
        <v>867709</v>
      </c>
    </row>
    <row r="146" spans="1:25" ht="12.75">
      <c r="A146" s="97" t="s">
        <v>587</v>
      </c>
      <c r="B146" s="93" t="s">
        <v>209</v>
      </c>
      <c r="C146" s="37" t="s">
        <v>910</v>
      </c>
      <c r="D146" s="97">
        <v>15126</v>
      </c>
      <c r="E146" s="97">
        <v>27477</v>
      </c>
      <c r="F146" s="97">
        <v>7290</v>
      </c>
      <c r="G146" s="97">
        <v>1600</v>
      </c>
      <c r="H146" s="97">
        <v>0</v>
      </c>
      <c r="I146" s="97">
        <v>0</v>
      </c>
      <c r="J146" s="97">
        <v>33713</v>
      </c>
      <c r="K146" s="97">
        <v>0</v>
      </c>
      <c r="L146" s="97">
        <v>786288</v>
      </c>
      <c r="M146" s="97">
        <v>236165</v>
      </c>
      <c r="N146" s="97">
        <v>24052</v>
      </c>
      <c r="O146" s="97">
        <v>754260</v>
      </c>
      <c r="P146" s="97">
        <v>9162</v>
      </c>
      <c r="Q146" s="97">
        <v>42446</v>
      </c>
      <c r="R146" s="97">
        <v>62285</v>
      </c>
      <c r="S146" s="97">
        <v>1914658</v>
      </c>
      <c r="T146" s="97">
        <v>22322</v>
      </c>
      <c r="U146" s="97">
        <v>1936980</v>
      </c>
      <c r="V146" s="97">
        <v>2899</v>
      </c>
      <c r="W146" s="97">
        <v>5016</v>
      </c>
      <c r="X146" s="97">
        <v>6637</v>
      </c>
      <c r="Y146" s="97">
        <v>1951532</v>
      </c>
    </row>
    <row r="147" spans="1:25" ht="12.75">
      <c r="A147" s="97" t="s">
        <v>588</v>
      </c>
      <c r="B147" s="93" t="s">
        <v>37</v>
      </c>
      <c r="C147" s="37" t="s">
        <v>911</v>
      </c>
      <c r="D147" s="97">
        <v>106</v>
      </c>
      <c r="E147" s="97">
        <v>1279</v>
      </c>
      <c r="F147" s="97">
        <v>324</v>
      </c>
      <c r="G147" s="97">
        <v>0</v>
      </c>
      <c r="H147" s="97">
        <v>348</v>
      </c>
      <c r="I147" s="97">
        <v>0</v>
      </c>
      <c r="J147" s="97">
        <v>713</v>
      </c>
      <c r="K147" s="97">
        <v>196923</v>
      </c>
      <c r="L147" s="97">
        <v>0</v>
      </c>
      <c r="M147" s="97">
        <v>50778</v>
      </c>
      <c r="N147" s="97">
        <v>498</v>
      </c>
      <c r="O147" s="97">
        <v>180</v>
      </c>
      <c r="P147" s="97">
        <v>606</v>
      </c>
      <c r="Q147" s="97">
        <v>197</v>
      </c>
      <c r="R147" s="97">
        <v>649</v>
      </c>
      <c r="S147" s="97">
        <v>249831</v>
      </c>
      <c r="T147" s="97">
        <v>0</v>
      </c>
      <c r="U147" s="97">
        <v>249831</v>
      </c>
      <c r="V147" s="97">
        <v>155</v>
      </c>
      <c r="W147" s="97">
        <v>0</v>
      </c>
      <c r="X147" s="97">
        <v>2929</v>
      </c>
      <c r="Y147" s="97">
        <v>252915</v>
      </c>
    </row>
    <row r="148" spans="1:25" ht="12.75">
      <c r="A148" s="97" t="s">
        <v>589</v>
      </c>
      <c r="B148" s="93" t="s">
        <v>86</v>
      </c>
      <c r="C148" s="37" t="s">
        <v>911</v>
      </c>
      <c r="D148" s="97">
        <v>896</v>
      </c>
      <c r="E148" s="97">
        <v>2079</v>
      </c>
      <c r="F148" s="97">
        <v>42</v>
      </c>
      <c r="G148" s="97">
        <v>0</v>
      </c>
      <c r="H148" s="97">
        <v>385</v>
      </c>
      <c r="I148" s="97">
        <v>0</v>
      </c>
      <c r="J148" s="97">
        <v>2548</v>
      </c>
      <c r="K148" s="97">
        <v>219695</v>
      </c>
      <c r="L148" s="97">
        <v>0</v>
      </c>
      <c r="M148" s="97">
        <v>89509</v>
      </c>
      <c r="N148" s="97">
        <v>2413</v>
      </c>
      <c r="O148" s="97">
        <v>25576</v>
      </c>
      <c r="P148" s="97">
        <v>1131</v>
      </c>
      <c r="Q148" s="97">
        <v>0</v>
      </c>
      <c r="R148" s="97">
        <v>0</v>
      </c>
      <c r="S148" s="97">
        <v>338324</v>
      </c>
      <c r="T148" s="97">
        <v>67091</v>
      </c>
      <c r="U148" s="97">
        <v>405415</v>
      </c>
      <c r="V148" s="97">
        <v>100</v>
      </c>
      <c r="W148" s="97">
        <v>303</v>
      </c>
      <c r="X148" s="97">
        <v>10694</v>
      </c>
      <c r="Y148" s="97">
        <v>416512</v>
      </c>
    </row>
    <row r="149" spans="1:25" ht="12.75">
      <c r="A149" s="97" t="s">
        <v>590</v>
      </c>
      <c r="B149" s="93" t="s">
        <v>115</v>
      </c>
      <c r="C149" s="37" t="s">
        <v>911</v>
      </c>
      <c r="D149" s="97">
        <v>4733</v>
      </c>
      <c r="E149" s="97">
        <v>8619</v>
      </c>
      <c r="F149" s="97">
        <v>1319</v>
      </c>
      <c r="G149" s="97">
        <v>0</v>
      </c>
      <c r="H149" s="97">
        <v>356</v>
      </c>
      <c r="I149" s="97">
        <v>0</v>
      </c>
      <c r="J149" s="97">
        <v>11677</v>
      </c>
      <c r="K149" s="97">
        <v>180908</v>
      </c>
      <c r="L149" s="97">
        <v>0</v>
      </c>
      <c r="M149" s="97">
        <v>33684</v>
      </c>
      <c r="N149" s="97">
        <v>927</v>
      </c>
      <c r="O149" s="97">
        <v>2365</v>
      </c>
      <c r="P149" s="97">
        <v>7256</v>
      </c>
      <c r="Q149" s="97">
        <v>0</v>
      </c>
      <c r="R149" s="97">
        <v>235</v>
      </c>
      <c r="S149" s="97">
        <v>225375</v>
      </c>
      <c r="T149" s="97">
        <v>18031</v>
      </c>
      <c r="U149" s="97">
        <v>243406</v>
      </c>
      <c r="V149" s="97">
        <v>425</v>
      </c>
      <c r="W149" s="97">
        <v>0</v>
      </c>
      <c r="X149" s="97">
        <v>204</v>
      </c>
      <c r="Y149" s="97">
        <v>244035</v>
      </c>
    </row>
    <row r="150" spans="1:25" ht="12.75">
      <c r="A150" s="97" t="s">
        <v>591</v>
      </c>
      <c r="B150" s="93" t="s">
        <v>129</v>
      </c>
      <c r="C150" s="37" t="s">
        <v>911</v>
      </c>
      <c r="D150" s="97">
        <v>1361</v>
      </c>
      <c r="E150" s="97">
        <v>2139</v>
      </c>
      <c r="F150" s="97">
        <v>320</v>
      </c>
      <c r="G150" s="97">
        <v>159</v>
      </c>
      <c r="H150" s="97">
        <v>206</v>
      </c>
      <c r="I150" s="97">
        <v>0</v>
      </c>
      <c r="J150" s="97">
        <v>2815</v>
      </c>
      <c r="K150" s="97">
        <v>149902</v>
      </c>
      <c r="L150" s="97">
        <v>0</v>
      </c>
      <c r="M150" s="97">
        <v>82582</v>
      </c>
      <c r="N150" s="97">
        <v>1171</v>
      </c>
      <c r="O150" s="97">
        <v>7386</v>
      </c>
      <c r="P150" s="97">
        <v>193</v>
      </c>
      <c r="Q150" s="97">
        <v>495</v>
      </c>
      <c r="R150" s="97">
        <v>1794</v>
      </c>
      <c r="S150" s="97">
        <v>243523</v>
      </c>
      <c r="T150" s="97">
        <v>2317</v>
      </c>
      <c r="U150" s="97">
        <v>245840</v>
      </c>
      <c r="V150" s="97">
        <v>118</v>
      </c>
      <c r="W150" s="97">
        <v>0</v>
      </c>
      <c r="X150" s="97">
        <v>4426</v>
      </c>
      <c r="Y150" s="97">
        <v>250384</v>
      </c>
    </row>
    <row r="151" spans="1:25" ht="12.75">
      <c r="A151" s="97" t="s">
        <v>592</v>
      </c>
      <c r="B151" s="93" t="s">
        <v>169</v>
      </c>
      <c r="C151" s="37" t="s">
        <v>911</v>
      </c>
      <c r="D151" s="97">
        <v>0</v>
      </c>
      <c r="E151" s="97">
        <v>1683</v>
      </c>
      <c r="F151" s="97">
        <v>407</v>
      </c>
      <c r="G151" s="97">
        <v>0</v>
      </c>
      <c r="H151" s="97">
        <v>373</v>
      </c>
      <c r="I151" s="97">
        <v>0</v>
      </c>
      <c r="J151" s="97">
        <v>903</v>
      </c>
      <c r="K151" s="97">
        <v>219064</v>
      </c>
      <c r="L151" s="97">
        <v>0</v>
      </c>
      <c r="M151" s="97">
        <v>27188</v>
      </c>
      <c r="N151" s="97">
        <v>1379</v>
      </c>
      <c r="O151" s="97">
        <v>2148</v>
      </c>
      <c r="P151" s="97">
        <v>2666</v>
      </c>
      <c r="Q151" s="97">
        <v>0</v>
      </c>
      <c r="R151" s="97">
        <v>0</v>
      </c>
      <c r="S151" s="97">
        <v>252445</v>
      </c>
      <c r="T151" s="97">
        <v>8160</v>
      </c>
      <c r="U151" s="97">
        <v>260605</v>
      </c>
      <c r="V151" s="97">
        <v>345</v>
      </c>
      <c r="W151" s="97">
        <v>0</v>
      </c>
      <c r="X151" s="97">
        <v>3577</v>
      </c>
      <c r="Y151" s="97">
        <v>264527</v>
      </c>
    </row>
    <row r="152" spans="1:25" ht="12.75">
      <c r="A152" s="97" t="s">
        <v>593</v>
      </c>
      <c r="B152" s="93" t="s">
        <v>238</v>
      </c>
      <c r="C152" s="37" t="s">
        <v>911</v>
      </c>
      <c r="D152" s="97">
        <v>0</v>
      </c>
      <c r="E152" s="97">
        <v>3620</v>
      </c>
      <c r="F152" s="97">
        <v>2624</v>
      </c>
      <c r="G152" s="97">
        <v>0</v>
      </c>
      <c r="H152" s="97">
        <v>0</v>
      </c>
      <c r="I152" s="97">
        <v>0</v>
      </c>
      <c r="J152" s="97">
        <v>996</v>
      </c>
      <c r="K152" s="97">
        <v>0</v>
      </c>
      <c r="L152" s="97">
        <v>0</v>
      </c>
      <c r="M152" s="97">
        <v>44646</v>
      </c>
      <c r="N152" s="97">
        <v>10562</v>
      </c>
      <c r="O152" s="97">
        <v>2507</v>
      </c>
      <c r="P152" s="97">
        <v>3098</v>
      </c>
      <c r="Q152" s="97">
        <v>0</v>
      </c>
      <c r="R152" s="97">
        <v>3</v>
      </c>
      <c r="S152" s="97">
        <v>60816</v>
      </c>
      <c r="T152" s="97">
        <v>12566</v>
      </c>
      <c r="U152" s="97">
        <v>73382</v>
      </c>
      <c r="V152" s="97">
        <v>663</v>
      </c>
      <c r="W152" s="97">
        <v>550</v>
      </c>
      <c r="X152" s="97">
        <v>10334</v>
      </c>
      <c r="Y152" s="97">
        <v>84929</v>
      </c>
    </row>
    <row r="153" spans="1:25" ht="12.75">
      <c r="A153" s="97" t="s">
        <v>594</v>
      </c>
      <c r="B153" s="93" t="s">
        <v>327</v>
      </c>
      <c r="C153" s="37" t="s">
        <v>911</v>
      </c>
      <c r="D153" s="97">
        <v>708</v>
      </c>
      <c r="E153" s="97">
        <v>1046</v>
      </c>
      <c r="F153" s="97">
        <v>64</v>
      </c>
      <c r="G153" s="97">
        <v>0</v>
      </c>
      <c r="H153" s="97">
        <v>0</v>
      </c>
      <c r="I153" s="97">
        <v>0</v>
      </c>
      <c r="J153" s="97">
        <v>1690</v>
      </c>
      <c r="K153" s="97">
        <v>0</v>
      </c>
      <c r="L153" s="97">
        <v>0</v>
      </c>
      <c r="M153" s="97">
        <v>15494</v>
      </c>
      <c r="N153" s="97">
        <v>1797</v>
      </c>
      <c r="O153" s="97">
        <v>0</v>
      </c>
      <c r="P153" s="97">
        <v>383</v>
      </c>
      <c r="Q153" s="97">
        <v>995</v>
      </c>
      <c r="R153" s="97">
        <v>0</v>
      </c>
      <c r="S153" s="97">
        <v>18669</v>
      </c>
      <c r="T153" s="97">
        <v>0</v>
      </c>
      <c r="U153" s="97">
        <v>18669</v>
      </c>
      <c r="V153" s="97">
        <v>0</v>
      </c>
      <c r="W153" s="97">
        <v>0</v>
      </c>
      <c r="X153" s="97">
        <v>0</v>
      </c>
      <c r="Y153" s="97">
        <v>18669</v>
      </c>
    </row>
    <row r="154" spans="1:25" ht="12.75">
      <c r="A154" s="97" t="s">
        <v>595</v>
      </c>
      <c r="B154" s="93" t="s">
        <v>329</v>
      </c>
      <c r="C154" s="37" t="s">
        <v>911</v>
      </c>
      <c r="D154" s="97">
        <v>3571</v>
      </c>
      <c r="E154" s="97">
        <v>1143</v>
      </c>
      <c r="F154" s="97">
        <v>634</v>
      </c>
      <c r="G154" s="97">
        <v>0</v>
      </c>
      <c r="H154" s="97">
        <v>0</v>
      </c>
      <c r="I154" s="97">
        <v>0</v>
      </c>
      <c r="J154" s="97">
        <v>4080</v>
      </c>
      <c r="K154" s="97">
        <v>113137</v>
      </c>
      <c r="L154" s="97">
        <v>0</v>
      </c>
      <c r="M154" s="97">
        <v>12855</v>
      </c>
      <c r="N154" s="97">
        <v>2121</v>
      </c>
      <c r="O154" s="97">
        <v>15501</v>
      </c>
      <c r="P154" s="97">
        <v>3461</v>
      </c>
      <c r="Q154" s="97">
        <v>176</v>
      </c>
      <c r="R154" s="97">
        <v>126</v>
      </c>
      <c r="S154" s="97">
        <v>147377</v>
      </c>
      <c r="T154" s="97">
        <v>4307</v>
      </c>
      <c r="U154" s="97">
        <v>151684</v>
      </c>
      <c r="V154" s="97">
        <v>331</v>
      </c>
      <c r="W154" s="97">
        <v>210</v>
      </c>
      <c r="X154" s="97">
        <v>0</v>
      </c>
      <c r="Y154" s="97">
        <v>152225</v>
      </c>
    </row>
    <row r="155" spans="1:25" ht="12.75">
      <c r="A155" s="97" t="s">
        <v>596</v>
      </c>
      <c r="B155" s="93" t="s">
        <v>377</v>
      </c>
      <c r="C155" s="37" t="s">
        <v>911</v>
      </c>
      <c r="D155" s="97">
        <v>654</v>
      </c>
      <c r="E155" s="97">
        <v>105</v>
      </c>
      <c r="F155" s="97">
        <v>64</v>
      </c>
      <c r="G155" s="97">
        <v>0</v>
      </c>
      <c r="H155" s="97">
        <v>9</v>
      </c>
      <c r="I155" s="97">
        <v>0</v>
      </c>
      <c r="J155" s="97">
        <v>686</v>
      </c>
      <c r="K155" s="97">
        <v>0</v>
      </c>
      <c r="L155" s="97">
        <v>0</v>
      </c>
      <c r="M155" s="97">
        <v>29910</v>
      </c>
      <c r="N155" s="97">
        <v>2883</v>
      </c>
      <c r="O155" s="97">
        <v>3576</v>
      </c>
      <c r="P155" s="97">
        <v>3322</v>
      </c>
      <c r="Q155" s="97">
        <v>4637</v>
      </c>
      <c r="R155" s="97">
        <v>0</v>
      </c>
      <c r="S155" s="97">
        <v>44328</v>
      </c>
      <c r="T155" s="97">
        <v>3277</v>
      </c>
      <c r="U155" s="97">
        <v>47605</v>
      </c>
      <c r="V155" s="97">
        <v>94</v>
      </c>
      <c r="W155" s="97">
        <v>525</v>
      </c>
      <c r="X155" s="97">
        <v>398</v>
      </c>
      <c r="Y155" s="97">
        <v>48622</v>
      </c>
    </row>
    <row r="156" spans="1:25" ht="12.75">
      <c r="A156" s="97" t="s">
        <v>597</v>
      </c>
      <c r="B156" s="93" t="s">
        <v>389</v>
      </c>
      <c r="C156" s="37" t="s">
        <v>911</v>
      </c>
      <c r="D156" s="97">
        <v>1598</v>
      </c>
      <c r="E156" s="97">
        <v>928</v>
      </c>
      <c r="F156" s="97">
        <v>744</v>
      </c>
      <c r="G156" s="97">
        <v>19</v>
      </c>
      <c r="H156" s="97">
        <v>143</v>
      </c>
      <c r="I156" s="97">
        <v>0</v>
      </c>
      <c r="J156" s="97">
        <v>1620</v>
      </c>
      <c r="K156" s="97">
        <v>85650</v>
      </c>
      <c r="L156" s="97">
        <v>0</v>
      </c>
      <c r="M156" s="97">
        <v>37561</v>
      </c>
      <c r="N156" s="97">
        <v>2294</v>
      </c>
      <c r="O156" s="97">
        <v>14896</v>
      </c>
      <c r="P156" s="97">
        <v>0</v>
      </c>
      <c r="Q156" s="97">
        <v>3018</v>
      </c>
      <c r="R156" s="97">
        <v>3949</v>
      </c>
      <c r="S156" s="97">
        <v>147368</v>
      </c>
      <c r="T156" s="97">
        <v>22789</v>
      </c>
      <c r="U156" s="97">
        <v>170157</v>
      </c>
      <c r="V156" s="97">
        <v>0</v>
      </c>
      <c r="W156" s="97">
        <v>121</v>
      </c>
      <c r="X156" s="97">
        <v>705</v>
      </c>
      <c r="Y156" s="97">
        <v>170983</v>
      </c>
    </row>
    <row r="157" spans="1:25" ht="12.75">
      <c r="A157" s="97" t="s">
        <v>598</v>
      </c>
      <c r="B157" s="93" t="s">
        <v>393</v>
      </c>
      <c r="C157" s="37" t="s">
        <v>911</v>
      </c>
      <c r="D157" s="97">
        <v>0</v>
      </c>
      <c r="E157" s="97">
        <v>4</v>
      </c>
      <c r="F157" s="97">
        <v>2</v>
      </c>
      <c r="G157" s="97">
        <v>0</v>
      </c>
      <c r="H157" s="97">
        <v>2</v>
      </c>
      <c r="I157" s="97">
        <v>0</v>
      </c>
      <c r="J157" s="97">
        <v>0</v>
      </c>
      <c r="K157" s="97">
        <v>0</v>
      </c>
      <c r="L157" s="97">
        <v>0</v>
      </c>
      <c r="M157" s="97">
        <v>49789</v>
      </c>
      <c r="N157" s="97">
        <v>3423</v>
      </c>
      <c r="O157" s="97">
        <v>1226</v>
      </c>
      <c r="P157" s="97">
        <v>446</v>
      </c>
      <c r="Q157" s="97">
        <v>0</v>
      </c>
      <c r="R157" s="97">
        <v>82</v>
      </c>
      <c r="S157" s="97">
        <v>54966</v>
      </c>
      <c r="T157" s="97">
        <v>3208</v>
      </c>
      <c r="U157" s="97">
        <v>58174</v>
      </c>
      <c r="V157" s="97">
        <v>399</v>
      </c>
      <c r="W157" s="97">
        <v>0</v>
      </c>
      <c r="X157" s="97">
        <v>3768</v>
      </c>
      <c r="Y157" s="97">
        <v>62341</v>
      </c>
    </row>
    <row r="158" spans="1:25" ht="12.75">
      <c r="A158" s="97" t="s">
        <v>599</v>
      </c>
      <c r="B158" s="93" t="s">
        <v>398</v>
      </c>
      <c r="C158" s="37" t="s">
        <v>911</v>
      </c>
      <c r="D158" s="97">
        <v>0</v>
      </c>
      <c r="E158" s="97">
        <v>984</v>
      </c>
      <c r="F158" s="97">
        <v>406</v>
      </c>
      <c r="G158" s="97">
        <v>0</v>
      </c>
      <c r="H158" s="97">
        <v>0</v>
      </c>
      <c r="I158" s="97">
        <v>0</v>
      </c>
      <c r="J158" s="97">
        <v>578</v>
      </c>
      <c r="K158" s="97">
        <v>0</v>
      </c>
      <c r="L158" s="97">
        <v>0</v>
      </c>
      <c r="M158" s="97">
        <v>64970</v>
      </c>
      <c r="N158" s="97">
        <v>1213</v>
      </c>
      <c r="O158" s="97">
        <v>427</v>
      </c>
      <c r="P158" s="97">
        <v>4641</v>
      </c>
      <c r="Q158" s="97">
        <v>5</v>
      </c>
      <c r="R158" s="97">
        <v>442</v>
      </c>
      <c r="S158" s="97">
        <v>71698</v>
      </c>
      <c r="T158" s="97">
        <v>0</v>
      </c>
      <c r="U158" s="97">
        <v>71698</v>
      </c>
      <c r="V158" s="97">
        <v>967</v>
      </c>
      <c r="W158" s="97">
        <v>0</v>
      </c>
      <c r="X158" s="97">
        <v>3250</v>
      </c>
      <c r="Y158" s="97">
        <v>75915</v>
      </c>
    </row>
    <row r="159" spans="1:25" ht="12.75">
      <c r="A159" s="97" t="s">
        <v>600</v>
      </c>
      <c r="B159" s="93" t="s">
        <v>56</v>
      </c>
      <c r="C159" s="37" t="s">
        <v>909</v>
      </c>
      <c r="D159" s="97">
        <v>964</v>
      </c>
      <c r="E159" s="97">
        <v>1342</v>
      </c>
      <c r="F159" s="97">
        <v>1342</v>
      </c>
      <c r="G159" s="97">
        <v>0</v>
      </c>
      <c r="H159" s="97">
        <v>0</v>
      </c>
      <c r="I159" s="97">
        <v>0</v>
      </c>
      <c r="J159" s="97">
        <v>964</v>
      </c>
      <c r="K159" s="97">
        <v>0</v>
      </c>
      <c r="L159" s="97">
        <v>130619</v>
      </c>
      <c r="M159" s="97">
        <v>208172</v>
      </c>
      <c r="N159" s="97">
        <v>20558</v>
      </c>
      <c r="O159" s="97">
        <v>78237</v>
      </c>
      <c r="P159" s="97">
        <v>7479</v>
      </c>
      <c r="Q159" s="97">
        <v>0</v>
      </c>
      <c r="R159" s="97">
        <v>18630</v>
      </c>
      <c r="S159" s="97">
        <v>463695</v>
      </c>
      <c r="T159" s="97">
        <v>335</v>
      </c>
      <c r="U159" s="97">
        <v>464030</v>
      </c>
      <c r="V159" s="97">
        <v>1651</v>
      </c>
      <c r="W159" s="97">
        <v>0</v>
      </c>
      <c r="X159" s="97">
        <v>19335</v>
      </c>
      <c r="Y159" s="97">
        <v>485016</v>
      </c>
    </row>
    <row r="160" spans="1:25" ht="12.75">
      <c r="A160" s="97" t="s">
        <v>601</v>
      </c>
      <c r="B160" s="93" t="s">
        <v>57</v>
      </c>
      <c r="C160" s="37" t="s">
        <v>909</v>
      </c>
      <c r="D160" s="97">
        <v>2679</v>
      </c>
      <c r="E160" s="97">
        <v>1237</v>
      </c>
      <c r="F160" s="97">
        <v>1365</v>
      </c>
      <c r="G160" s="97">
        <v>0</v>
      </c>
      <c r="H160" s="97">
        <v>0</v>
      </c>
      <c r="I160" s="97">
        <v>0</v>
      </c>
      <c r="J160" s="97">
        <v>2551</v>
      </c>
      <c r="K160" s="97">
        <v>88878</v>
      </c>
      <c r="L160" s="97">
        <v>166806</v>
      </c>
      <c r="M160" s="97">
        <v>196975</v>
      </c>
      <c r="N160" s="97">
        <v>8098</v>
      </c>
      <c r="O160" s="97">
        <v>345274</v>
      </c>
      <c r="P160" s="97">
        <v>66</v>
      </c>
      <c r="Q160" s="97">
        <v>0</v>
      </c>
      <c r="R160" s="97">
        <v>30030</v>
      </c>
      <c r="S160" s="97">
        <v>836127</v>
      </c>
      <c r="T160" s="97">
        <v>11685</v>
      </c>
      <c r="U160" s="97">
        <v>847812</v>
      </c>
      <c r="V160" s="97">
        <v>162</v>
      </c>
      <c r="W160" s="97">
        <v>3350</v>
      </c>
      <c r="X160" s="97">
        <v>7764</v>
      </c>
      <c r="Y160" s="97">
        <v>859088</v>
      </c>
    </row>
    <row r="161" spans="1:25" ht="12.75">
      <c r="A161" s="97" t="s">
        <v>602</v>
      </c>
      <c r="B161" s="93" t="s">
        <v>220</v>
      </c>
      <c r="C161" s="37" t="s">
        <v>910</v>
      </c>
      <c r="D161" s="97">
        <v>22921</v>
      </c>
      <c r="E161" s="97">
        <v>3685</v>
      </c>
      <c r="F161" s="97">
        <v>0</v>
      </c>
      <c r="G161" s="97">
        <v>0</v>
      </c>
      <c r="H161" s="97">
        <v>0</v>
      </c>
      <c r="I161" s="97">
        <v>0</v>
      </c>
      <c r="J161" s="97">
        <v>26606</v>
      </c>
      <c r="K161" s="97">
        <v>0</v>
      </c>
      <c r="L161" s="97">
        <v>823457</v>
      </c>
      <c r="M161" s="97">
        <v>265673</v>
      </c>
      <c r="N161" s="97">
        <v>35517</v>
      </c>
      <c r="O161" s="97">
        <v>557534</v>
      </c>
      <c r="P161" s="97">
        <v>0</v>
      </c>
      <c r="Q161" s="97">
        <v>0</v>
      </c>
      <c r="R161" s="97">
        <v>712</v>
      </c>
      <c r="S161" s="97">
        <v>1682893</v>
      </c>
      <c r="T161" s="97">
        <v>5262</v>
      </c>
      <c r="U161" s="97">
        <v>1688155</v>
      </c>
      <c r="V161" s="97">
        <v>17530</v>
      </c>
      <c r="W161" s="97">
        <v>4020</v>
      </c>
      <c r="X161" s="97">
        <v>28455</v>
      </c>
      <c r="Y161" s="97">
        <v>1738160</v>
      </c>
    </row>
    <row r="162" spans="1:25" ht="12.75">
      <c r="A162" s="97" t="s">
        <v>603</v>
      </c>
      <c r="B162" s="93" t="s">
        <v>77</v>
      </c>
      <c r="C162" s="37" t="s">
        <v>911</v>
      </c>
      <c r="D162" s="97">
        <v>3156</v>
      </c>
      <c r="E162" s="97">
        <v>380</v>
      </c>
      <c r="F162" s="97">
        <v>688</v>
      </c>
      <c r="G162" s="97">
        <v>0</v>
      </c>
      <c r="H162" s="97">
        <v>0</v>
      </c>
      <c r="I162" s="97">
        <v>0</v>
      </c>
      <c r="J162" s="97">
        <v>2848</v>
      </c>
      <c r="K162" s="97">
        <v>0</v>
      </c>
      <c r="L162" s="97">
        <v>0</v>
      </c>
      <c r="M162" s="97">
        <v>33734</v>
      </c>
      <c r="N162" s="97">
        <v>2266</v>
      </c>
      <c r="O162" s="97">
        <v>0</v>
      </c>
      <c r="P162" s="97">
        <v>3479</v>
      </c>
      <c r="Q162" s="97">
        <v>12984</v>
      </c>
      <c r="R162" s="97">
        <v>4694</v>
      </c>
      <c r="S162" s="97">
        <v>57157</v>
      </c>
      <c r="T162" s="97">
        <v>14822</v>
      </c>
      <c r="U162" s="97">
        <v>71979</v>
      </c>
      <c r="V162" s="97">
        <v>29</v>
      </c>
      <c r="W162" s="97">
        <v>0</v>
      </c>
      <c r="X162" s="97">
        <v>32751</v>
      </c>
      <c r="Y162" s="97">
        <v>104759</v>
      </c>
    </row>
    <row r="163" spans="1:25" ht="12.75">
      <c r="A163" s="97" t="s">
        <v>604</v>
      </c>
      <c r="B163" s="93" t="s">
        <v>98</v>
      </c>
      <c r="C163" s="37" t="s">
        <v>911</v>
      </c>
      <c r="D163" s="97">
        <v>0</v>
      </c>
      <c r="E163" s="97">
        <v>124</v>
      </c>
      <c r="F163" s="97">
        <v>124</v>
      </c>
      <c r="G163" s="97">
        <v>0</v>
      </c>
      <c r="H163" s="97">
        <v>0</v>
      </c>
      <c r="I163" s="97">
        <v>0</v>
      </c>
      <c r="J163" s="97">
        <v>0</v>
      </c>
      <c r="K163" s="97">
        <v>0</v>
      </c>
      <c r="L163" s="97">
        <v>0</v>
      </c>
      <c r="M163" s="97">
        <v>27825</v>
      </c>
      <c r="N163" s="97">
        <v>1565</v>
      </c>
      <c r="O163" s="97">
        <v>261</v>
      </c>
      <c r="P163" s="97">
        <v>2839</v>
      </c>
      <c r="Q163" s="97">
        <v>2012</v>
      </c>
      <c r="R163" s="97">
        <v>0</v>
      </c>
      <c r="S163" s="97">
        <v>34502</v>
      </c>
      <c r="T163" s="97">
        <v>1205</v>
      </c>
      <c r="U163" s="97">
        <v>35707</v>
      </c>
      <c r="V163" s="97">
        <v>451</v>
      </c>
      <c r="W163" s="97">
        <v>0</v>
      </c>
      <c r="X163" s="97">
        <v>1667</v>
      </c>
      <c r="Y163" s="97">
        <v>37825</v>
      </c>
    </row>
    <row r="164" spans="1:25" ht="12.75">
      <c r="A164" s="97" t="s">
        <v>605</v>
      </c>
      <c r="B164" s="93" t="s">
        <v>162</v>
      </c>
      <c r="C164" s="37" t="s">
        <v>911</v>
      </c>
      <c r="D164" s="97">
        <v>32</v>
      </c>
      <c r="E164" s="97">
        <v>718</v>
      </c>
      <c r="F164" s="97">
        <v>479</v>
      </c>
      <c r="G164" s="97">
        <v>0</v>
      </c>
      <c r="H164" s="97">
        <v>0</v>
      </c>
      <c r="I164" s="97">
        <v>0</v>
      </c>
      <c r="J164" s="97">
        <v>271</v>
      </c>
      <c r="K164" s="97">
        <v>0</v>
      </c>
      <c r="L164" s="97">
        <v>0</v>
      </c>
      <c r="M164" s="97">
        <v>10425</v>
      </c>
      <c r="N164" s="97">
        <v>3019</v>
      </c>
      <c r="O164" s="97">
        <v>0</v>
      </c>
      <c r="P164" s="97">
        <v>4423</v>
      </c>
      <c r="Q164" s="97">
        <v>0</v>
      </c>
      <c r="R164" s="97">
        <v>0</v>
      </c>
      <c r="S164" s="97">
        <v>17867</v>
      </c>
      <c r="T164" s="97">
        <v>2807</v>
      </c>
      <c r="U164" s="97">
        <v>20674</v>
      </c>
      <c r="V164" s="97">
        <v>82</v>
      </c>
      <c r="W164" s="97">
        <v>1900</v>
      </c>
      <c r="X164" s="97">
        <v>3870</v>
      </c>
      <c r="Y164" s="97">
        <v>26526</v>
      </c>
    </row>
    <row r="165" spans="1:25" ht="12.75">
      <c r="A165" s="97" t="s">
        <v>606</v>
      </c>
      <c r="B165" s="93" t="s">
        <v>203</v>
      </c>
      <c r="C165" s="37" t="s">
        <v>911</v>
      </c>
      <c r="D165" s="97">
        <v>3228</v>
      </c>
      <c r="E165" s="97">
        <v>426</v>
      </c>
      <c r="F165" s="97">
        <v>75</v>
      </c>
      <c r="G165" s="97">
        <v>0</v>
      </c>
      <c r="H165" s="97">
        <v>0</v>
      </c>
      <c r="I165" s="97">
        <v>0</v>
      </c>
      <c r="J165" s="97">
        <v>3579</v>
      </c>
      <c r="K165" s="97">
        <v>0</v>
      </c>
      <c r="L165" s="97">
        <v>0</v>
      </c>
      <c r="M165" s="97">
        <v>22362</v>
      </c>
      <c r="N165" s="97">
        <v>1968</v>
      </c>
      <c r="O165" s="97">
        <v>21</v>
      </c>
      <c r="P165" s="97">
        <v>3870</v>
      </c>
      <c r="Q165" s="97">
        <v>3689</v>
      </c>
      <c r="R165" s="97">
        <v>0</v>
      </c>
      <c r="S165" s="97">
        <v>31910</v>
      </c>
      <c r="T165" s="97">
        <v>7301</v>
      </c>
      <c r="U165" s="97">
        <v>39211</v>
      </c>
      <c r="V165" s="97">
        <v>159</v>
      </c>
      <c r="W165" s="97">
        <v>882</v>
      </c>
      <c r="X165" s="97">
        <v>4708</v>
      </c>
      <c r="Y165" s="97">
        <v>44960</v>
      </c>
    </row>
    <row r="166" spans="1:25" ht="12.75">
      <c r="A166" s="97" t="s">
        <v>607</v>
      </c>
      <c r="B166" s="93" t="s">
        <v>223</v>
      </c>
      <c r="C166" s="37" t="s">
        <v>911</v>
      </c>
      <c r="D166" s="97">
        <v>208</v>
      </c>
      <c r="E166" s="97">
        <v>459</v>
      </c>
      <c r="F166" s="97">
        <v>443</v>
      </c>
      <c r="G166" s="97">
        <v>0</v>
      </c>
      <c r="H166" s="97">
        <v>192</v>
      </c>
      <c r="I166" s="97">
        <v>0</v>
      </c>
      <c r="J166" s="97">
        <v>32</v>
      </c>
      <c r="K166" s="97">
        <v>104752</v>
      </c>
      <c r="L166" s="97">
        <v>0</v>
      </c>
      <c r="M166" s="97">
        <v>49532</v>
      </c>
      <c r="N166" s="97">
        <v>6196</v>
      </c>
      <c r="O166" s="97">
        <v>28525</v>
      </c>
      <c r="P166" s="97">
        <v>8467</v>
      </c>
      <c r="Q166" s="97">
        <v>2642</v>
      </c>
      <c r="R166" s="97">
        <v>8388</v>
      </c>
      <c r="S166" s="97">
        <v>208502</v>
      </c>
      <c r="T166" s="97">
        <v>26846</v>
      </c>
      <c r="U166" s="97">
        <v>235348</v>
      </c>
      <c r="V166" s="97">
        <v>0</v>
      </c>
      <c r="W166" s="97">
        <v>57</v>
      </c>
      <c r="X166" s="97">
        <v>0</v>
      </c>
      <c r="Y166" s="97">
        <v>235405</v>
      </c>
    </row>
    <row r="167" spans="1:25" ht="12.75">
      <c r="A167" s="97" t="s">
        <v>608</v>
      </c>
      <c r="B167" s="93" t="s">
        <v>295</v>
      </c>
      <c r="C167" s="37" t="s">
        <v>911</v>
      </c>
      <c r="D167" s="97">
        <v>1143</v>
      </c>
      <c r="E167" s="97">
        <v>1737</v>
      </c>
      <c r="F167" s="97">
        <v>1475</v>
      </c>
      <c r="G167" s="97">
        <v>0</v>
      </c>
      <c r="H167" s="97">
        <v>0</v>
      </c>
      <c r="I167" s="97">
        <v>0</v>
      </c>
      <c r="J167" s="97">
        <v>1405</v>
      </c>
      <c r="K167" s="97">
        <v>0</v>
      </c>
      <c r="L167" s="97">
        <v>0</v>
      </c>
      <c r="M167" s="97">
        <v>45548</v>
      </c>
      <c r="N167" s="97">
        <v>1334</v>
      </c>
      <c r="O167" s="97">
        <v>0</v>
      </c>
      <c r="P167" s="97">
        <v>165</v>
      </c>
      <c r="Q167" s="97">
        <v>9793</v>
      </c>
      <c r="R167" s="97">
        <v>13985</v>
      </c>
      <c r="S167" s="97">
        <v>70825</v>
      </c>
      <c r="T167" s="97">
        <v>0</v>
      </c>
      <c r="U167" s="97">
        <v>70825</v>
      </c>
      <c r="V167" s="97">
        <v>264</v>
      </c>
      <c r="W167" s="97">
        <v>2621</v>
      </c>
      <c r="X167" s="97">
        <v>768</v>
      </c>
      <c r="Y167" s="97">
        <v>74478</v>
      </c>
    </row>
    <row r="168" spans="1:25" ht="12.75">
      <c r="A168" s="97" t="s">
        <v>609</v>
      </c>
      <c r="B168" s="93" t="s">
        <v>300</v>
      </c>
      <c r="C168" s="37" t="s">
        <v>911</v>
      </c>
      <c r="D168" s="97">
        <v>3045</v>
      </c>
      <c r="E168" s="97">
        <v>939</v>
      </c>
      <c r="F168" s="97">
        <v>1278</v>
      </c>
      <c r="G168" s="97">
        <v>0</v>
      </c>
      <c r="H168" s="97">
        <v>5</v>
      </c>
      <c r="I168" s="97">
        <v>0</v>
      </c>
      <c r="J168" s="97">
        <v>2701</v>
      </c>
      <c r="K168" s="97">
        <v>0</v>
      </c>
      <c r="L168" s="97">
        <v>0</v>
      </c>
      <c r="M168" s="97">
        <v>57737</v>
      </c>
      <c r="N168" s="97">
        <v>5978</v>
      </c>
      <c r="O168" s="97">
        <v>6953</v>
      </c>
      <c r="P168" s="97">
        <v>10980</v>
      </c>
      <c r="Q168" s="97">
        <v>1731</v>
      </c>
      <c r="R168" s="97">
        <v>0</v>
      </c>
      <c r="S168" s="97">
        <v>83379</v>
      </c>
      <c r="T168" s="97">
        <v>42626</v>
      </c>
      <c r="U168" s="97">
        <v>126005</v>
      </c>
      <c r="V168" s="97">
        <v>136</v>
      </c>
      <c r="W168" s="97">
        <v>450</v>
      </c>
      <c r="X168" s="97">
        <v>31852</v>
      </c>
      <c r="Y168" s="97">
        <v>158443</v>
      </c>
    </row>
    <row r="169" spans="1:25" ht="12.75">
      <c r="A169" s="97" t="s">
        <v>610</v>
      </c>
      <c r="B169" s="93" t="s">
        <v>307</v>
      </c>
      <c r="C169" s="37" t="s">
        <v>911</v>
      </c>
      <c r="D169" s="97">
        <v>194</v>
      </c>
      <c r="E169" s="97">
        <v>118</v>
      </c>
      <c r="F169" s="97">
        <v>312</v>
      </c>
      <c r="G169" s="97">
        <v>0</v>
      </c>
      <c r="H169" s="97">
        <v>0</v>
      </c>
      <c r="I169" s="97">
        <v>0</v>
      </c>
      <c r="J169" s="97">
        <v>0</v>
      </c>
      <c r="K169" s="97">
        <v>0</v>
      </c>
      <c r="L169" s="97">
        <v>0</v>
      </c>
      <c r="M169" s="97">
        <v>10201</v>
      </c>
      <c r="N169" s="97">
        <v>2000</v>
      </c>
      <c r="O169" s="97">
        <v>220</v>
      </c>
      <c r="P169" s="97">
        <v>1552</v>
      </c>
      <c r="Q169" s="97">
        <v>74</v>
      </c>
      <c r="R169" s="97">
        <v>0</v>
      </c>
      <c r="S169" s="97">
        <v>14047</v>
      </c>
      <c r="T169" s="97">
        <v>820</v>
      </c>
      <c r="U169" s="97">
        <v>14867</v>
      </c>
      <c r="V169" s="97">
        <v>126</v>
      </c>
      <c r="W169" s="97">
        <v>0</v>
      </c>
      <c r="X169" s="97">
        <v>807</v>
      </c>
      <c r="Y169" s="97">
        <v>15800</v>
      </c>
    </row>
    <row r="170" spans="1:25" ht="12.75">
      <c r="A170" s="97" t="s">
        <v>611</v>
      </c>
      <c r="B170" s="93" t="s">
        <v>312</v>
      </c>
      <c r="C170" s="37" t="s">
        <v>911</v>
      </c>
      <c r="D170" s="97">
        <v>1012</v>
      </c>
      <c r="E170" s="97">
        <v>1275</v>
      </c>
      <c r="F170" s="97">
        <v>1006</v>
      </c>
      <c r="G170" s="97">
        <v>0</v>
      </c>
      <c r="H170" s="97">
        <v>1</v>
      </c>
      <c r="I170" s="97">
        <v>0</v>
      </c>
      <c r="J170" s="97">
        <v>1280</v>
      </c>
      <c r="K170" s="97">
        <v>0</v>
      </c>
      <c r="L170" s="97">
        <v>0</v>
      </c>
      <c r="M170" s="97">
        <v>20590</v>
      </c>
      <c r="N170" s="97">
        <v>2627</v>
      </c>
      <c r="O170" s="97">
        <v>378</v>
      </c>
      <c r="P170" s="97">
        <v>1123</v>
      </c>
      <c r="Q170" s="97">
        <v>948</v>
      </c>
      <c r="R170" s="97">
        <v>0</v>
      </c>
      <c r="S170" s="97">
        <v>25666</v>
      </c>
      <c r="T170" s="97">
        <v>0</v>
      </c>
      <c r="U170" s="97">
        <v>25666</v>
      </c>
      <c r="V170" s="97">
        <v>147</v>
      </c>
      <c r="W170" s="97">
        <v>133</v>
      </c>
      <c r="X170" s="97">
        <v>2169</v>
      </c>
      <c r="Y170" s="97">
        <v>28115</v>
      </c>
    </row>
    <row r="171" spans="1:25" ht="12.75">
      <c r="A171" s="97" t="s">
        <v>612</v>
      </c>
      <c r="B171" s="93" t="s">
        <v>345</v>
      </c>
      <c r="C171" s="37" t="s">
        <v>911</v>
      </c>
      <c r="D171" s="97">
        <v>2413</v>
      </c>
      <c r="E171" s="97">
        <v>55</v>
      </c>
      <c r="F171" s="97">
        <v>566</v>
      </c>
      <c r="G171" s="97">
        <v>0</v>
      </c>
      <c r="H171" s="97">
        <v>0</v>
      </c>
      <c r="I171" s="97">
        <v>0</v>
      </c>
      <c r="J171" s="97">
        <v>1902</v>
      </c>
      <c r="K171" s="97">
        <v>0</v>
      </c>
      <c r="L171" s="97">
        <v>0</v>
      </c>
      <c r="M171" s="97">
        <v>24740</v>
      </c>
      <c r="N171" s="97">
        <v>4510</v>
      </c>
      <c r="O171" s="97">
        <v>0</v>
      </c>
      <c r="P171" s="97">
        <v>28</v>
      </c>
      <c r="Q171" s="97">
        <v>0</v>
      </c>
      <c r="R171" s="97">
        <v>0</v>
      </c>
      <c r="S171" s="97">
        <v>29278</v>
      </c>
      <c r="T171" s="97">
        <v>12391</v>
      </c>
      <c r="U171" s="97">
        <v>41669</v>
      </c>
      <c r="V171" s="97">
        <v>299</v>
      </c>
      <c r="W171" s="97">
        <v>0</v>
      </c>
      <c r="X171" s="97">
        <v>0</v>
      </c>
      <c r="Y171" s="97">
        <v>41968</v>
      </c>
    </row>
    <row r="172" spans="1:25" ht="12.75">
      <c r="A172" s="97" t="s">
        <v>613</v>
      </c>
      <c r="B172" s="93" t="s">
        <v>419</v>
      </c>
      <c r="C172" s="37" t="s">
        <v>911</v>
      </c>
      <c r="D172" s="97">
        <v>4261</v>
      </c>
      <c r="E172" s="97">
        <v>1115</v>
      </c>
      <c r="F172" s="97">
        <v>1057</v>
      </c>
      <c r="G172" s="97">
        <v>228</v>
      </c>
      <c r="H172" s="97">
        <v>574</v>
      </c>
      <c r="I172" s="97">
        <v>0</v>
      </c>
      <c r="J172" s="97">
        <v>3517</v>
      </c>
      <c r="K172" s="97">
        <v>147695</v>
      </c>
      <c r="L172" s="97">
        <v>0</v>
      </c>
      <c r="M172" s="97">
        <v>32318</v>
      </c>
      <c r="N172" s="97">
        <v>2098</v>
      </c>
      <c r="O172" s="97">
        <v>781</v>
      </c>
      <c r="P172" s="97">
        <v>1802</v>
      </c>
      <c r="Q172" s="97">
        <v>144</v>
      </c>
      <c r="R172" s="97">
        <v>0</v>
      </c>
      <c r="S172" s="97">
        <v>184838</v>
      </c>
      <c r="T172" s="97">
        <v>6135</v>
      </c>
      <c r="U172" s="97">
        <v>190973</v>
      </c>
      <c r="V172" s="97">
        <v>185</v>
      </c>
      <c r="W172" s="97">
        <v>0</v>
      </c>
      <c r="X172" s="97">
        <v>462</v>
      </c>
      <c r="Y172" s="97">
        <v>191620</v>
      </c>
    </row>
    <row r="173" spans="1:25" ht="12.75">
      <c r="A173" s="97" t="s">
        <v>614</v>
      </c>
      <c r="B173" s="93" t="s">
        <v>447</v>
      </c>
      <c r="C173" s="37" t="s">
        <v>911</v>
      </c>
      <c r="D173" s="97">
        <v>29</v>
      </c>
      <c r="E173" s="97">
        <v>2</v>
      </c>
      <c r="F173" s="97">
        <v>24</v>
      </c>
      <c r="G173" s="97">
        <v>0</v>
      </c>
      <c r="H173" s="97">
        <v>1</v>
      </c>
      <c r="I173" s="97">
        <v>0</v>
      </c>
      <c r="J173" s="97">
        <v>6</v>
      </c>
      <c r="K173" s="97">
        <v>0</v>
      </c>
      <c r="L173" s="97">
        <v>0</v>
      </c>
      <c r="M173" s="97">
        <v>37557</v>
      </c>
      <c r="N173" s="97">
        <v>2069</v>
      </c>
      <c r="O173" s="97">
        <v>24270</v>
      </c>
      <c r="P173" s="97">
        <v>743</v>
      </c>
      <c r="Q173" s="97">
        <v>0</v>
      </c>
      <c r="R173" s="97">
        <v>0</v>
      </c>
      <c r="S173" s="97">
        <v>64639</v>
      </c>
      <c r="T173" s="97">
        <v>5998</v>
      </c>
      <c r="U173" s="97">
        <v>70637</v>
      </c>
      <c r="V173" s="97">
        <v>243</v>
      </c>
      <c r="W173" s="97">
        <v>0</v>
      </c>
      <c r="X173" s="97">
        <v>251</v>
      </c>
      <c r="Y173" s="97">
        <v>71131</v>
      </c>
    </row>
    <row r="174" spans="1:25" ht="12.75">
      <c r="A174" s="97" t="s">
        <v>615</v>
      </c>
      <c r="B174" s="93" t="s">
        <v>226</v>
      </c>
      <c r="C174" s="37" t="s">
        <v>909</v>
      </c>
      <c r="D174" s="97">
        <v>3519</v>
      </c>
      <c r="E174" s="97">
        <v>20681</v>
      </c>
      <c r="F174" s="97">
        <v>2882</v>
      </c>
      <c r="G174" s="97">
        <v>0</v>
      </c>
      <c r="H174" s="97">
        <v>1198</v>
      </c>
      <c r="I174" s="97">
        <v>0</v>
      </c>
      <c r="J174" s="97">
        <v>20120</v>
      </c>
      <c r="K174" s="97">
        <v>599730</v>
      </c>
      <c r="L174" s="97">
        <v>529559</v>
      </c>
      <c r="M174" s="97">
        <v>414152</v>
      </c>
      <c r="N174" s="97">
        <v>39943</v>
      </c>
      <c r="O174" s="97">
        <v>199191</v>
      </c>
      <c r="P174" s="97">
        <v>1127</v>
      </c>
      <c r="Q174" s="97">
        <v>93220</v>
      </c>
      <c r="R174" s="97">
        <v>2236</v>
      </c>
      <c r="S174" s="97">
        <v>1879158</v>
      </c>
      <c r="T174" s="97">
        <v>0</v>
      </c>
      <c r="U174" s="97">
        <v>1879158</v>
      </c>
      <c r="V174" s="97">
        <v>1291</v>
      </c>
      <c r="W174" s="97">
        <v>4312</v>
      </c>
      <c r="X174" s="97">
        <v>74845</v>
      </c>
      <c r="Y174" s="97">
        <v>1959606</v>
      </c>
    </row>
    <row r="175" spans="1:25" ht="12.75">
      <c r="A175" s="97" t="s">
        <v>616</v>
      </c>
      <c r="B175" s="93" t="s">
        <v>319</v>
      </c>
      <c r="C175" s="37" t="s">
        <v>909</v>
      </c>
      <c r="D175" s="97">
        <v>609</v>
      </c>
      <c r="E175" s="97">
        <v>325</v>
      </c>
      <c r="F175" s="97">
        <v>934</v>
      </c>
      <c r="G175" s="97">
        <v>0</v>
      </c>
      <c r="H175" s="97">
        <v>0</v>
      </c>
      <c r="I175" s="97">
        <v>0</v>
      </c>
      <c r="J175" s="97">
        <v>0</v>
      </c>
      <c r="K175" s="97">
        <v>0</v>
      </c>
      <c r="L175" s="97">
        <v>29230</v>
      </c>
      <c r="M175" s="97">
        <v>10230</v>
      </c>
      <c r="N175" s="97">
        <v>639</v>
      </c>
      <c r="O175" s="97">
        <v>29744</v>
      </c>
      <c r="P175" s="97">
        <v>0</v>
      </c>
      <c r="Q175" s="97">
        <v>366</v>
      </c>
      <c r="R175" s="97">
        <v>0</v>
      </c>
      <c r="S175" s="97">
        <v>70209</v>
      </c>
      <c r="T175" s="97">
        <v>0</v>
      </c>
      <c r="U175" s="97">
        <v>70209</v>
      </c>
      <c r="V175" s="97">
        <v>0</v>
      </c>
      <c r="W175" s="97">
        <v>2779</v>
      </c>
      <c r="X175" s="97">
        <v>0</v>
      </c>
      <c r="Y175" s="97">
        <v>72988</v>
      </c>
    </row>
    <row r="176" spans="1:25" ht="12.75">
      <c r="A176" s="97" t="s">
        <v>617</v>
      </c>
      <c r="B176" s="93" t="s">
        <v>227</v>
      </c>
      <c r="C176" s="37" t="s">
        <v>910</v>
      </c>
      <c r="D176" s="97">
        <v>4391</v>
      </c>
      <c r="E176" s="97">
        <v>5618</v>
      </c>
      <c r="F176" s="97">
        <v>3800</v>
      </c>
      <c r="G176" s="97">
        <v>0</v>
      </c>
      <c r="H176" s="97">
        <v>0</v>
      </c>
      <c r="I176" s="97">
        <v>0</v>
      </c>
      <c r="J176" s="97">
        <v>6209</v>
      </c>
      <c r="K176" s="97">
        <v>0</v>
      </c>
      <c r="L176" s="97">
        <v>321486</v>
      </c>
      <c r="M176" s="97">
        <v>148328</v>
      </c>
      <c r="N176" s="97">
        <v>5846</v>
      </c>
      <c r="O176" s="97">
        <v>272050</v>
      </c>
      <c r="P176" s="97">
        <v>11671</v>
      </c>
      <c r="Q176" s="97">
        <v>0</v>
      </c>
      <c r="R176" s="97">
        <v>4336</v>
      </c>
      <c r="S176" s="97">
        <v>763717</v>
      </c>
      <c r="T176" s="97">
        <v>0</v>
      </c>
      <c r="U176" s="97">
        <v>763717</v>
      </c>
      <c r="V176" s="97">
        <v>790</v>
      </c>
      <c r="W176" s="97">
        <v>6364</v>
      </c>
      <c r="X176" s="97">
        <v>4388</v>
      </c>
      <c r="Y176" s="97">
        <v>775259</v>
      </c>
    </row>
    <row r="177" spans="1:25" ht="12.75">
      <c r="A177" s="97" t="s">
        <v>618</v>
      </c>
      <c r="B177" s="93" t="s">
        <v>55</v>
      </c>
      <c r="C177" s="37" t="s">
        <v>911</v>
      </c>
      <c r="D177" s="97">
        <v>1186</v>
      </c>
      <c r="E177" s="97">
        <v>1340</v>
      </c>
      <c r="F177" s="97">
        <v>1058</v>
      </c>
      <c r="G177" s="97">
        <v>0</v>
      </c>
      <c r="H177" s="97">
        <v>12</v>
      </c>
      <c r="I177" s="97">
        <v>0</v>
      </c>
      <c r="J177" s="97">
        <v>1456</v>
      </c>
      <c r="K177" s="97">
        <v>0</v>
      </c>
      <c r="L177" s="97">
        <v>0</v>
      </c>
      <c r="M177" s="97">
        <v>17413</v>
      </c>
      <c r="N177" s="97">
        <v>2725</v>
      </c>
      <c r="O177" s="97">
        <v>70</v>
      </c>
      <c r="P177" s="97">
        <v>1597</v>
      </c>
      <c r="Q177" s="97">
        <v>11</v>
      </c>
      <c r="R177" s="97">
        <v>0</v>
      </c>
      <c r="S177" s="97">
        <v>21816</v>
      </c>
      <c r="T177" s="97">
        <v>190</v>
      </c>
      <c r="U177" s="97">
        <v>22006</v>
      </c>
      <c r="V177" s="97">
        <v>175</v>
      </c>
      <c r="W177" s="97">
        <v>460</v>
      </c>
      <c r="X177" s="97">
        <v>0</v>
      </c>
      <c r="Y177" s="97">
        <v>22641</v>
      </c>
    </row>
    <row r="178" spans="1:25" ht="12.75">
      <c r="A178" s="97" t="s">
        <v>619</v>
      </c>
      <c r="B178" s="93" t="s">
        <v>89</v>
      </c>
      <c r="C178" s="37" t="s">
        <v>911</v>
      </c>
      <c r="D178" s="97">
        <v>3065</v>
      </c>
      <c r="E178" s="97">
        <v>1200</v>
      </c>
      <c r="F178" s="97">
        <v>169</v>
      </c>
      <c r="G178" s="97">
        <v>595</v>
      </c>
      <c r="H178" s="97">
        <v>0</v>
      </c>
      <c r="I178" s="97">
        <v>0</v>
      </c>
      <c r="J178" s="97">
        <v>3501</v>
      </c>
      <c r="K178" s="97">
        <v>170626</v>
      </c>
      <c r="L178" s="97">
        <v>0</v>
      </c>
      <c r="M178" s="97">
        <v>37743</v>
      </c>
      <c r="N178" s="97">
        <v>1371</v>
      </c>
      <c r="O178" s="97">
        <v>176</v>
      </c>
      <c r="P178" s="97">
        <v>3544</v>
      </c>
      <c r="Q178" s="97">
        <v>68</v>
      </c>
      <c r="R178" s="97">
        <v>63</v>
      </c>
      <c r="S178" s="97">
        <v>213591</v>
      </c>
      <c r="T178" s="97">
        <v>2624</v>
      </c>
      <c r="U178" s="97">
        <v>216215</v>
      </c>
      <c r="V178" s="97">
        <v>300</v>
      </c>
      <c r="W178" s="97">
        <v>6</v>
      </c>
      <c r="X178" s="97">
        <v>229</v>
      </c>
      <c r="Y178" s="97">
        <v>216750</v>
      </c>
    </row>
    <row r="179" spans="1:25" ht="12.75">
      <c r="A179" s="97" t="s">
        <v>620</v>
      </c>
      <c r="B179" s="93" t="s">
        <v>183</v>
      </c>
      <c r="C179" s="37" t="s">
        <v>911</v>
      </c>
      <c r="D179" s="97">
        <v>141</v>
      </c>
      <c r="E179" s="97">
        <v>559</v>
      </c>
      <c r="F179" s="97">
        <v>7</v>
      </c>
      <c r="G179" s="97">
        <v>0</v>
      </c>
      <c r="H179" s="97">
        <v>2</v>
      </c>
      <c r="I179" s="97">
        <v>0</v>
      </c>
      <c r="J179" s="97">
        <v>691</v>
      </c>
      <c r="K179" s="97">
        <v>0</v>
      </c>
      <c r="L179" s="97">
        <v>0</v>
      </c>
      <c r="M179" s="97">
        <v>20560</v>
      </c>
      <c r="N179" s="97">
        <v>1220</v>
      </c>
      <c r="O179" s="97">
        <v>381</v>
      </c>
      <c r="P179" s="97">
        <v>1652</v>
      </c>
      <c r="Q179" s="97">
        <v>0</v>
      </c>
      <c r="R179" s="97">
        <v>2376</v>
      </c>
      <c r="S179" s="97">
        <v>26189</v>
      </c>
      <c r="T179" s="97">
        <v>0</v>
      </c>
      <c r="U179" s="97">
        <v>26189</v>
      </c>
      <c r="V179" s="97">
        <v>301</v>
      </c>
      <c r="W179" s="97">
        <v>0</v>
      </c>
      <c r="X179" s="97">
        <v>0</v>
      </c>
      <c r="Y179" s="97">
        <v>26490</v>
      </c>
    </row>
    <row r="180" spans="1:25" ht="12.75">
      <c r="A180" s="97" t="s">
        <v>621</v>
      </c>
      <c r="B180" s="93" t="s">
        <v>197</v>
      </c>
      <c r="C180" s="37" t="s">
        <v>911</v>
      </c>
      <c r="D180" s="97">
        <v>1049</v>
      </c>
      <c r="E180" s="97">
        <v>2189</v>
      </c>
      <c r="F180" s="97">
        <v>1341</v>
      </c>
      <c r="G180" s="97">
        <v>0</v>
      </c>
      <c r="H180" s="97">
        <v>310</v>
      </c>
      <c r="I180" s="97">
        <v>0</v>
      </c>
      <c r="J180" s="97">
        <v>1587</v>
      </c>
      <c r="K180" s="97">
        <v>105576</v>
      </c>
      <c r="L180" s="97">
        <v>0</v>
      </c>
      <c r="M180" s="97">
        <v>14478</v>
      </c>
      <c r="N180" s="97">
        <v>9438</v>
      </c>
      <c r="O180" s="97">
        <v>2011</v>
      </c>
      <c r="P180" s="97">
        <v>4194</v>
      </c>
      <c r="Q180" s="97">
        <v>0</v>
      </c>
      <c r="R180" s="97">
        <v>287</v>
      </c>
      <c r="S180" s="97">
        <v>135984</v>
      </c>
      <c r="T180" s="97">
        <v>8951</v>
      </c>
      <c r="U180" s="97">
        <v>144935</v>
      </c>
      <c r="V180" s="97">
        <v>550</v>
      </c>
      <c r="W180" s="97">
        <v>0</v>
      </c>
      <c r="X180" s="97">
        <v>121</v>
      </c>
      <c r="Y180" s="97">
        <v>145606</v>
      </c>
    </row>
    <row r="181" spans="1:25" ht="12.75">
      <c r="A181" s="97" t="s">
        <v>622</v>
      </c>
      <c r="B181" s="93" t="s">
        <v>244</v>
      </c>
      <c r="C181" s="37" t="s">
        <v>911</v>
      </c>
      <c r="D181" s="97">
        <v>10133</v>
      </c>
      <c r="E181" s="97">
        <v>314</v>
      </c>
      <c r="F181" s="97">
        <v>2739</v>
      </c>
      <c r="G181" s="97">
        <v>0</v>
      </c>
      <c r="H181" s="97">
        <v>114</v>
      </c>
      <c r="I181" s="97">
        <v>0</v>
      </c>
      <c r="J181" s="97">
        <v>7594</v>
      </c>
      <c r="K181" s="97">
        <v>62356</v>
      </c>
      <c r="L181" s="97">
        <v>0</v>
      </c>
      <c r="M181" s="97">
        <v>17829</v>
      </c>
      <c r="N181" s="97">
        <v>1290</v>
      </c>
      <c r="O181" s="97">
        <v>34</v>
      </c>
      <c r="P181" s="97">
        <v>56</v>
      </c>
      <c r="Q181" s="97">
        <v>0</v>
      </c>
      <c r="R181" s="97">
        <v>0</v>
      </c>
      <c r="S181" s="97">
        <v>81565</v>
      </c>
      <c r="T181" s="97">
        <v>1084</v>
      </c>
      <c r="U181" s="97">
        <v>82649</v>
      </c>
      <c r="V181" s="97">
        <v>342</v>
      </c>
      <c r="W181" s="97">
        <v>0</v>
      </c>
      <c r="X181" s="97">
        <v>0</v>
      </c>
      <c r="Y181" s="97">
        <v>82991</v>
      </c>
    </row>
    <row r="182" spans="1:25" ht="12.75">
      <c r="A182" s="97" t="s">
        <v>623</v>
      </c>
      <c r="B182" s="93" t="s">
        <v>275</v>
      </c>
      <c r="C182" s="37" t="s">
        <v>911</v>
      </c>
      <c r="D182" s="97">
        <v>890</v>
      </c>
      <c r="E182" s="97">
        <v>737</v>
      </c>
      <c r="F182" s="97">
        <v>0</v>
      </c>
      <c r="G182" s="97">
        <v>0</v>
      </c>
      <c r="H182" s="97">
        <v>363</v>
      </c>
      <c r="I182" s="97">
        <v>0</v>
      </c>
      <c r="J182" s="97">
        <v>1264</v>
      </c>
      <c r="K182" s="97">
        <v>140439</v>
      </c>
      <c r="L182" s="97">
        <v>0</v>
      </c>
      <c r="M182" s="97">
        <v>16044</v>
      </c>
      <c r="N182" s="97">
        <v>1708</v>
      </c>
      <c r="O182" s="97">
        <v>0</v>
      </c>
      <c r="P182" s="97">
        <v>118</v>
      </c>
      <c r="Q182" s="97">
        <v>1093</v>
      </c>
      <c r="R182" s="97">
        <v>0</v>
      </c>
      <c r="S182" s="97">
        <v>159402</v>
      </c>
      <c r="T182" s="97">
        <v>10166</v>
      </c>
      <c r="U182" s="97">
        <v>169568</v>
      </c>
      <c r="V182" s="97">
        <v>271</v>
      </c>
      <c r="W182" s="97">
        <v>350</v>
      </c>
      <c r="X182" s="97">
        <v>0</v>
      </c>
      <c r="Y182" s="97">
        <v>170189</v>
      </c>
    </row>
    <row r="183" spans="1:25" ht="12.75">
      <c r="A183" s="97" t="s">
        <v>624</v>
      </c>
      <c r="B183" s="93" t="s">
        <v>290</v>
      </c>
      <c r="C183" s="37" t="s">
        <v>911</v>
      </c>
      <c r="D183" s="97">
        <v>245</v>
      </c>
      <c r="E183" s="97">
        <v>346</v>
      </c>
      <c r="F183" s="97">
        <v>23</v>
      </c>
      <c r="G183" s="97">
        <v>0</v>
      </c>
      <c r="H183" s="97">
        <v>113</v>
      </c>
      <c r="I183" s="97">
        <v>0</v>
      </c>
      <c r="J183" s="97">
        <v>455</v>
      </c>
      <c r="K183" s="97">
        <v>38675</v>
      </c>
      <c r="L183" s="97">
        <v>0</v>
      </c>
      <c r="M183" s="97">
        <v>17850</v>
      </c>
      <c r="N183" s="97">
        <v>650</v>
      </c>
      <c r="O183" s="97">
        <v>0</v>
      </c>
      <c r="P183" s="97">
        <v>2686</v>
      </c>
      <c r="Q183" s="97">
        <v>0</v>
      </c>
      <c r="R183" s="97">
        <v>0</v>
      </c>
      <c r="S183" s="97">
        <v>59861</v>
      </c>
      <c r="T183" s="97">
        <v>206</v>
      </c>
      <c r="U183" s="97">
        <v>60067</v>
      </c>
      <c r="V183" s="97">
        <v>187</v>
      </c>
      <c r="W183" s="97">
        <v>0</v>
      </c>
      <c r="X183" s="97">
        <v>40</v>
      </c>
      <c r="Y183" s="97">
        <v>60294</v>
      </c>
    </row>
    <row r="184" spans="1:25" ht="12.75">
      <c r="A184" s="97" t="s">
        <v>625</v>
      </c>
      <c r="B184" s="93" t="s">
        <v>234</v>
      </c>
      <c r="C184" s="37" t="s">
        <v>910</v>
      </c>
      <c r="D184" s="97">
        <v>0</v>
      </c>
      <c r="E184" s="97">
        <v>6048</v>
      </c>
      <c r="F184" s="97">
        <v>6048</v>
      </c>
      <c r="G184" s="97">
        <v>0</v>
      </c>
      <c r="H184" s="97">
        <v>0</v>
      </c>
      <c r="I184" s="97">
        <v>0</v>
      </c>
      <c r="J184" s="97">
        <v>0</v>
      </c>
      <c r="K184" s="97">
        <v>0</v>
      </c>
      <c r="L184" s="97">
        <v>423542</v>
      </c>
      <c r="M184" s="97">
        <v>203954</v>
      </c>
      <c r="N184" s="97">
        <v>21883</v>
      </c>
      <c r="O184" s="97">
        <v>448334</v>
      </c>
      <c r="P184" s="97">
        <v>22</v>
      </c>
      <c r="Q184" s="97">
        <v>22949</v>
      </c>
      <c r="R184" s="97">
        <v>131741</v>
      </c>
      <c r="S184" s="97">
        <v>1252425</v>
      </c>
      <c r="T184" s="97">
        <v>72620</v>
      </c>
      <c r="U184" s="97">
        <v>1325045</v>
      </c>
      <c r="V184" s="97">
        <v>7204</v>
      </c>
      <c r="W184" s="97">
        <v>3660</v>
      </c>
      <c r="X184" s="97">
        <v>36356</v>
      </c>
      <c r="Y184" s="97">
        <v>1372265</v>
      </c>
    </row>
    <row r="185" spans="1:25" ht="12.75">
      <c r="A185" s="97" t="s">
        <v>626</v>
      </c>
      <c r="B185" s="93" t="s">
        <v>60</v>
      </c>
      <c r="C185" s="37" t="s">
        <v>911</v>
      </c>
      <c r="D185" s="97">
        <v>31</v>
      </c>
      <c r="E185" s="97">
        <v>586</v>
      </c>
      <c r="F185" s="97">
        <v>0</v>
      </c>
      <c r="G185" s="97">
        <v>0</v>
      </c>
      <c r="H185" s="97">
        <v>0</v>
      </c>
      <c r="I185" s="97">
        <v>0</v>
      </c>
      <c r="J185" s="97">
        <v>617</v>
      </c>
      <c r="K185" s="97">
        <v>0</v>
      </c>
      <c r="L185" s="97">
        <v>0</v>
      </c>
      <c r="M185" s="97">
        <v>15414</v>
      </c>
      <c r="N185" s="97">
        <v>1512</v>
      </c>
      <c r="O185" s="97">
        <v>1010</v>
      </c>
      <c r="P185" s="97">
        <v>0</v>
      </c>
      <c r="Q185" s="97">
        <v>18</v>
      </c>
      <c r="R185" s="97">
        <v>0</v>
      </c>
      <c r="S185" s="97">
        <v>17954</v>
      </c>
      <c r="T185" s="97">
        <v>3267</v>
      </c>
      <c r="U185" s="97">
        <v>21221</v>
      </c>
      <c r="V185" s="97">
        <v>30</v>
      </c>
      <c r="W185" s="97">
        <v>0</v>
      </c>
      <c r="X185" s="97">
        <v>7132</v>
      </c>
      <c r="Y185" s="97">
        <v>28383</v>
      </c>
    </row>
    <row r="186" spans="1:25" ht="12.75">
      <c r="A186" s="97" t="s">
        <v>627</v>
      </c>
      <c r="B186" s="93" t="s">
        <v>139</v>
      </c>
      <c r="C186" s="37" t="s">
        <v>911</v>
      </c>
      <c r="D186" s="97">
        <v>5599</v>
      </c>
      <c r="E186" s="97">
        <v>715</v>
      </c>
      <c r="F186" s="97">
        <v>3540</v>
      </c>
      <c r="G186" s="97">
        <v>0</v>
      </c>
      <c r="H186" s="97">
        <v>2</v>
      </c>
      <c r="I186" s="97">
        <v>0</v>
      </c>
      <c r="J186" s="97">
        <v>2772</v>
      </c>
      <c r="K186" s="97">
        <v>0</v>
      </c>
      <c r="L186" s="97">
        <v>0</v>
      </c>
      <c r="M186" s="97">
        <v>61738</v>
      </c>
      <c r="N186" s="97">
        <v>3453</v>
      </c>
      <c r="O186" s="97">
        <v>24</v>
      </c>
      <c r="P186" s="97">
        <v>1282</v>
      </c>
      <c r="Q186" s="97">
        <v>24</v>
      </c>
      <c r="R186" s="97">
        <v>0</v>
      </c>
      <c r="S186" s="97">
        <v>66521</v>
      </c>
      <c r="T186" s="97">
        <v>11801</v>
      </c>
      <c r="U186" s="97">
        <v>78322</v>
      </c>
      <c r="V186" s="97">
        <v>55</v>
      </c>
      <c r="W186" s="97">
        <v>1525</v>
      </c>
      <c r="X186" s="97">
        <v>470</v>
      </c>
      <c r="Y186" s="97">
        <v>80372</v>
      </c>
    </row>
    <row r="187" spans="1:25" ht="12.75">
      <c r="A187" s="97" t="s">
        <v>628</v>
      </c>
      <c r="B187" s="93" t="s">
        <v>233</v>
      </c>
      <c r="C187" s="37" t="s">
        <v>911</v>
      </c>
      <c r="D187" s="97">
        <v>5682</v>
      </c>
      <c r="E187" s="97">
        <v>1576</v>
      </c>
      <c r="F187" s="97">
        <v>2416</v>
      </c>
      <c r="G187" s="97">
        <v>0</v>
      </c>
      <c r="H187" s="97">
        <v>372</v>
      </c>
      <c r="I187" s="97">
        <v>0</v>
      </c>
      <c r="J187" s="97">
        <v>4470</v>
      </c>
      <c r="K187" s="97">
        <v>168837</v>
      </c>
      <c r="L187" s="97">
        <v>0</v>
      </c>
      <c r="M187" s="97">
        <v>60654</v>
      </c>
      <c r="N187" s="97">
        <v>2193</v>
      </c>
      <c r="O187" s="97">
        <v>0</v>
      </c>
      <c r="P187" s="97">
        <v>1076</v>
      </c>
      <c r="Q187" s="97">
        <v>1373</v>
      </c>
      <c r="R187" s="97">
        <v>3821</v>
      </c>
      <c r="S187" s="97">
        <v>237954</v>
      </c>
      <c r="T187" s="97">
        <v>9512</v>
      </c>
      <c r="U187" s="97">
        <v>247466</v>
      </c>
      <c r="V187" s="97">
        <v>519</v>
      </c>
      <c r="W187" s="97">
        <v>0</v>
      </c>
      <c r="X187" s="97">
        <v>4677</v>
      </c>
      <c r="Y187" s="97">
        <v>252662</v>
      </c>
    </row>
    <row r="188" spans="1:25" ht="12.75">
      <c r="A188" s="97" t="s">
        <v>629</v>
      </c>
      <c r="B188" s="93" t="s">
        <v>268</v>
      </c>
      <c r="C188" s="37" t="s">
        <v>911</v>
      </c>
      <c r="D188" s="97">
        <v>707</v>
      </c>
      <c r="E188" s="97">
        <v>783</v>
      </c>
      <c r="F188" s="97">
        <v>280</v>
      </c>
      <c r="G188" s="97">
        <v>0</v>
      </c>
      <c r="H188" s="97">
        <v>289</v>
      </c>
      <c r="I188" s="97">
        <v>0</v>
      </c>
      <c r="J188" s="97">
        <v>921</v>
      </c>
      <c r="K188" s="97">
        <v>105984</v>
      </c>
      <c r="L188" s="97">
        <v>0</v>
      </c>
      <c r="M188" s="97">
        <v>12641</v>
      </c>
      <c r="N188" s="97">
        <v>1545</v>
      </c>
      <c r="O188" s="97">
        <v>498</v>
      </c>
      <c r="P188" s="97">
        <v>467</v>
      </c>
      <c r="Q188" s="97">
        <v>75</v>
      </c>
      <c r="R188" s="97">
        <v>2125</v>
      </c>
      <c r="S188" s="97">
        <v>123335</v>
      </c>
      <c r="T188" s="97">
        <v>0</v>
      </c>
      <c r="U188" s="97">
        <v>123335</v>
      </c>
      <c r="V188" s="97">
        <v>0</v>
      </c>
      <c r="W188" s="97">
        <v>89</v>
      </c>
      <c r="X188" s="97">
        <v>66</v>
      </c>
      <c r="Y188" s="97">
        <v>123490</v>
      </c>
    </row>
    <row r="189" spans="1:25" ht="12.75">
      <c r="A189" s="97" t="s">
        <v>630</v>
      </c>
      <c r="B189" s="93" t="s">
        <v>339</v>
      </c>
      <c r="C189" s="37" t="s">
        <v>911</v>
      </c>
      <c r="D189" s="97">
        <v>1457</v>
      </c>
      <c r="E189" s="97">
        <v>777</v>
      </c>
      <c r="F189" s="97">
        <v>637</v>
      </c>
      <c r="G189" s="97">
        <v>0</v>
      </c>
      <c r="H189" s="97">
        <v>178</v>
      </c>
      <c r="I189" s="97">
        <v>0</v>
      </c>
      <c r="J189" s="97">
        <v>1419</v>
      </c>
      <c r="K189" s="97">
        <v>111497</v>
      </c>
      <c r="L189" s="97">
        <v>0</v>
      </c>
      <c r="M189" s="97">
        <v>20873</v>
      </c>
      <c r="N189" s="97">
        <v>1251</v>
      </c>
      <c r="O189" s="97">
        <v>1146</v>
      </c>
      <c r="P189" s="97">
        <v>630</v>
      </c>
      <c r="Q189" s="97">
        <v>134</v>
      </c>
      <c r="R189" s="97">
        <v>55</v>
      </c>
      <c r="S189" s="97">
        <v>135586</v>
      </c>
      <c r="T189" s="97">
        <v>1115</v>
      </c>
      <c r="U189" s="97">
        <v>136701</v>
      </c>
      <c r="V189" s="97">
        <v>195</v>
      </c>
      <c r="W189" s="97">
        <v>210</v>
      </c>
      <c r="X189" s="97">
        <v>61</v>
      </c>
      <c r="Y189" s="97">
        <v>137167</v>
      </c>
    </row>
    <row r="190" spans="1:25" ht="12.75">
      <c r="A190" s="97" t="s">
        <v>631</v>
      </c>
      <c r="B190" s="93" t="s">
        <v>340</v>
      </c>
      <c r="C190" s="37" t="s">
        <v>911</v>
      </c>
      <c r="D190" s="97">
        <v>6756</v>
      </c>
      <c r="E190" s="97">
        <v>1213</v>
      </c>
      <c r="F190" s="97">
        <v>422</v>
      </c>
      <c r="G190" s="97">
        <v>0</v>
      </c>
      <c r="H190" s="97">
        <v>565</v>
      </c>
      <c r="I190" s="97">
        <v>0</v>
      </c>
      <c r="J190" s="97">
        <v>6982</v>
      </c>
      <c r="K190" s="97">
        <v>172719</v>
      </c>
      <c r="L190" s="97">
        <v>0</v>
      </c>
      <c r="M190" s="97">
        <v>49653</v>
      </c>
      <c r="N190" s="97">
        <v>5813</v>
      </c>
      <c r="O190" s="97">
        <v>0</v>
      </c>
      <c r="P190" s="97">
        <v>429</v>
      </c>
      <c r="Q190" s="97">
        <v>227</v>
      </c>
      <c r="R190" s="97">
        <v>1200</v>
      </c>
      <c r="S190" s="97">
        <v>230041</v>
      </c>
      <c r="T190" s="97">
        <v>2203</v>
      </c>
      <c r="U190" s="97">
        <v>232244</v>
      </c>
      <c r="V190" s="97">
        <v>166</v>
      </c>
      <c r="W190" s="97">
        <v>0</v>
      </c>
      <c r="X190" s="97">
        <v>0</v>
      </c>
      <c r="Y190" s="97">
        <v>232410</v>
      </c>
    </row>
    <row r="191" spans="1:25" ht="12.75">
      <c r="A191" s="97" t="s">
        <v>632</v>
      </c>
      <c r="B191" s="93" t="s">
        <v>420</v>
      </c>
      <c r="C191" s="37" t="s">
        <v>911</v>
      </c>
      <c r="D191" s="97">
        <v>3421</v>
      </c>
      <c r="E191" s="97">
        <v>169</v>
      </c>
      <c r="F191" s="97">
        <v>1104</v>
      </c>
      <c r="G191" s="97">
        <v>0</v>
      </c>
      <c r="H191" s="97">
        <v>0</v>
      </c>
      <c r="I191" s="97">
        <v>0</v>
      </c>
      <c r="J191" s="97">
        <v>2486</v>
      </c>
      <c r="K191" s="97">
        <v>0</v>
      </c>
      <c r="L191" s="97">
        <v>0</v>
      </c>
      <c r="M191" s="97">
        <v>12859</v>
      </c>
      <c r="N191" s="97">
        <v>2139</v>
      </c>
      <c r="O191" s="97">
        <v>293</v>
      </c>
      <c r="P191" s="97">
        <v>139</v>
      </c>
      <c r="Q191" s="97">
        <v>1138</v>
      </c>
      <c r="R191" s="97">
        <v>2</v>
      </c>
      <c r="S191" s="97">
        <v>16570</v>
      </c>
      <c r="T191" s="97">
        <v>0</v>
      </c>
      <c r="U191" s="97">
        <v>16570</v>
      </c>
      <c r="V191" s="97">
        <v>156</v>
      </c>
      <c r="W191" s="97">
        <v>0</v>
      </c>
      <c r="X191" s="97">
        <v>0</v>
      </c>
      <c r="Y191" s="97">
        <v>16726</v>
      </c>
    </row>
    <row r="192" spans="1:25" ht="12.75">
      <c r="A192" s="97" t="s">
        <v>633</v>
      </c>
      <c r="B192" s="93" t="s">
        <v>261</v>
      </c>
      <c r="C192" s="37" t="s">
        <v>910</v>
      </c>
      <c r="D192" s="97">
        <v>472</v>
      </c>
      <c r="E192" s="97">
        <v>8873</v>
      </c>
      <c r="F192" s="97">
        <v>7459</v>
      </c>
      <c r="G192" s="97">
        <v>0</v>
      </c>
      <c r="H192" s="97">
        <v>0</v>
      </c>
      <c r="I192" s="97">
        <v>0</v>
      </c>
      <c r="J192" s="97">
        <v>1886</v>
      </c>
      <c r="K192" s="97">
        <v>0</v>
      </c>
      <c r="L192" s="97">
        <v>687451</v>
      </c>
      <c r="M192" s="97">
        <v>178800</v>
      </c>
      <c r="N192" s="97">
        <v>36776</v>
      </c>
      <c r="O192" s="97">
        <v>544998</v>
      </c>
      <c r="P192" s="97">
        <v>1</v>
      </c>
      <c r="Q192" s="97">
        <v>8181</v>
      </c>
      <c r="R192" s="97">
        <v>64782</v>
      </c>
      <c r="S192" s="97">
        <v>1520989</v>
      </c>
      <c r="T192" s="97">
        <v>29779</v>
      </c>
      <c r="U192" s="97">
        <v>1550768</v>
      </c>
      <c r="V192" s="97">
        <v>1612</v>
      </c>
      <c r="W192" s="97">
        <v>1915</v>
      </c>
      <c r="X192" s="97">
        <v>6043</v>
      </c>
      <c r="Y192" s="97">
        <v>1560338</v>
      </c>
    </row>
    <row r="193" spans="1:25" ht="12.75">
      <c r="A193" s="97" t="s">
        <v>634</v>
      </c>
      <c r="B193" s="93" t="s">
        <v>65</v>
      </c>
      <c r="C193" s="37" t="s">
        <v>911</v>
      </c>
      <c r="D193" s="97">
        <v>815</v>
      </c>
      <c r="E193" s="97">
        <v>254</v>
      </c>
      <c r="F193" s="97">
        <v>248</v>
      </c>
      <c r="G193" s="97">
        <v>815</v>
      </c>
      <c r="H193" s="97">
        <v>6</v>
      </c>
      <c r="I193" s="97">
        <v>0</v>
      </c>
      <c r="J193" s="97">
        <v>0</v>
      </c>
      <c r="K193" s="97">
        <v>22451</v>
      </c>
      <c r="L193" s="97">
        <v>0</v>
      </c>
      <c r="M193" s="97">
        <v>169</v>
      </c>
      <c r="N193" s="97">
        <v>3040</v>
      </c>
      <c r="O193" s="97">
        <v>0</v>
      </c>
      <c r="P193" s="97">
        <v>277</v>
      </c>
      <c r="Q193" s="97">
        <v>2288</v>
      </c>
      <c r="R193" s="97">
        <v>85</v>
      </c>
      <c r="S193" s="97">
        <v>28310</v>
      </c>
      <c r="T193" s="97">
        <v>21494</v>
      </c>
      <c r="U193" s="97">
        <v>49804</v>
      </c>
      <c r="V193" s="97">
        <v>729</v>
      </c>
      <c r="W193" s="97">
        <v>0</v>
      </c>
      <c r="X193" s="97">
        <v>0</v>
      </c>
      <c r="Y193" s="97">
        <v>50533</v>
      </c>
    </row>
    <row r="194" spans="1:25" ht="12.75">
      <c r="A194" s="97" t="s">
        <v>635</v>
      </c>
      <c r="B194" s="93" t="s">
        <v>70</v>
      </c>
      <c r="C194" s="37" t="s">
        <v>911</v>
      </c>
      <c r="D194" s="97">
        <v>663</v>
      </c>
      <c r="E194" s="97">
        <v>203</v>
      </c>
      <c r="F194" s="97">
        <v>99</v>
      </c>
      <c r="G194" s="97">
        <v>0</v>
      </c>
      <c r="H194" s="97">
        <v>0</v>
      </c>
      <c r="I194" s="97">
        <v>0</v>
      </c>
      <c r="J194" s="97">
        <v>767</v>
      </c>
      <c r="K194" s="97">
        <v>0</v>
      </c>
      <c r="L194" s="97">
        <v>0</v>
      </c>
      <c r="M194" s="97">
        <v>5626</v>
      </c>
      <c r="N194" s="97">
        <v>758</v>
      </c>
      <c r="O194" s="97">
        <v>7563</v>
      </c>
      <c r="P194" s="97">
        <v>0</v>
      </c>
      <c r="Q194" s="97">
        <v>58</v>
      </c>
      <c r="R194" s="97">
        <v>0</v>
      </c>
      <c r="S194" s="97">
        <v>14005</v>
      </c>
      <c r="T194" s="97">
        <v>0</v>
      </c>
      <c r="U194" s="97">
        <v>14005</v>
      </c>
      <c r="V194" s="97">
        <v>50</v>
      </c>
      <c r="W194" s="97">
        <v>670</v>
      </c>
      <c r="X194" s="97">
        <v>0</v>
      </c>
      <c r="Y194" s="97">
        <v>14725</v>
      </c>
    </row>
    <row r="195" spans="1:25" ht="12.75">
      <c r="A195" s="97" t="s">
        <v>636</v>
      </c>
      <c r="B195" s="93" t="s">
        <v>170</v>
      </c>
      <c r="C195" s="37" t="s">
        <v>911</v>
      </c>
      <c r="D195" s="97">
        <v>0</v>
      </c>
      <c r="E195" s="97">
        <v>1723</v>
      </c>
      <c r="F195" s="97">
        <v>915</v>
      </c>
      <c r="G195" s="97">
        <v>0</v>
      </c>
      <c r="H195" s="97">
        <v>0</v>
      </c>
      <c r="I195" s="97">
        <v>0</v>
      </c>
      <c r="J195" s="97">
        <v>808</v>
      </c>
      <c r="K195" s="97">
        <v>180097</v>
      </c>
      <c r="L195" s="97">
        <v>0</v>
      </c>
      <c r="M195" s="97">
        <v>46609</v>
      </c>
      <c r="N195" s="97">
        <v>3451</v>
      </c>
      <c r="O195" s="97">
        <v>9813</v>
      </c>
      <c r="P195" s="97">
        <v>6797</v>
      </c>
      <c r="Q195" s="97">
        <v>0</v>
      </c>
      <c r="R195" s="97">
        <v>1761</v>
      </c>
      <c r="S195" s="97">
        <v>248528</v>
      </c>
      <c r="T195" s="97">
        <v>28087</v>
      </c>
      <c r="U195" s="97">
        <v>276615</v>
      </c>
      <c r="V195" s="97">
        <v>10</v>
      </c>
      <c r="W195" s="97">
        <v>0</v>
      </c>
      <c r="X195" s="97">
        <v>0</v>
      </c>
      <c r="Y195" s="97">
        <v>276625</v>
      </c>
    </row>
    <row r="196" spans="1:25" ht="12.75">
      <c r="A196" s="97" t="s">
        <v>637</v>
      </c>
      <c r="B196" s="93" t="s">
        <v>213</v>
      </c>
      <c r="C196" s="37" t="s">
        <v>911</v>
      </c>
      <c r="D196" s="97">
        <v>1306</v>
      </c>
      <c r="E196" s="97">
        <v>3042</v>
      </c>
      <c r="F196" s="97">
        <v>1334</v>
      </c>
      <c r="G196" s="97">
        <v>0</v>
      </c>
      <c r="H196" s="97">
        <v>0</v>
      </c>
      <c r="I196" s="97">
        <v>0</v>
      </c>
      <c r="J196" s="97">
        <v>3014</v>
      </c>
      <c r="K196" s="97">
        <v>0</v>
      </c>
      <c r="L196" s="97">
        <v>0</v>
      </c>
      <c r="M196" s="97">
        <v>90658</v>
      </c>
      <c r="N196" s="97">
        <v>4061</v>
      </c>
      <c r="O196" s="97">
        <v>983</v>
      </c>
      <c r="P196" s="97">
        <v>4864</v>
      </c>
      <c r="Q196" s="97">
        <v>0</v>
      </c>
      <c r="R196" s="97">
        <v>0</v>
      </c>
      <c r="S196" s="97">
        <v>100566</v>
      </c>
      <c r="T196" s="97">
        <v>27717</v>
      </c>
      <c r="U196" s="97">
        <v>128283</v>
      </c>
      <c r="V196" s="97">
        <v>573</v>
      </c>
      <c r="W196" s="97">
        <v>4065</v>
      </c>
      <c r="X196" s="97">
        <v>19105</v>
      </c>
      <c r="Y196" s="97">
        <v>152026</v>
      </c>
    </row>
    <row r="197" spans="1:25" ht="12.75">
      <c r="A197" s="97" t="s">
        <v>638</v>
      </c>
      <c r="B197" s="93" t="s">
        <v>271</v>
      </c>
      <c r="C197" s="37" t="s">
        <v>911</v>
      </c>
      <c r="D197" s="97">
        <v>9063</v>
      </c>
      <c r="E197" s="97">
        <v>783</v>
      </c>
      <c r="F197" s="97">
        <v>2950</v>
      </c>
      <c r="G197" s="97">
        <v>0</v>
      </c>
      <c r="H197" s="97">
        <v>0</v>
      </c>
      <c r="I197" s="97">
        <v>0</v>
      </c>
      <c r="J197" s="97">
        <v>6896</v>
      </c>
      <c r="K197" s="97">
        <v>0</v>
      </c>
      <c r="L197" s="97">
        <v>0</v>
      </c>
      <c r="M197" s="97">
        <v>33841</v>
      </c>
      <c r="N197" s="97">
        <v>4438</v>
      </c>
      <c r="O197" s="97">
        <v>2181</v>
      </c>
      <c r="P197" s="97">
        <v>450</v>
      </c>
      <c r="Q197" s="97">
        <v>1004</v>
      </c>
      <c r="R197" s="97">
        <v>1800</v>
      </c>
      <c r="S197" s="97">
        <v>43714</v>
      </c>
      <c r="T197" s="97">
        <v>270</v>
      </c>
      <c r="U197" s="97">
        <v>43984</v>
      </c>
      <c r="V197" s="97">
        <v>398</v>
      </c>
      <c r="W197" s="97">
        <v>0</v>
      </c>
      <c r="X197" s="97">
        <v>0</v>
      </c>
      <c r="Y197" s="97">
        <v>44382</v>
      </c>
    </row>
    <row r="198" spans="1:25" ht="12.75">
      <c r="A198" s="97" t="s">
        <v>639</v>
      </c>
      <c r="B198" s="93" t="s">
        <v>284</v>
      </c>
      <c r="C198" s="37" t="s">
        <v>911</v>
      </c>
      <c r="D198" s="97">
        <v>0</v>
      </c>
      <c r="E198" s="97">
        <v>7673</v>
      </c>
      <c r="F198" s="97">
        <v>4281</v>
      </c>
      <c r="G198" s="97">
        <v>0</v>
      </c>
      <c r="H198" s="97">
        <v>0</v>
      </c>
      <c r="I198" s="97">
        <v>0</v>
      </c>
      <c r="J198" s="97">
        <v>3392</v>
      </c>
      <c r="K198" s="97">
        <v>617455</v>
      </c>
      <c r="L198" s="97">
        <v>0</v>
      </c>
      <c r="M198" s="97">
        <v>109609</v>
      </c>
      <c r="N198" s="97">
        <v>5092</v>
      </c>
      <c r="O198" s="97">
        <v>1758</v>
      </c>
      <c r="P198" s="97">
        <v>10727</v>
      </c>
      <c r="Q198" s="97">
        <v>451</v>
      </c>
      <c r="R198" s="97">
        <v>2406</v>
      </c>
      <c r="S198" s="97">
        <v>747498</v>
      </c>
      <c r="T198" s="97">
        <v>36229</v>
      </c>
      <c r="U198" s="97">
        <v>783727</v>
      </c>
      <c r="V198" s="97">
        <v>838</v>
      </c>
      <c r="W198" s="97">
        <v>1880</v>
      </c>
      <c r="X198" s="97">
        <v>19965</v>
      </c>
      <c r="Y198" s="97">
        <v>806410</v>
      </c>
    </row>
    <row r="199" spans="1:25" ht="12.75">
      <c r="A199" s="97" t="s">
        <v>640</v>
      </c>
      <c r="B199" s="93" t="s">
        <v>342</v>
      </c>
      <c r="C199" s="37" t="s">
        <v>911</v>
      </c>
      <c r="D199" s="97">
        <v>11515</v>
      </c>
      <c r="E199" s="97">
        <v>880</v>
      </c>
      <c r="F199" s="97">
        <v>384</v>
      </c>
      <c r="G199" s="97">
        <v>0</v>
      </c>
      <c r="H199" s="97">
        <v>1</v>
      </c>
      <c r="I199" s="97">
        <v>0</v>
      </c>
      <c r="J199" s="97">
        <v>12010</v>
      </c>
      <c r="K199" s="97">
        <v>0</v>
      </c>
      <c r="L199" s="97">
        <v>0</v>
      </c>
      <c r="M199" s="97">
        <v>15673</v>
      </c>
      <c r="N199" s="97">
        <v>2656</v>
      </c>
      <c r="O199" s="97">
        <v>1</v>
      </c>
      <c r="P199" s="97">
        <v>0</v>
      </c>
      <c r="Q199" s="97">
        <v>21</v>
      </c>
      <c r="R199" s="97">
        <v>0</v>
      </c>
      <c r="S199" s="97">
        <v>18351</v>
      </c>
      <c r="T199" s="97">
        <v>12467</v>
      </c>
      <c r="U199" s="97">
        <v>30818</v>
      </c>
      <c r="V199" s="97">
        <v>489</v>
      </c>
      <c r="W199" s="97">
        <v>0</v>
      </c>
      <c r="X199" s="97">
        <v>0</v>
      </c>
      <c r="Y199" s="97">
        <v>31307</v>
      </c>
    </row>
    <row r="200" spans="1:25" ht="12.75">
      <c r="A200" s="97" t="s">
        <v>641</v>
      </c>
      <c r="B200" s="93" t="s">
        <v>449</v>
      </c>
      <c r="C200" s="37" t="s">
        <v>909</v>
      </c>
      <c r="D200" s="97">
        <v>0</v>
      </c>
      <c r="E200" s="97">
        <v>2928</v>
      </c>
      <c r="F200" s="97">
        <v>1484</v>
      </c>
      <c r="G200" s="97">
        <v>0</v>
      </c>
      <c r="H200" s="97">
        <v>0</v>
      </c>
      <c r="I200" s="97">
        <v>0</v>
      </c>
      <c r="J200" s="97">
        <v>1444</v>
      </c>
      <c r="K200" s="97">
        <v>259769</v>
      </c>
      <c r="L200" s="97">
        <v>0</v>
      </c>
      <c r="M200" s="97">
        <v>302475</v>
      </c>
      <c r="N200" s="97">
        <v>11491</v>
      </c>
      <c r="O200" s="97">
        <v>97459</v>
      </c>
      <c r="P200" s="97">
        <v>0</v>
      </c>
      <c r="Q200" s="97">
        <v>3558</v>
      </c>
      <c r="R200" s="97">
        <v>22621</v>
      </c>
      <c r="S200" s="97">
        <v>697373</v>
      </c>
      <c r="T200" s="97">
        <v>32999</v>
      </c>
      <c r="U200" s="97">
        <v>730372</v>
      </c>
      <c r="V200" s="97">
        <v>1970</v>
      </c>
      <c r="W200" s="97">
        <v>1755</v>
      </c>
      <c r="X200" s="97">
        <v>38757</v>
      </c>
      <c r="Y200" s="97">
        <v>772854</v>
      </c>
    </row>
    <row r="201" spans="1:25" ht="12.75">
      <c r="A201" s="97" t="s">
        <v>642</v>
      </c>
      <c r="B201" s="93" t="s">
        <v>276</v>
      </c>
      <c r="C201" s="37" t="s">
        <v>910</v>
      </c>
      <c r="D201" s="97">
        <v>0</v>
      </c>
      <c r="E201" s="97">
        <v>6297</v>
      </c>
      <c r="F201" s="97">
        <v>6297</v>
      </c>
      <c r="G201" s="97">
        <v>0</v>
      </c>
      <c r="H201" s="97">
        <v>0</v>
      </c>
      <c r="I201" s="97">
        <v>0</v>
      </c>
      <c r="J201" s="97">
        <v>0</v>
      </c>
      <c r="K201" s="97">
        <v>0</v>
      </c>
      <c r="L201" s="97">
        <v>845620</v>
      </c>
      <c r="M201" s="97">
        <v>105849</v>
      </c>
      <c r="N201" s="97">
        <v>20016</v>
      </c>
      <c r="O201" s="97">
        <v>461397</v>
      </c>
      <c r="P201" s="97">
        <v>0</v>
      </c>
      <c r="Q201" s="97">
        <v>19808</v>
      </c>
      <c r="R201" s="97">
        <v>4492</v>
      </c>
      <c r="S201" s="97">
        <v>1457182</v>
      </c>
      <c r="T201" s="97">
        <v>27027</v>
      </c>
      <c r="U201" s="97">
        <v>1484209</v>
      </c>
      <c r="V201" s="97">
        <v>9696</v>
      </c>
      <c r="W201" s="97">
        <v>462</v>
      </c>
      <c r="X201" s="97">
        <v>0</v>
      </c>
      <c r="Y201" s="97">
        <v>1494367</v>
      </c>
    </row>
    <row r="202" spans="1:25" ht="12.75">
      <c r="A202" s="97" t="s">
        <v>643</v>
      </c>
      <c r="B202" s="93" t="s">
        <v>108</v>
      </c>
      <c r="C202" s="37" t="s">
        <v>911</v>
      </c>
      <c r="D202" s="97">
        <v>1106</v>
      </c>
      <c r="E202" s="97">
        <v>480</v>
      </c>
      <c r="F202" s="97">
        <v>171</v>
      </c>
      <c r="G202" s="97">
        <v>0</v>
      </c>
      <c r="H202" s="97">
        <v>0</v>
      </c>
      <c r="I202" s="97">
        <v>0</v>
      </c>
      <c r="J202" s="97">
        <v>1415</v>
      </c>
      <c r="K202" s="97">
        <v>0</v>
      </c>
      <c r="L202" s="97">
        <v>0</v>
      </c>
      <c r="M202" s="97">
        <v>27695</v>
      </c>
      <c r="N202" s="97">
        <v>1816</v>
      </c>
      <c r="O202" s="97">
        <v>0</v>
      </c>
      <c r="P202" s="97">
        <v>1161</v>
      </c>
      <c r="Q202" s="97">
        <v>0</v>
      </c>
      <c r="R202" s="97">
        <v>0</v>
      </c>
      <c r="S202" s="97">
        <v>30672</v>
      </c>
      <c r="T202" s="97">
        <v>1450</v>
      </c>
      <c r="U202" s="97">
        <v>32122</v>
      </c>
      <c r="V202" s="97">
        <v>191</v>
      </c>
      <c r="W202" s="97">
        <v>828</v>
      </c>
      <c r="X202" s="97">
        <v>1455</v>
      </c>
      <c r="Y202" s="97">
        <v>34596</v>
      </c>
    </row>
    <row r="203" spans="1:25" ht="12.75">
      <c r="A203" s="97" t="s">
        <v>644</v>
      </c>
      <c r="B203" s="93" t="s">
        <v>178</v>
      </c>
      <c r="C203" s="37" t="s">
        <v>911</v>
      </c>
      <c r="D203" s="97">
        <v>5190</v>
      </c>
      <c r="E203" s="97">
        <v>120</v>
      </c>
      <c r="F203" s="97">
        <v>743</v>
      </c>
      <c r="G203" s="97">
        <v>0</v>
      </c>
      <c r="H203" s="97">
        <v>0</v>
      </c>
      <c r="I203" s="97">
        <v>0</v>
      </c>
      <c r="J203" s="97">
        <v>4567</v>
      </c>
      <c r="K203" s="97">
        <v>0</v>
      </c>
      <c r="L203" s="97">
        <v>0</v>
      </c>
      <c r="M203" s="97">
        <v>17203</v>
      </c>
      <c r="N203" s="97">
        <v>1456</v>
      </c>
      <c r="O203" s="97">
        <v>1890</v>
      </c>
      <c r="P203" s="97">
        <v>49</v>
      </c>
      <c r="Q203" s="97">
        <v>0</v>
      </c>
      <c r="R203" s="97">
        <v>0</v>
      </c>
      <c r="S203" s="97">
        <v>20598</v>
      </c>
      <c r="T203" s="97">
        <v>9900</v>
      </c>
      <c r="U203" s="97">
        <v>30498</v>
      </c>
      <c r="V203" s="97">
        <v>261</v>
      </c>
      <c r="W203" s="97">
        <v>358</v>
      </c>
      <c r="X203" s="97">
        <v>0</v>
      </c>
      <c r="Y203" s="97">
        <v>31117</v>
      </c>
    </row>
    <row r="204" spans="1:25" ht="12.75">
      <c r="A204" s="97" t="s">
        <v>645</v>
      </c>
      <c r="B204" s="93" t="s">
        <v>309</v>
      </c>
      <c r="C204" s="37" t="s">
        <v>911</v>
      </c>
      <c r="D204" s="97">
        <v>220</v>
      </c>
      <c r="E204" s="97">
        <v>332</v>
      </c>
      <c r="F204" s="97">
        <v>384</v>
      </c>
      <c r="G204" s="97">
        <v>0</v>
      </c>
      <c r="H204" s="97">
        <v>164</v>
      </c>
      <c r="I204" s="97">
        <v>0</v>
      </c>
      <c r="J204" s="97">
        <v>4</v>
      </c>
      <c r="K204" s="97">
        <v>52155</v>
      </c>
      <c r="L204" s="97">
        <v>0</v>
      </c>
      <c r="M204" s="97">
        <v>5817</v>
      </c>
      <c r="N204" s="97">
        <v>488</v>
      </c>
      <c r="O204" s="97">
        <v>449</v>
      </c>
      <c r="P204" s="97">
        <v>460</v>
      </c>
      <c r="Q204" s="97">
        <v>0</v>
      </c>
      <c r="R204" s="97">
        <v>0</v>
      </c>
      <c r="S204" s="97">
        <v>59369</v>
      </c>
      <c r="T204" s="97">
        <v>1106</v>
      </c>
      <c r="U204" s="97">
        <v>60475</v>
      </c>
      <c r="V204" s="97">
        <v>217</v>
      </c>
      <c r="W204" s="97">
        <v>1092</v>
      </c>
      <c r="X204" s="97">
        <v>0</v>
      </c>
      <c r="Y204" s="97">
        <v>61784</v>
      </c>
    </row>
    <row r="205" spans="1:25" ht="12.75">
      <c r="A205" s="97" t="s">
        <v>646</v>
      </c>
      <c r="B205" s="93" t="s">
        <v>323</v>
      </c>
      <c r="C205" s="37" t="s">
        <v>911</v>
      </c>
      <c r="D205" s="97">
        <v>0</v>
      </c>
      <c r="E205" s="97">
        <v>565</v>
      </c>
      <c r="F205" s="97">
        <v>364</v>
      </c>
      <c r="G205" s="97">
        <v>201</v>
      </c>
      <c r="H205" s="97">
        <v>0</v>
      </c>
      <c r="I205" s="97">
        <v>0</v>
      </c>
      <c r="J205" s="97">
        <v>0</v>
      </c>
      <c r="K205" s="97">
        <v>0</v>
      </c>
      <c r="L205" s="97">
        <v>0</v>
      </c>
      <c r="M205" s="97">
        <v>105729</v>
      </c>
      <c r="N205" s="97">
        <v>5025</v>
      </c>
      <c r="O205" s="97">
        <v>69919</v>
      </c>
      <c r="P205" s="97">
        <v>0</v>
      </c>
      <c r="Q205" s="97">
        <v>0</v>
      </c>
      <c r="R205" s="97">
        <v>1951</v>
      </c>
      <c r="S205" s="97">
        <v>182624</v>
      </c>
      <c r="T205" s="97">
        <v>1331</v>
      </c>
      <c r="U205" s="97">
        <v>183955</v>
      </c>
      <c r="V205" s="97">
        <v>721</v>
      </c>
      <c r="W205" s="97">
        <v>11414</v>
      </c>
      <c r="X205" s="97">
        <v>4351</v>
      </c>
      <c r="Y205" s="97">
        <v>200441</v>
      </c>
    </row>
    <row r="206" spans="1:25" ht="12.75">
      <c r="A206" s="97" t="s">
        <v>647</v>
      </c>
      <c r="B206" s="93" t="s">
        <v>186</v>
      </c>
      <c r="C206" s="37" t="s">
        <v>911</v>
      </c>
      <c r="D206" s="97">
        <v>1146</v>
      </c>
      <c r="E206" s="97">
        <v>1998</v>
      </c>
      <c r="F206" s="97">
        <v>1</v>
      </c>
      <c r="G206" s="97">
        <v>513</v>
      </c>
      <c r="H206" s="97">
        <v>0</v>
      </c>
      <c r="I206" s="97">
        <v>0</v>
      </c>
      <c r="J206" s="97">
        <v>2630</v>
      </c>
      <c r="K206" s="97">
        <v>144035</v>
      </c>
      <c r="L206" s="97">
        <v>0</v>
      </c>
      <c r="M206" s="97">
        <v>55973</v>
      </c>
      <c r="N206" s="97">
        <v>6144</v>
      </c>
      <c r="O206" s="97">
        <v>1598</v>
      </c>
      <c r="P206" s="97">
        <v>1925</v>
      </c>
      <c r="Q206" s="97">
        <v>613</v>
      </c>
      <c r="R206" s="97">
        <v>0</v>
      </c>
      <c r="S206" s="97">
        <v>210288</v>
      </c>
      <c r="T206" s="97">
        <v>6960</v>
      </c>
      <c r="U206" s="97">
        <v>217248</v>
      </c>
      <c r="V206" s="97">
        <v>0</v>
      </c>
      <c r="W206" s="97">
        <v>0</v>
      </c>
      <c r="X206" s="97">
        <v>35067</v>
      </c>
      <c r="Y206" s="97">
        <v>252315</v>
      </c>
    </row>
    <row r="207" spans="1:25" ht="12.75">
      <c r="A207" s="97" t="s">
        <v>648</v>
      </c>
      <c r="B207" s="93" t="s">
        <v>320</v>
      </c>
      <c r="C207" s="37" t="s">
        <v>911</v>
      </c>
      <c r="D207" s="97">
        <v>127</v>
      </c>
      <c r="E207" s="97">
        <v>15</v>
      </c>
      <c r="F207" s="97">
        <v>0</v>
      </c>
      <c r="G207" s="97">
        <v>0</v>
      </c>
      <c r="H207" s="97">
        <v>0</v>
      </c>
      <c r="I207" s="97">
        <v>0</v>
      </c>
      <c r="J207" s="97">
        <v>142</v>
      </c>
      <c r="K207" s="97">
        <v>0</v>
      </c>
      <c r="L207" s="97">
        <v>0</v>
      </c>
      <c r="M207" s="97">
        <v>12037</v>
      </c>
      <c r="N207" s="97">
        <v>886</v>
      </c>
      <c r="O207" s="97">
        <v>0</v>
      </c>
      <c r="P207" s="97">
        <v>418</v>
      </c>
      <c r="Q207" s="97">
        <v>513</v>
      </c>
      <c r="R207" s="97">
        <v>1146</v>
      </c>
      <c r="S207" s="97">
        <v>15000</v>
      </c>
      <c r="T207" s="97">
        <v>2489</v>
      </c>
      <c r="U207" s="97">
        <v>17489</v>
      </c>
      <c r="V207" s="97">
        <v>468</v>
      </c>
      <c r="W207" s="97">
        <v>0</v>
      </c>
      <c r="X207" s="97">
        <v>0</v>
      </c>
      <c r="Y207" s="97">
        <v>17957</v>
      </c>
    </row>
    <row r="208" spans="1:25" ht="12.75">
      <c r="A208" s="97" t="s">
        <v>649</v>
      </c>
      <c r="B208" s="93" t="s">
        <v>326</v>
      </c>
      <c r="C208" s="37" t="s">
        <v>911</v>
      </c>
      <c r="D208" s="97">
        <v>505</v>
      </c>
      <c r="E208" s="97">
        <v>4416</v>
      </c>
      <c r="F208" s="97">
        <v>843</v>
      </c>
      <c r="G208" s="97">
        <v>0</v>
      </c>
      <c r="H208" s="97">
        <v>242</v>
      </c>
      <c r="I208" s="97">
        <v>0</v>
      </c>
      <c r="J208" s="97">
        <v>3836</v>
      </c>
      <c r="K208" s="97">
        <v>99438</v>
      </c>
      <c r="L208" s="97">
        <v>0</v>
      </c>
      <c r="M208" s="97">
        <v>15228</v>
      </c>
      <c r="N208" s="97">
        <v>2283</v>
      </c>
      <c r="O208" s="97">
        <v>204</v>
      </c>
      <c r="P208" s="97">
        <v>162</v>
      </c>
      <c r="Q208" s="97">
        <v>108</v>
      </c>
      <c r="R208" s="97">
        <v>235</v>
      </c>
      <c r="S208" s="97">
        <v>117658</v>
      </c>
      <c r="T208" s="97">
        <v>0</v>
      </c>
      <c r="U208" s="97">
        <v>117658</v>
      </c>
      <c r="V208" s="97">
        <v>154</v>
      </c>
      <c r="W208" s="97">
        <v>0</v>
      </c>
      <c r="X208" s="97">
        <v>0</v>
      </c>
      <c r="Y208" s="97">
        <v>117812</v>
      </c>
    </row>
    <row r="209" spans="1:25" ht="12.75">
      <c r="A209" s="97" t="s">
        <v>650</v>
      </c>
      <c r="B209" s="93" t="s">
        <v>280</v>
      </c>
      <c r="C209" s="37" t="s">
        <v>910</v>
      </c>
      <c r="D209" s="97">
        <v>0</v>
      </c>
      <c r="E209" s="97">
        <v>5817</v>
      </c>
      <c r="F209" s="97">
        <v>5817</v>
      </c>
      <c r="G209" s="97">
        <v>0</v>
      </c>
      <c r="H209" s="97">
        <v>0</v>
      </c>
      <c r="I209" s="97">
        <v>0</v>
      </c>
      <c r="J209" s="97">
        <v>0</v>
      </c>
      <c r="K209" s="97">
        <v>0</v>
      </c>
      <c r="L209" s="97">
        <v>351566</v>
      </c>
      <c r="M209" s="97">
        <v>165846</v>
      </c>
      <c r="N209" s="97">
        <v>30344</v>
      </c>
      <c r="O209" s="97">
        <v>433522</v>
      </c>
      <c r="P209" s="97">
        <v>549</v>
      </c>
      <c r="Q209" s="97">
        <v>22870</v>
      </c>
      <c r="R209" s="97">
        <v>27961</v>
      </c>
      <c r="S209" s="97">
        <v>1032658</v>
      </c>
      <c r="T209" s="97">
        <v>5796</v>
      </c>
      <c r="U209" s="97">
        <v>1038454</v>
      </c>
      <c r="V209" s="97">
        <v>8865</v>
      </c>
      <c r="W209" s="97">
        <v>1410</v>
      </c>
      <c r="X209" s="97">
        <v>2099</v>
      </c>
      <c r="Y209" s="97">
        <v>1050828</v>
      </c>
    </row>
    <row r="210" spans="1:25" ht="12.75">
      <c r="A210" s="97" t="s">
        <v>651</v>
      </c>
      <c r="B210" s="93" t="s">
        <v>105</v>
      </c>
      <c r="C210" s="37" t="s">
        <v>911</v>
      </c>
      <c r="D210" s="97">
        <v>6764</v>
      </c>
      <c r="E210" s="97">
        <v>6408</v>
      </c>
      <c r="F210" s="97">
        <v>928</v>
      </c>
      <c r="G210" s="97">
        <v>6500</v>
      </c>
      <c r="H210" s="97">
        <v>286</v>
      </c>
      <c r="I210" s="97">
        <v>0</v>
      </c>
      <c r="J210" s="97">
        <v>5458</v>
      </c>
      <c r="K210" s="97">
        <v>142232</v>
      </c>
      <c r="L210" s="97">
        <v>0</v>
      </c>
      <c r="M210" s="97">
        <v>55490</v>
      </c>
      <c r="N210" s="97">
        <v>1151</v>
      </c>
      <c r="O210" s="97">
        <v>2</v>
      </c>
      <c r="P210" s="97">
        <v>4124</v>
      </c>
      <c r="Q210" s="97">
        <v>0</v>
      </c>
      <c r="R210" s="97">
        <v>2222</v>
      </c>
      <c r="S210" s="97">
        <v>205221</v>
      </c>
      <c r="T210" s="97">
        <v>26190</v>
      </c>
      <c r="U210" s="97">
        <v>231411</v>
      </c>
      <c r="V210" s="97">
        <v>139</v>
      </c>
      <c r="W210" s="97">
        <v>132</v>
      </c>
      <c r="X210" s="97">
        <v>127</v>
      </c>
      <c r="Y210" s="97">
        <v>231809</v>
      </c>
    </row>
    <row r="211" spans="1:25" ht="12.75">
      <c r="A211" s="97" t="s">
        <v>652</v>
      </c>
      <c r="B211" s="93" t="s">
        <v>117</v>
      </c>
      <c r="C211" s="37" t="s">
        <v>911</v>
      </c>
      <c r="D211" s="97">
        <v>20363</v>
      </c>
      <c r="E211" s="97">
        <v>5906</v>
      </c>
      <c r="F211" s="97">
        <v>4508</v>
      </c>
      <c r="G211" s="97">
        <v>0</v>
      </c>
      <c r="H211" s="97">
        <v>0</v>
      </c>
      <c r="I211" s="97">
        <v>0</v>
      </c>
      <c r="J211" s="97">
        <v>21761</v>
      </c>
      <c r="K211" s="97">
        <v>1493</v>
      </c>
      <c r="L211" s="97">
        <v>0</v>
      </c>
      <c r="M211" s="97">
        <v>19152</v>
      </c>
      <c r="N211" s="97">
        <v>1298</v>
      </c>
      <c r="O211" s="97">
        <v>883</v>
      </c>
      <c r="P211" s="97">
        <v>4358</v>
      </c>
      <c r="Q211" s="97">
        <v>0</v>
      </c>
      <c r="R211" s="97">
        <v>1594</v>
      </c>
      <c r="S211" s="97">
        <v>28778</v>
      </c>
      <c r="T211" s="97">
        <v>24759</v>
      </c>
      <c r="U211" s="97">
        <v>53537</v>
      </c>
      <c r="V211" s="97">
        <v>286</v>
      </c>
      <c r="W211" s="97">
        <v>0</v>
      </c>
      <c r="X211" s="97">
        <v>22</v>
      </c>
      <c r="Y211" s="97">
        <v>53845</v>
      </c>
    </row>
    <row r="212" spans="1:25" ht="12.75">
      <c r="A212" s="97" t="s">
        <v>653</v>
      </c>
      <c r="B212" s="93" t="s">
        <v>141</v>
      </c>
      <c r="C212" s="37" t="s">
        <v>911</v>
      </c>
      <c r="D212" s="97">
        <v>1902</v>
      </c>
      <c r="E212" s="97">
        <v>108</v>
      </c>
      <c r="F212" s="97">
        <v>1835</v>
      </c>
      <c r="G212" s="97">
        <v>0</v>
      </c>
      <c r="H212" s="97">
        <v>0</v>
      </c>
      <c r="I212" s="97">
        <v>0</v>
      </c>
      <c r="J212" s="97">
        <v>175</v>
      </c>
      <c r="K212" s="97">
        <v>0</v>
      </c>
      <c r="L212" s="97">
        <v>0</v>
      </c>
      <c r="M212" s="97">
        <v>17199</v>
      </c>
      <c r="N212" s="97">
        <v>2823</v>
      </c>
      <c r="O212" s="97">
        <v>529</v>
      </c>
      <c r="P212" s="97">
        <v>440</v>
      </c>
      <c r="Q212" s="97">
        <v>0</v>
      </c>
      <c r="R212" s="97">
        <v>3850</v>
      </c>
      <c r="S212" s="97">
        <v>24841</v>
      </c>
      <c r="T212" s="97">
        <v>0</v>
      </c>
      <c r="U212" s="97">
        <v>24841</v>
      </c>
      <c r="V212" s="97">
        <v>415</v>
      </c>
      <c r="W212" s="97">
        <v>3648</v>
      </c>
      <c r="X212" s="97">
        <v>0</v>
      </c>
      <c r="Y212" s="97">
        <v>28904</v>
      </c>
    </row>
    <row r="213" spans="1:25" ht="12.75">
      <c r="A213" s="97" t="s">
        <v>654</v>
      </c>
      <c r="B213" s="93" t="s">
        <v>212</v>
      </c>
      <c r="C213" s="37" t="s">
        <v>911</v>
      </c>
      <c r="D213" s="97">
        <v>199</v>
      </c>
      <c r="E213" s="97">
        <v>943</v>
      </c>
      <c r="F213" s="97">
        <v>127</v>
      </c>
      <c r="G213" s="97">
        <v>0</v>
      </c>
      <c r="H213" s="97">
        <v>255</v>
      </c>
      <c r="I213" s="97">
        <v>0</v>
      </c>
      <c r="J213" s="97">
        <v>760</v>
      </c>
      <c r="K213" s="97">
        <v>109047</v>
      </c>
      <c r="L213" s="97">
        <v>0</v>
      </c>
      <c r="M213" s="97">
        <v>24459</v>
      </c>
      <c r="N213" s="97">
        <v>1671</v>
      </c>
      <c r="O213" s="97">
        <v>523</v>
      </c>
      <c r="P213" s="97">
        <v>7751</v>
      </c>
      <c r="Q213" s="97">
        <v>0</v>
      </c>
      <c r="R213" s="97">
        <v>5629</v>
      </c>
      <c r="S213" s="97">
        <v>149080</v>
      </c>
      <c r="T213" s="97">
        <v>7470</v>
      </c>
      <c r="U213" s="97">
        <v>156550</v>
      </c>
      <c r="V213" s="97">
        <v>618</v>
      </c>
      <c r="W213" s="97">
        <v>2480</v>
      </c>
      <c r="X213" s="97">
        <v>4589</v>
      </c>
      <c r="Y213" s="97">
        <v>164237</v>
      </c>
    </row>
    <row r="214" spans="1:25" ht="12.75">
      <c r="A214" s="97" t="s">
        <v>655</v>
      </c>
      <c r="B214" s="93" t="s">
        <v>279</v>
      </c>
      <c r="C214" s="37" t="s">
        <v>911</v>
      </c>
      <c r="D214" s="97">
        <v>2068</v>
      </c>
      <c r="E214" s="97">
        <v>4361</v>
      </c>
      <c r="F214" s="97">
        <v>2334</v>
      </c>
      <c r="G214" s="97">
        <v>0</v>
      </c>
      <c r="H214" s="97">
        <v>828</v>
      </c>
      <c r="I214" s="97">
        <v>0</v>
      </c>
      <c r="J214" s="97">
        <v>3267</v>
      </c>
      <c r="K214" s="97">
        <v>353557</v>
      </c>
      <c r="L214" s="97">
        <v>0</v>
      </c>
      <c r="M214" s="97">
        <v>95388</v>
      </c>
      <c r="N214" s="97">
        <v>2471</v>
      </c>
      <c r="O214" s="97">
        <v>1831</v>
      </c>
      <c r="P214" s="97">
        <v>5309</v>
      </c>
      <c r="Q214" s="97">
        <v>360</v>
      </c>
      <c r="R214" s="97">
        <v>1789</v>
      </c>
      <c r="S214" s="97">
        <v>460705</v>
      </c>
      <c r="T214" s="97">
        <v>7398</v>
      </c>
      <c r="U214" s="97">
        <v>468103</v>
      </c>
      <c r="V214" s="97">
        <v>2214</v>
      </c>
      <c r="W214" s="97">
        <v>1144</v>
      </c>
      <c r="X214" s="97">
        <v>36448</v>
      </c>
      <c r="Y214" s="97">
        <v>507909</v>
      </c>
    </row>
    <row r="215" spans="1:25" ht="12.75">
      <c r="A215" s="97" t="s">
        <v>656</v>
      </c>
      <c r="B215" s="93" t="s">
        <v>343</v>
      </c>
      <c r="C215" s="37" t="s">
        <v>911</v>
      </c>
      <c r="D215" s="97">
        <v>7294</v>
      </c>
      <c r="E215" s="97">
        <v>845</v>
      </c>
      <c r="F215" s="97">
        <v>1606</v>
      </c>
      <c r="G215" s="97">
        <v>0</v>
      </c>
      <c r="H215" s="97">
        <v>17</v>
      </c>
      <c r="I215" s="97">
        <v>0</v>
      </c>
      <c r="J215" s="97">
        <v>6516</v>
      </c>
      <c r="K215" s="97">
        <v>0</v>
      </c>
      <c r="L215" s="97">
        <v>0</v>
      </c>
      <c r="M215" s="97">
        <v>16608</v>
      </c>
      <c r="N215" s="97">
        <v>671</v>
      </c>
      <c r="O215" s="97">
        <v>0</v>
      </c>
      <c r="P215" s="97">
        <v>422</v>
      </c>
      <c r="Q215" s="97">
        <v>13419</v>
      </c>
      <c r="R215" s="97">
        <v>0</v>
      </c>
      <c r="S215" s="97">
        <v>31120</v>
      </c>
      <c r="T215" s="97">
        <v>0</v>
      </c>
      <c r="U215" s="97">
        <v>31120</v>
      </c>
      <c r="V215" s="97">
        <v>358</v>
      </c>
      <c r="W215" s="97">
        <v>617</v>
      </c>
      <c r="X215" s="97">
        <v>241</v>
      </c>
      <c r="Y215" s="97">
        <v>32336</v>
      </c>
    </row>
    <row r="216" spans="1:25" ht="12.75">
      <c r="A216" s="97" t="s">
        <v>657</v>
      </c>
      <c r="B216" s="93" t="s">
        <v>414</v>
      </c>
      <c r="C216" s="37" t="s">
        <v>911</v>
      </c>
      <c r="D216" s="97">
        <v>15465</v>
      </c>
      <c r="E216" s="97">
        <v>1064</v>
      </c>
      <c r="F216" s="97">
        <v>3387</v>
      </c>
      <c r="G216" s="97">
        <v>0</v>
      </c>
      <c r="H216" s="97">
        <v>0</v>
      </c>
      <c r="I216" s="97">
        <v>0</v>
      </c>
      <c r="J216" s="97">
        <v>13142</v>
      </c>
      <c r="K216" s="97">
        <v>0</v>
      </c>
      <c r="L216" s="97">
        <v>0</v>
      </c>
      <c r="M216" s="97">
        <v>30491</v>
      </c>
      <c r="N216" s="97">
        <v>1032</v>
      </c>
      <c r="O216" s="97">
        <v>2360</v>
      </c>
      <c r="P216" s="97">
        <v>1359</v>
      </c>
      <c r="Q216" s="97">
        <v>0</v>
      </c>
      <c r="R216" s="97">
        <v>3352</v>
      </c>
      <c r="S216" s="97">
        <v>38594</v>
      </c>
      <c r="T216" s="97">
        <v>35920</v>
      </c>
      <c r="U216" s="97">
        <v>74514</v>
      </c>
      <c r="V216" s="97">
        <v>0</v>
      </c>
      <c r="W216" s="97">
        <v>0</v>
      </c>
      <c r="X216" s="97">
        <v>304</v>
      </c>
      <c r="Y216" s="97">
        <v>74818</v>
      </c>
    </row>
    <row r="217" spans="1:25" ht="12.75">
      <c r="A217" s="97" t="s">
        <v>950</v>
      </c>
      <c r="B217" s="93" t="s">
        <v>951</v>
      </c>
      <c r="C217" s="37" t="s">
        <v>909</v>
      </c>
      <c r="D217" s="97">
        <v>10869</v>
      </c>
      <c r="E217" s="97">
        <v>17498</v>
      </c>
      <c r="F217" s="97">
        <v>27756</v>
      </c>
      <c r="G217" s="97">
        <v>34</v>
      </c>
      <c r="H217" s="97">
        <v>0</v>
      </c>
      <c r="I217" s="97">
        <v>0</v>
      </c>
      <c r="J217" s="97">
        <v>577</v>
      </c>
      <c r="K217" s="97">
        <v>243266</v>
      </c>
      <c r="L217" s="97">
        <v>315292</v>
      </c>
      <c r="M217" s="97">
        <v>191986</v>
      </c>
      <c r="N217" s="97">
        <v>25935</v>
      </c>
      <c r="O217" s="97">
        <v>271546</v>
      </c>
      <c r="P217" s="97">
        <v>9060</v>
      </c>
      <c r="Q217" s="97">
        <v>13304</v>
      </c>
      <c r="R217" s="97">
        <v>23291</v>
      </c>
      <c r="S217" s="97">
        <v>1093680</v>
      </c>
      <c r="T217" s="97">
        <v>2354</v>
      </c>
      <c r="U217" s="97">
        <v>1096034</v>
      </c>
      <c r="V217" s="97">
        <v>810</v>
      </c>
      <c r="W217" s="97">
        <v>4450</v>
      </c>
      <c r="X217" s="97">
        <v>8210</v>
      </c>
      <c r="Y217" s="97">
        <v>1109504</v>
      </c>
    </row>
    <row r="218" spans="1:25" ht="12.75">
      <c r="A218" s="97" t="s">
        <v>658</v>
      </c>
      <c r="B218" s="93" t="s">
        <v>285</v>
      </c>
      <c r="C218" s="37" t="s">
        <v>909</v>
      </c>
      <c r="D218" s="97">
        <v>440</v>
      </c>
      <c r="E218" s="97">
        <v>10645</v>
      </c>
      <c r="F218" s="97">
        <v>242</v>
      </c>
      <c r="G218" s="97">
        <v>0</v>
      </c>
      <c r="H218" s="97">
        <v>1541</v>
      </c>
      <c r="I218" s="97">
        <v>0</v>
      </c>
      <c r="J218" s="97">
        <v>9302</v>
      </c>
      <c r="K218" s="97">
        <v>561875</v>
      </c>
      <c r="L218" s="97">
        <v>301002</v>
      </c>
      <c r="M218" s="97">
        <v>584186</v>
      </c>
      <c r="N218" s="97">
        <v>70317</v>
      </c>
      <c r="O218" s="97">
        <v>294956</v>
      </c>
      <c r="P218" s="97">
        <v>22464</v>
      </c>
      <c r="Q218" s="97">
        <v>21817</v>
      </c>
      <c r="R218" s="97">
        <v>72150</v>
      </c>
      <c r="S218" s="97">
        <v>1928767</v>
      </c>
      <c r="T218" s="97">
        <v>36962</v>
      </c>
      <c r="U218" s="97">
        <v>1965729</v>
      </c>
      <c r="V218" s="97">
        <v>1781</v>
      </c>
      <c r="W218" s="97">
        <v>5918</v>
      </c>
      <c r="X218" s="97">
        <v>46344</v>
      </c>
      <c r="Y218" s="97">
        <v>2019772</v>
      </c>
    </row>
    <row r="219" spans="1:25" ht="12.75">
      <c r="A219" s="97" t="s">
        <v>659</v>
      </c>
      <c r="B219" s="93" t="s">
        <v>286</v>
      </c>
      <c r="C219" s="37" t="s">
        <v>910</v>
      </c>
      <c r="D219" s="97">
        <v>0</v>
      </c>
      <c r="E219" s="97">
        <v>2818</v>
      </c>
      <c r="F219" s="97">
        <v>0</v>
      </c>
      <c r="G219" s="97">
        <v>2818</v>
      </c>
      <c r="H219" s="97">
        <v>0</v>
      </c>
      <c r="I219" s="97">
        <v>0</v>
      </c>
      <c r="J219" s="97">
        <v>0</v>
      </c>
      <c r="K219" s="97">
        <v>0</v>
      </c>
      <c r="L219" s="97">
        <v>459638</v>
      </c>
      <c r="M219" s="97">
        <v>153948</v>
      </c>
      <c r="N219" s="97">
        <v>49595</v>
      </c>
      <c r="O219" s="97">
        <v>455812</v>
      </c>
      <c r="P219" s="97">
        <v>32</v>
      </c>
      <c r="Q219" s="97">
        <v>34447</v>
      </c>
      <c r="R219" s="97">
        <v>4685</v>
      </c>
      <c r="S219" s="97">
        <v>1158157</v>
      </c>
      <c r="T219" s="97">
        <v>16247</v>
      </c>
      <c r="U219" s="97">
        <v>1174404</v>
      </c>
      <c r="V219" s="97">
        <v>9076</v>
      </c>
      <c r="W219" s="97">
        <v>5662</v>
      </c>
      <c r="X219" s="97">
        <v>481</v>
      </c>
      <c r="Y219" s="97">
        <v>1189623</v>
      </c>
    </row>
    <row r="220" spans="1:25" ht="12.75">
      <c r="A220" s="97" t="s">
        <v>660</v>
      </c>
      <c r="B220" s="93" t="s">
        <v>36</v>
      </c>
      <c r="C220" s="37" t="s">
        <v>911</v>
      </c>
      <c r="D220" s="97">
        <v>0</v>
      </c>
      <c r="E220" s="97">
        <v>1122</v>
      </c>
      <c r="F220" s="97">
        <v>251</v>
      </c>
      <c r="G220" s="97">
        <v>0</v>
      </c>
      <c r="H220" s="97">
        <v>391</v>
      </c>
      <c r="I220" s="97">
        <v>0</v>
      </c>
      <c r="J220" s="97">
        <v>480</v>
      </c>
      <c r="K220" s="97">
        <v>162523</v>
      </c>
      <c r="L220" s="97">
        <v>0</v>
      </c>
      <c r="M220" s="97">
        <v>51692</v>
      </c>
      <c r="N220" s="97">
        <v>6126</v>
      </c>
      <c r="O220" s="97">
        <v>1055</v>
      </c>
      <c r="P220" s="97">
        <v>1165</v>
      </c>
      <c r="Q220" s="97">
        <v>2837</v>
      </c>
      <c r="R220" s="97">
        <v>3349</v>
      </c>
      <c r="S220" s="97">
        <v>228747</v>
      </c>
      <c r="T220" s="97">
        <v>0</v>
      </c>
      <c r="U220" s="97">
        <v>228747</v>
      </c>
      <c r="V220" s="97">
        <v>0</v>
      </c>
      <c r="W220" s="97">
        <v>726</v>
      </c>
      <c r="X220" s="97">
        <v>538</v>
      </c>
      <c r="Y220" s="97">
        <v>230011</v>
      </c>
    </row>
    <row r="221" spans="1:25" ht="12.75">
      <c r="A221" s="97" t="s">
        <v>661</v>
      </c>
      <c r="B221" s="93" t="s">
        <v>48</v>
      </c>
      <c r="C221" s="37" t="s">
        <v>911</v>
      </c>
      <c r="D221" s="97">
        <v>6502</v>
      </c>
      <c r="E221" s="97">
        <v>1840</v>
      </c>
      <c r="F221" s="97">
        <v>2451</v>
      </c>
      <c r="G221" s="97">
        <v>0</v>
      </c>
      <c r="H221" s="97">
        <v>390</v>
      </c>
      <c r="I221" s="97">
        <v>0</v>
      </c>
      <c r="J221" s="97">
        <v>5501</v>
      </c>
      <c r="K221" s="97">
        <v>192436</v>
      </c>
      <c r="L221" s="97">
        <v>0</v>
      </c>
      <c r="M221" s="97">
        <v>36264</v>
      </c>
      <c r="N221" s="97">
        <v>4752</v>
      </c>
      <c r="O221" s="97">
        <v>4455</v>
      </c>
      <c r="P221" s="97">
        <v>281</v>
      </c>
      <c r="Q221" s="97">
        <v>4892</v>
      </c>
      <c r="R221" s="97">
        <v>353</v>
      </c>
      <c r="S221" s="97">
        <v>243433</v>
      </c>
      <c r="T221" s="97">
        <v>0</v>
      </c>
      <c r="U221" s="97">
        <v>243433</v>
      </c>
      <c r="V221" s="97">
        <v>137</v>
      </c>
      <c r="W221" s="97">
        <v>7783</v>
      </c>
      <c r="X221" s="97">
        <v>314</v>
      </c>
      <c r="Y221" s="97">
        <v>251667</v>
      </c>
    </row>
    <row r="222" spans="1:25" ht="12.75">
      <c r="A222" s="97" t="s">
        <v>662</v>
      </c>
      <c r="B222" s="93" t="s">
        <v>74</v>
      </c>
      <c r="C222" s="37" t="s">
        <v>911</v>
      </c>
      <c r="D222" s="97">
        <v>292</v>
      </c>
      <c r="E222" s="97">
        <v>658</v>
      </c>
      <c r="F222" s="97">
        <v>198</v>
      </c>
      <c r="G222" s="97">
        <v>0</v>
      </c>
      <c r="H222" s="97">
        <v>288</v>
      </c>
      <c r="I222" s="97">
        <v>0</v>
      </c>
      <c r="J222" s="97">
        <v>464</v>
      </c>
      <c r="K222" s="97">
        <v>127300</v>
      </c>
      <c r="L222" s="97">
        <v>0</v>
      </c>
      <c r="M222" s="97">
        <v>22536</v>
      </c>
      <c r="N222" s="97">
        <v>2679</v>
      </c>
      <c r="O222" s="97">
        <v>4171</v>
      </c>
      <c r="P222" s="97">
        <v>237</v>
      </c>
      <c r="Q222" s="97">
        <v>70</v>
      </c>
      <c r="R222" s="97">
        <v>0</v>
      </c>
      <c r="S222" s="97">
        <v>156993</v>
      </c>
      <c r="T222" s="97">
        <v>0</v>
      </c>
      <c r="U222" s="97">
        <v>156993</v>
      </c>
      <c r="V222" s="97">
        <v>287</v>
      </c>
      <c r="W222" s="97">
        <v>1424</v>
      </c>
      <c r="X222" s="97">
        <v>442</v>
      </c>
      <c r="Y222" s="97">
        <v>159146</v>
      </c>
    </row>
    <row r="223" spans="1:25" ht="12.75">
      <c r="A223" s="97" t="s">
        <v>663</v>
      </c>
      <c r="B223" s="93" t="s">
        <v>164</v>
      </c>
      <c r="C223" s="37" t="s">
        <v>911</v>
      </c>
      <c r="D223" s="97">
        <v>233</v>
      </c>
      <c r="E223" s="97">
        <v>224</v>
      </c>
      <c r="F223" s="97">
        <v>457</v>
      </c>
      <c r="G223" s="97">
        <v>0</v>
      </c>
      <c r="H223" s="97">
        <v>0</v>
      </c>
      <c r="I223" s="97">
        <v>0</v>
      </c>
      <c r="J223" s="97">
        <v>0</v>
      </c>
      <c r="K223" s="97">
        <v>0</v>
      </c>
      <c r="L223" s="97">
        <v>0</v>
      </c>
      <c r="M223" s="97">
        <v>16659</v>
      </c>
      <c r="N223" s="97">
        <v>2742</v>
      </c>
      <c r="O223" s="97">
        <v>69</v>
      </c>
      <c r="P223" s="97">
        <v>2899</v>
      </c>
      <c r="Q223" s="97">
        <v>0</v>
      </c>
      <c r="R223" s="97">
        <v>372</v>
      </c>
      <c r="S223" s="97">
        <v>22741</v>
      </c>
      <c r="T223" s="97">
        <v>6230</v>
      </c>
      <c r="U223" s="97">
        <v>28971</v>
      </c>
      <c r="V223" s="97">
        <v>154</v>
      </c>
      <c r="W223" s="97">
        <v>0</v>
      </c>
      <c r="X223" s="97">
        <v>0</v>
      </c>
      <c r="Y223" s="97">
        <v>29125</v>
      </c>
    </row>
    <row r="224" spans="1:25" ht="12.75">
      <c r="A224" s="97" t="s">
        <v>664</v>
      </c>
      <c r="B224" s="93" t="s">
        <v>242</v>
      </c>
      <c r="C224" s="37" t="s">
        <v>911</v>
      </c>
      <c r="D224" s="97">
        <v>4019</v>
      </c>
      <c r="E224" s="97">
        <v>1464</v>
      </c>
      <c r="F224" s="97">
        <v>2144</v>
      </c>
      <c r="G224" s="97">
        <v>171</v>
      </c>
      <c r="H224" s="97">
        <v>0</v>
      </c>
      <c r="I224" s="97">
        <v>0</v>
      </c>
      <c r="J224" s="97">
        <v>3168</v>
      </c>
      <c r="K224" s="97">
        <v>139861</v>
      </c>
      <c r="L224" s="97">
        <v>0</v>
      </c>
      <c r="M224" s="97">
        <v>118838</v>
      </c>
      <c r="N224" s="97">
        <v>2212</v>
      </c>
      <c r="O224" s="97">
        <v>2</v>
      </c>
      <c r="P224" s="97">
        <v>346</v>
      </c>
      <c r="Q224" s="97">
        <v>0</v>
      </c>
      <c r="R224" s="97">
        <v>0</v>
      </c>
      <c r="S224" s="97">
        <v>261259</v>
      </c>
      <c r="T224" s="97">
        <v>18235</v>
      </c>
      <c r="U224" s="97">
        <v>279494</v>
      </c>
      <c r="V224" s="97">
        <v>28</v>
      </c>
      <c r="W224" s="97">
        <v>0</v>
      </c>
      <c r="X224" s="97">
        <v>378</v>
      </c>
      <c r="Y224" s="97">
        <v>279900</v>
      </c>
    </row>
    <row r="225" spans="1:25" ht="12.75">
      <c r="A225" s="97" t="s">
        <v>665</v>
      </c>
      <c r="B225" s="93" t="s">
        <v>257</v>
      </c>
      <c r="C225" s="37" t="s">
        <v>911</v>
      </c>
      <c r="D225" s="97">
        <v>959</v>
      </c>
      <c r="E225" s="97">
        <v>856</v>
      </c>
      <c r="F225" s="97">
        <v>612</v>
      </c>
      <c r="G225" s="97">
        <v>612</v>
      </c>
      <c r="H225" s="97">
        <v>220</v>
      </c>
      <c r="I225" s="97">
        <v>0</v>
      </c>
      <c r="J225" s="97">
        <v>371</v>
      </c>
      <c r="K225" s="97">
        <v>142630</v>
      </c>
      <c r="L225" s="97">
        <v>0</v>
      </c>
      <c r="M225" s="97">
        <v>38118</v>
      </c>
      <c r="N225" s="97">
        <v>4742</v>
      </c>
      <c r="O225" s="97">
        <v>0</v>
      </c>
      <c r="P225" s="97">
        <v>2281</v>
      </c>
      <c r="Q225" s="97">
        <v>0</v>
      </c>
      <c r="R225" s="97">
        <v>833</v>
      </c>
      <c r="S225" s="97">
        <v>188604</v>
      </c>
      <c r="T225" s="97">
        <v>2625</v>
      </c>
      <c r="U225" s="97">
        <v>191229</v>
      </c>
      <c r="V225" s="97">
        <v>174</v>
      </c>
      <c r="W225" s="97">
        <v>0</v>
      </c>
      <c r="X225" s="97">
        <v>0</v>
      </c>
      <c r="Y225" s="97">
        <v>191403</v>
      </c>
    </row>
    <row r="226" spans="1:25" ht="12.75">
      <c r="A226" s="97" t="s">
        <v>666</v>
      </c>
      <c r="B226" s="93" t="s">
        <v>317</v>
      </c>
      <c r="C226" s="37" t="s">
        <v>911</v>
      </c>
      <c r="D226" s="97">
        <v>15626</v>
      </c>
      <c r="E226" s="97">
        <v>709</v>
      </c>
      <c r="F226" s="97">
        <v>3672</v>
      </c>
      <c r="G226" s="97">
        <v>0</v>
      </c>
      <c r="H226" s="97">
        <v>0</v>
      </c>
      <c r="I226" s="97">
        <v>0</v>
      </c>
      <c r="J226" s="97">
        <v>12663</v>
      </c>
      <c r="K226" s="97">
        <v>0</v>
      </c>
      <c r="L226" s="97">
        <v>0</v>
      </c>
      <c r="M226" s="97">
        <v>19786</v>
      </c>
      <c r="N226" s="97">
        <v>3285</v>
      </c>
      <c r="O226" s="97">
        <v>2226</v>
      </c>
      <c r="P226" s="97">
        <v>329</v>
      </c>
      <c r="Q226" s="97">
        <v>305</v>
      </c>
      <c r="R226" s="97">
        <v>6</v>
      </c>
      <c r="S226" s="97">
        <v>25937</v>
      </c>
      <c r="T226" s="97">
        <v>10525</v>
      </c>
      <c r="U226" s="97">
        <v>36462</v>
      </c>
      <c r="V226" s="97">
        <v>306</v>
      </c>
      <c r="W226" s="97">
        <v>0</v>
      </c>
      <c r="X226" s="97">
        <v>165</v>
      </c>
      <c r="Y226" s="97">
        <v>36933</v>
      </c>
    </row>
    <row r="227" spans="1:25" ht="12.75">
      <c r="A227" s="97" t="s">
        <v>667</v>
      </c>
      <c r="B227" s="93" t="s">
        <v>293</v>
      </c>
      <c r="C227" s="37" t="s">
        <v>910</v>
      </c>
      <c r="D227" s="97">
        <v>9420</v>
      </c>
      <c r="E227" s="97">
        <v>1197</v>
      </c>
      <c r="F227" s="97">
        <v>0</v>
      </c>
      <c r="G227" s="97">
        <v>0</v>
      </c>
      <c r="H227" s="97">
        <v>0</v>
      </c>
      <c r="I227" s="97">
        <v>0</v>
      </c>
      <c r="J227" s="97">
        <v>10617</v>
      </c>
      <c r="K227" s="97">
        <v>0</v>
      </c>
      <c r="L227" s="97">
        <v>550181</v>
      </c>
      <c r="M227" s="97">
        <v>180922</v>
      </c>
      <c r="N227" s="97">
        <v>79270</v>
      </c>
      <c r="O227" s="97">
        <v>326795</v>
      </c>
      <c r="P227" s="97">
        <v>0</v>
      </c>
      <c r="Q227" s="97">
        <v>5018</v>
      </c>
      <c r="R227" s="97">
        <v>9083</v>
      </c>
      <c r="S227" s="97">
        <v>1151269</v>
      </c>
      <c r="T227" s="97">
        <v>5686</v>
      </c>
      <c r="U227" s="97">
        <v>1156955</v>
      </c>
      <c r="V227" s="97">
        <v>1600</v>
      </c>
      <c r="W227" s="97">
        <v>0</v>
      </c>
      <c r="X227" s="97">
        <v>0</v>
      </c>
      <c r="Y227" s="97">
        <v>1158555</v>
      </c>
    </row>
    <row r="228" spans="1:25" ht="12.75">
      <c r="A228" s="97" t="s">
        <v>668</v>
      </c>
      <c r="B228" s="93" t="s">
        <v>92</v>
      </c>
      <c r="C228" s="37" t="s">
        <v>911</v>
      </c>
      <c r="D228" s="97">
        <v>38954</v>
      </c>
      <c r="E228" s="97">
        <v>1063</v>
      </c>
      <c r="F228" s="97">
        <v>9616</v>
      </c>
      <c r="G228" s="97">
        <v>0</v>
      </c>
      <c r="H228" s="97">
        <v>9</v>
      </c>
      <c r="I228" s="97">
        <v>0</v>
      </c>
      <c r="J228" s="97">
        <v>30392</v>
      </c>
      <c r="K228" s="97">
        <v>0</v>
      </c>
      <c r="L228" s="97">
        <v>0</v>
      </c>
      <c r="M228" s="97">
        <v>100370</v>
      </c>
      <c r="N228" s="97">
        <v>2445</v>
      </c>
      <c r="O228" s="97">
        <v>3734</v>
      </c>
      <c r="P228" s="97">
        <v>324</v>
      </c>
      <c r="Q228" s="97">
        <v>0</v>
      </c>
      <c r="R228" s="97">
        <v>7987</v>
      </c>
      <c r="S228" s="97">
        <v>114860</v>
      </c>
      <c r="T228" s="97">
        <v>22642</v>
      </c>
      <c r="U228" s="97">
        <v>137502</v>
      </c>
      <c r="V228" s="97">
        <v>1296</v>
      </c>
      <c r="W228" s="97">
        <v>0</v>
      </c>
      <c r="X228" s="97">
        <v>0</v>
      </c>
      <c r="Y228" s="97">
        <v>138798</v>
      </c>
    </row>
    <row r="229" spans="1:25" ht="12.75">
      <c r="A229" s="97" t="s">
        <v>669</v>
      </c>
      <c r="B229" s="93" t="s">
        <v>292</v>
      </c>
      <c r="C229" s="37" t="s">
        <v>911</v>
      </c>
      <c r="D229" s="97">
        <v>12953</v>
      </c>
      <c r="E229" s="97">
        <v>5691</v>
      </c>
      <c r="F229" s="97">
        <v>1544</v>
      </c>
      <c r="G229" s="97">
        <v>500</v>
      </c>
      <c r="H229" s="97">
        <v>588</v>
      </c>
      <c r="I229" s="97">
        <v>0</v>
      </c>
      <c r="J229" s="97">
        <v>16012</v>
      </c>
      <c r="K229" s="97">
        <v>466223</v>
      </c>
      <c r="L229" s="97">
        <v>0</v>
      </c>
      <c r="M229" s="97">
        <v>100543</v>
      </c>
      <c r="N229" s="97">
        <v>8412</v>
      </c>
      <c r="O229" s="97">
        <v>117</v>
      </c>
      <c r="P229" s="97">
        <v>970</v>
      </c>
      <c r="Q229" s="97">
        <v>3926</v>
      </c>
      <c r="R229" s="97">
        <v>1758</v>
      </c>
      <c r="S229" s="97">
        <v>581949</v>
      </c>
      <c r="T229" s="97">
        <v>92744</v>
      </c>
      <c r="U229" s="97">
        <v>674693</v>
      </c>
      <c r="V229" s="97">
        <v>828</v>
      </c>
      <c r="W229" s="97">
        <v>2799</v>
      </c>
      <c r="X229" s="97">
        <v>2496</v>
      </c>
      <c r="Y229" s="97">
        <v>680816</v>
      </c>
    </row>
    <row r="230" spans="1:25" ht="12.75">
      <c r="A230" s="97" t="s">
        <v>670</v>
      </c>
      <c r="B230" s="93" t="s">
        <v>344</v>
      </c>
      <c r="C230" s="37" t="s">
        <v>911</v>
      </c>
      <c r="D230" s="97">
        <v>1536</v>
      </c>
      <c r="E230" s="97">
        <v>308</v>
      </c>
      <c r="F230" s="97">
        <v>1587</v>
      </c>
      <c r="G230" s="97">
        <v>0</v>
      </c>
      <c r="H230" s="97">
        <v>7</v>
      </c>
      <c r="I230" s="97">
        <v>0</v>
      </c>
      <c r="J230" s="97">
        <v>250</v>
      </c>
      <c r="K230" s="97">
        <v>0</v>
      </c>
      <c r="L230" s="97">
        <v>0</v>
      </c>
      <c r="M230" s="97">
        <v>30345</v>
      </c>
      <c r="N230" s="97">
        <v>255</v>
      </c>
      <c r="O230" s="97">
        <v>142</v>
      </c>
      <c r="P230" s="97">
        <v>0</v>
      </c>
      <c r="Q230" s="97">
        <v>0</v>
      </c>
      <c r="R230" s="97">
        <v>3</v>
      </c>
      <c r="S230" s="97">
        <v>30745</v>
      </c>
      <c r="T230" s="97">
        <v>15905</v>
      </c>
      <c r="U230" s="97">
        <v>46650</v>
      </c>
      <c r="V230" s="97">
        <v>159</v>
      </c>
      <c r="W230" s="97">
        <v>0</v>
      </c>
      <c r="X230" s="97">
        <v>0</v>
      </c>
      <c r="Y230" s="97">
        <v>46809</v>
      </c>
    </row>
    <row r="231" spans="1:25" ht="12.75">
      <c r="A231" s="97" t="s">
        <v>671</v>
      </c>
      <c r="B231" s="93" t="s">
        <v>401</v>
      </c>
      <c r="C231" s="37" t="s">
        <v>911</v>
      </c>
      <c r="D231" s="97">
        <v>5561</v>
      </c>
      <c r="E231" s="97">
        <v>1524</v>
      </c>
      <c r="F231" s="97">
        <v>728</v>
      </c>
      <c r="G231" s="97">
        <v>0</v>
      </c>
      <c r="H231" s="97">
        <v>2</v>
      </c>
      <c r="I231" s="97">
        <v>0</v>
      </c>
      <c r="J231" s="97">
        <v>6355</v>
      </c>
      <c r="K231" s="97">
        <v>0</v>
      </c>
      <c r="L231" s="97">
        <v>0</v>
      </c>
      <c r="M231" s="97">
        <v>29063</v>
      </c>
      <c r="N231" s="97">
        <v>2525</v>
      </c>
      <c r="O231" s="97">
        <v>43</v>
      </c>
      <c r="P231" s="97">
        <v>1514</v>
      </c>
      <c r="Q231" s="97">
        <v>0</v>
      </c>
      <c r="R231" s="97">
        <v>64</v>
      </c>
      <c r="S231" s="97">
        <v>33209</v>
      </c>
      <c r="T231" s="97">
        <v>20775</v>
      </c>
      <c r="U231" s="97">
        <v>53984</v>
      </c>
      <c r="V231" s="97">
        <v>160</v>
      </c>
      <c r="W231" s="97">
        <v>0</v>
      </c>
      <c r="X231" s="97">
        <v>0</v>
      </c>
      <c r="Y231" s="97">
        <v>54144</v>
      </c>
    </row>
    <row r="232" spans="1:25" ht="12.75">
      <c r="A232" s="97" t="s">
        <v>672</v>
      </c>
      <c r="B232" s="93" t="s">
        <v>425</v>
      </c>
      <c r="C232" s="37" t="s">
        <v>911</v>
      </c>
      <c r="D232" s="97">
        <v>10061</v>
      </c>
      <c r="E232" s="97">
        <v>420</v>
      </c>
      <c r="F232" s="97">
        <v>4788</v>
      </c>
      <c r="G232" s="97">
        <v>0</v>
      </c>
      <c r="H232" s="97">
        <v>1</v>
      </c>
      <c r="I232" s="97">
        <v>0</v>
      </c>
      <c r="J232" s="97">
        <v>5692</v>
      </c>
      <c r="K232" s="97">
        <v>0</v>
      </c>
      <c r="L232" s="97">
        <v>0</v>
      </c>
      <c r="M232" s="97">
        <v>35031</v>
      </c>
      <c r="N232" s="97">
        <v>3991</v>
      </c>
      <c r="O232" s="97">
        <v>1522</v>
      </c>
      <c r="P232" s="97">
        <v>770</v>
      </c>
      <c r="Q232" s="97">
        <v>0</v>
      </c>
      <c r="R232" s="97">
        <v>0</v>
      </c>
      <c r="S232" s="97">
        <v>41314</v>
      </c>
      <c r="T232" s="97">
        <v>37811</v>
      </c>
      <c r="U232" s="97">
        <v>79125</v>
      </c>
      <c r="V232" s="97">
        <v>247</v>
      </c>
      <c r="W232" s="97">
        <v>0</v>
      </c>
      <c r="X232" s="97">
        <v>109</v>
      </c>
      <c r="Y232" s="97">
        <v>79481</v>
      </c>
    </row>
    <row r="233" spans="1:25" ht="12.75">
      <c r="A233" s="97" t="s">
        <v>673</v>
      </c>
      <c r="B233" s="93" t="s">
        <v>384</v>
      </c>
      <c r="C233" s="37" t="s">
        <v>909</v>
      </c>
      <c r="D233" s="97">
        <v>0</v>
      </c>
      <c r="E233" s="97">
        <v>28886</v>
      </c>
      <c r="F233" s="97">
        <v>27080</v>
      </c>
      <c r="G233" s="97">
        <v>1752</v>
      </c>
      <c r="H233" s="97">
        <v>1</v>
      </c>
      <c r="I233" s="97">
        <v>0</v>
      </c>
      <c r="J233" s="97">
        <v>53</v>
      </c>
      <c r="K233" s="97">
        <v>0</v>
      </c>
      <c r="L233" s="97">
        <v>134925</v>
      </c>
      <c r="M233" s="97">
        <v>112596</v>
      </c>
      <c r="N233" s="97">
        <v>9604</v>
      </c>
      <c r="O233" s="97">
        <v>64878</v>
      </c>
      <c r="P233" s="97">
        <v>0</v>
      </c>
      <c r="Q233" s="97">
        <v>0</v>
      </c>
      <c r="R233" s="97">
        <v>24893</v>
      </c>
      <c r="S233" s="97">
        <v>346896</v>
      </c>
      <c r="T233" s="97">
        <v>52564</v>
      </c>
      <c r="U233" s="97">
        <v>399460</v>
      </c>
      <c r="V233" s="97">
        <v>1842</v>
      </c>
      <c r="W233" s="97">
        <v>6874</v>
      </c>
      <c r="X233" s="97">
        <v>0</v>
      </c>
      <c r="Y233" s="97">
        <v>408176</v>
      </c>
    </row>
    <row r="234" spans="1:25" ht="12.75">
      <c r="A234" s="97" t="s">
        <v>952</v>
      </c>
      <c r="B234" s="93" t="s">
        <v>953</v>
      </c>
      <c r="C234" s="37" t="s">
        <v>909</v>
      </c>
      <c r="D234" s="97">
        <v>0</v>
      </c>
      <c r="E234" s="97">
        <v>6905</v>
      </c>
      <c r="F234" s="97">
        <v>3087</v>
      </c>
      <c r="G234" s="97">
        <v>3391</v>
      </c>
      <c r="H234" s="97">
        <v>427</v>
      </c>
      <c r="I234" s="97">
        <v>0</v>
      </c>
      <c r="J234" s="97">
        <v>0</v>
      </c>
      <c r="K234" s="97">
        <v>158839</v>
      </c>
      <c r="L234" s="97">
        <v>379494</v>
      </c>
      <c r="M234" s="97">
        <v>307924</v>
      </c>
      <c r="N234" s="97">
        <v>13257</v>
      </c>
      <c r="O234" s="97">
        <v>307300</v>
      </c>
      <c r="P234" s="97">
        <v>4161</v>
      </c>
      <c r="Q234" s="97">
        <v>375</v>
      </c>
      <c r="R234" s="97">
        <v>7881</v>
      </c>
      <c r="S234" s="97">
        <v>1179231</v>
      </c>
      <c r="T234" s="97">
        <v>31694</v>
      </c>
      <c r="U234" s="97">
        <v>1210925</v>
      </c>
      <c r="V234" s="97">
        <v>864</v>
      </c>
      <c r="W234" s="97">
        <v>5232</v>
      </c>
      <c r="X234" s="97">
        <v>2468</v>
      </c>
      <c r="Y234" s="97">
        <v>1219489</v>
      </c>
    </row>
    <row r="235" spans="1:25" ht="12.75">
      <c r="A235" s="97" t="s">
        <v>674</v>
      </c>
      <c r="B235" s="93" t="s">
        <v>333</v>
      </c>
      <c r="C235" s="37" t="s">
        <v>910</v>
      </c>
      <c r="D235" s="97">
        <v>14610</v>
      </c>
      <c r="E235" s="97">
        <v>11826</v>
      </c>
      <c r="F235" s="97">
        <v>6464</v>
      </c>
      <c r="G235" s="97">
        <v>0</v>
      </c>
      <c r="H235" s="97">
        <v>0</v>
      </c>
      <c r="I235" s="97">
        <v>0</v>
      </c>
      <c r="J235" s="97">
        <v>19972</v>
      </c>
      <c r="K235" s="97">
        <v>0</v>
      </c>
      <c r="L235" s="97">
        <v>474999</v>
      </c>
      <c r="M235" s="97">
        <v>114894</v>
      </c>
      <c r="N235" s="97">
        <v>26667</v>
      </c>
      <c r="O235" s="97">
        <v>285645</v>
      </c>
      <c r="P235" s="97">
        <v>82</v>
      </c>
      <c r="Q235" s="97">
        <v>4236</v>
      </c>
      <c r="R235" s="97">
        <v>11629</v>
      </c>
      <c r="S235" s="97">
        <v>918152</v>
      </c>
      <c r="T235" s="97">
        <v>0</v>
      </c>
      <c r="U235" s="97">
        <v>918152</v>
      </c>
      <c r="V235" s="97">
        <v>1917</v>
      </c>
      <c r="W235" s="97">
        <v>1327</v>
      </c>
      <c r="X235" s="97">
        <v>1311</v>
      </c>
      <c r="Y235" s="97">
        <v>922707</v>
      </c>
    </row>
    <row r="236" spans="1:25" ht="12.75">
      <c r="A236" s="97" t="s">
        <v>675</v>
      </c>
      <c r="B236" s="93" t="s">
        <v>245</v>
      </c>
      <c r="C236" s="37" t="s">
        <v>911</v>
      </c>
      <c r="D236" s="97">
        <v>2838</v>
      </c>
      <c r="E236" s="97">
        <v>353</v>
      </c>
      <c r="F236" s="97">
        <v>755</v>
      </c>
      <c r="G236" s="97">
        <v>62</v>
      </c>
      <c r="H236" s="97">
        <v>0</v>
      </c>
      <c r="I236" s="97">
        <v>0</v>
      </c>
      <c r="J236" s="97">
        <v>2374</v>
      </c>
      <c r="K236" s="97">
        <v>0</v>
      </c>
      <c r="L236" s="97">
        <v>0</v>
      </c>
      <c r="M236" s="97">
        <v>24122</v>
      </c>
      <c r="N236" s="97">
        <v>548</v>
      </c>
      <c r="O236" s="97">
        <v>359</v>
      </c>
      <c r="P236" s="97">
        <v>784</v>
      </c>
      <c r="Q236" s="97">
        <v>467</v>
      </c>
      <c r="R236" s="97">
        <v>0</v>
      </c>
      <c r="S236" s="97">
        <v>26280</v>
      </c>
      <c r="T236" s="97">
        <v>278</v>
      </c>
      <c r="U236" s="97">
        <v>26558</v>
      </c>
      <c r="V236" s="97">
        <v>241</v>
      </c>
      <c r="W236" s="97">
        <v>0</v>
      </c>
      <c r="X236" s="97">
        <v>0</v>
      </c>
      <c r="Y236" s="97">
        <v>26799</v>
      </c>
    </row>
    <row r="237" spans="1:25" ht="12.75">
      <c r="A237" s="97" t="s">
        <v>676</v>
      </c>
      <c r="B237" s="93" t="s">
        <v>324</v>
      </c>
      <c r="C237" s="37" t="s">
        <v>911</v>
      </c>
      <c r="D237" s="97">
        <v>10</v>
      </c>
      <c r="E237" s="97">
        <v>882</v>
      </c>
      <c r="F237" s="97">
        <v>33</v>
      </c>
      <c r="G237" s="97">
        <v>0</v>
      </c>
      <c r="H237" s="97">
        <v>278</v>
      </c>
      <c r="I237" s="97">
        <v>0</v>
      </c>
      <c r="J237" s="97">
        <v>581</v>
      </c>
      <c r="K237" s="97">
        <v>110531</v>
      </c>
      <c r="L237" s="97">
        <v>0</v>
      </c>
      <c r="M237" s="97">
        <v>21668</v>
      </c>
      <c r="N237" s="97">
        <v>1248</v>
      </c>
      <c r="O237" s="97">
        <v>115</v>
      </c>
      <c r="P237" s="97">
        <v>762</v>
      </c>
      <c r="Q237" s="97">
        <v>4179</v>
      </c>
      <c r="R237" s="97">
        <v>129</v>
      </c>
      <c r="S237" s="97">
        <v>138632</v>
      </c>
      <c r="T237" s="97">
        <v>3735</v>
      </c>
      <c r="U237" s="97">
        <v>142367</v>
      </c>
      <c r="V237" s="97">
        <v>631</v>
      </c>
      <c r="W237" s="97">
        <v>0</v>
      </c>
      <c r="X237" s="97">
        <v>471</v>
      </c>
      <c r="Y237" s="97">
        <v>143469</v>
      </c>
    </row>
    <row r="238" spans="1:25" ht="12.75">
      <c r="A238" s="97" t="s">
        <v>677</v>
      </c>
      <c r="B238" s="93" t="s">
        <v>382</v>
      </c>
      <c r="C238" s="37" t="s">
        <v>911</v>
      </c>
      <c r="D238" s="97">
        <v>916</v>
      </c>
      <c r="E238" s="97">
        <v>5687</v>
      </c>
      <c r="F238" s="97">
        <v>435</v>
      </c>
      <c r="G238" s="97">
        <v>0</v>
      </c>
      <c r="H238" s="97">
        <v>380</v>
      </c>
      <c r="I238" s="97">
        <v>0</v>
      </c>
      <c r="J238" s="97">
        <v>5788</v>
      </c>
      <c r="K238" s="97">
        <v>206400</v>
      </c>
      <c r="L238" s="97">
        <v>0</v>
      </c>
      <c r="M238" s="97">
        <v>76326</v>
      </c>
      <c r="N238" s="97">
        <v>5926</v>
      </c>
      <c r="O238" s="97">
        <v>10584</v>
      </c>
      <c r="P238" s="97">
        <v>6888</v>
      </c>
      <c r="Q238" s="97">
        <v>0</v>
      </c>
      <c r="R238" s="97">
        <v>2645</v>
      </c>
      <c r="S238" s="97">
        <v>308769</v>
      </c>
      <c r="T238" s="97">
        <v>3081</v>
      </c>
      <c r="U238" s="97">
        <v>311850</v>
      </c>
      <c r="V238" s="97">
        <v>454</v>
      </c>
      <c r="W238" s="97">
        <v>804</v>
      </c>
      <c r="X238" s="97">
        <v>141</v>
      </c>
      <c r="Y238" s="97">
        <v>313249</v>
      </c>
    </row>
    <row r="239" spans="1:25" ht="12.75">
      <c r="A239" s="97" t="s">
        <v>678</v>
      </c>
      <c r="B239" s="93" t="s">
        <v>346</v>
      </c>
      <c r="C239" s="37" t="s">
        <v>911</v>
      </c>
      <c r="D239" s="97">
        <v>37301</v>
      </c>
      <c r="E239" s="97">
        <v>1641</v>
      </c>
      <c r="F239" s="97">
        <v>1610</v>
      </c>
      <c r="G239" s="97">
        <v>0</v>
      </c>
      <c r="H239" s="97">
        <v>13</v>
      </c>
      <c r="I239" s="97">
        <v>0</v>
      </c>
      <c r="J239" s="97">
        <v>37319</v>
      </c>
      <c r="K239" s="97">
        <v>0</v>
      </c>
      <c r="L239" s="97">
        <v>0</v>
      </c>
      <c r="M239" s="97">
        <v>52539</v>
      </c>
      <c r="N239" s="97">
        <v>3897</v>
      </c>
      <c r="O239" s="97">
        <v>722</v>
      </c>
      <c r="P239" s="97">
        <v>680</v>
      </c>
      <c r="Q239" s="97">
        <v>428</v>
      </c>
      <c r="R239" s="97">
        <v>0</v>
      </c>
      <c r="S239" s="97">
        <v>58266</v>
      </c>
      <c r="T239" s="97">
        <v>0</v>
      </c>
      <c r="U239" s="97">
        <v>58266</v>
      </c>
      <c r="V239" s="97">
        <v>129</v>
      </c>
      <c r="W239" s="97">
        <v>0</v>
      </c>
      <c r="X239" s="97">
        <v>1614</v>
      </c>
      <c r="Y239" s="97">
        <v>60009</v>
      </c>
    </row>
    <row r="240" spans="1:25" ht="12.75">
      <c r="A240" s="97" t="s">
        <v>679</v>
      </c>
      <c r="B240" s="93" t="s">
        <v>426</v>
      </c>
      <c r="C240" s="37" t="s">
        <v>911</v>
      </c>
      <c r="D240" s="97">
        <v>1512</v>
      </c>
      <c r="E240" s="97">
        <v>160</v>
      </c>
      <c r="F240" s="97">
        <v>304</v>
      </c>
      <c r="G240" s="97">
        <v>0</v>
      </c>
      <c r="H240" s="97">
        <v>0</v>
      </c>
      <c r="I240" s="97">
        <v>0</v>
      </c>
      <c r="J240" s="97">
        <v>1368</v>
      </c>
      <c r="K240" s="97">
        <v>0</v>
      </c>
      <c r="L240" s="97">
        <v>0</v>
      </c>
      <c r="M240" s="97">
        <v>9962</v>
      </c>
      <c r="N240" s="97">
        <v>150</v>
      </c>
      <c r="O240" s="97">
        <v>3516</v>
      </c>
      <c r="P240" s="97">
        <v>88</v>
      </c>
      <c r="Q240" s="97">
        <v>1298</v>
      </c>
      <c r="R240" s="97">
        <v>0</v>
      </c>
      <c r="S240" s="97">
        <v>15014</v>
      </c>
      <c r="T240" s="97">
        <v>3349</v>
      </c>
      <c r="U240" s="97">
        <v>18363</v>
      </c>
      <c r="V240" s="97">
        <v>0</v>
      </c>
      <c r="W240" s="97">
        <v>2843</v>
      </c>
      <c r="X240" s="97">
        <v>0</v>
      </c>
      <c r="Y240" s="97">
        <v>21206</v>
      </c>
    </row>
    <row r="241" spans="1:25" ht="12.75">
      <c r="A241" s="97" t="s">
        <v>680</v>
      </c>
      <c r="B241" s="93" t="s">
        <v>366</v>
      </c>
      <c r="C241" s="37" t="s">
        <v>909</v>
      </c>
      <c r="D241" s="97">
        <v>4739</v>
      </c>
      <c r="E241" s="97">
        <v>4261</v>
      </c>
      <c r="F241" s="97">
        <v>2469</v>
      </c>
      <c r="G241" s="97">
        <v>0</v>
      </c>
      <c r="H241" s="97">
        <v>962</v>
      </c>
      <c r="I241" s="97">
        <v>0</v>
      </c>
      <c r="J241" s="97">
        <v>5569</v>
      </c>
      <c r="K241" s="97">
        <v>389476</v>
      </c>
      <c r="L241" s="97">
        <v>20645</v>
      </c>
      <c r="M241" s="97">
        <v>196473</v>
      </c>
      <c r="N241" s="97">
        <v>20651</v>
      </c>
      <c r="O241" s="97">
        <v>119270</v>
      </c>
      <c r="P241" s="97">
        <v>34583</v>
      </c>
      <c r="Q241" s="97">
        <v>44968</v>
      </c>
      <c r="R241" s="97">
        <v>45896</v>
      </c>
      <c r="S241" s="97">
        <v>871962</v>
      </c>
      <c r="T241" s="97">
        <v>9535</v>
      </c>
      <c r="U241" s="97">
        <v>881497</v>
      </c>
      <c r="V241" s="97">
        <v>4176</v>
      </c>
      <c r="W241" s="97">
        <v>3101</v>
      </c>
      <c r="X241" s="97">
        <v>64303</v>
      </c>
      <c r="Y241" s="97">
        <v>953077</v>
      </c>
    </row>
    <row r="242" spans="1:25" ht="12.75">
      <c r="A242" s="97" t="s">
        <v>681</v>
      </c>
      <c r="B242" s="93" t="s">
        <v>359</v>
      </c>
      <c r="C242" s="37" t="s">
        <v>910</v>
      </c>
      <c r="D242" s="97">
        <v>0</v>
      </c>
      <c r="E242" s="97">
        <v>10956</v>
      </c>
      <c r="F242" s="97">
        <v>10956</v>
      </c>
      <c r="G242" s="97">
        <v>0</v>
      </c>
      <c r="H242" s="97">
        <v>0</v>
      </c>
      <c r="I242" s="97">
        <v>0</v>
      </c>
      <c r="J242" s="97">
        <v>0</v>
      </c>
      <c r="K242" s="97">
        <v>0</v>
      </c>
      <c r="L242" s="97">
        <v>927161</v>
      </c>
      <c r="M242" s="97">
        <v>202191</v>
      </c>
      <c r="N242" s="97">
        <v>62882</v>
      </c>
      <c r="O242" s="97">
        <v>573697</v>
      </c>
      <c r="P242" s="97">
        <v>1096</v>
      </c>
      <c r="Q242" s="97">
        <v>7503</v>
      </c>
      <c r="R242" s="97">
        <v>67</v>
      </c>
      <c r="S242" s="97">
        <v>1774597</v>
      </c>
      <c r="T242" s="97">
        <v>0</v>
      </c>
      <c r="U242" s="97">
        <v>1774597</v>
      </c>
      <c r="V242" s="97">
        <v>0</v>
      </c>
      <c r="W242" s="97">
        <v>0</v>
      </c>
      <c r="X242" s="97">
        <v>0</v>
      </c>
      <c r="Y242" s="97">
        <v>1774597</v>
      </c>
    </row>
    <row r="243" spans="1:25" ht="12.75">
      <c r="A243" s="97" t="s">
        <v>682</v>
      </c>
      <c r="B243" s="93" t="s">
        <v>85</v>
      </c>
      <c r="C243" s="37" t="s">
        <v>911</v>
      </c>
      <c r="D243" s="97">
        <v>2403</v>
      </c>
      <c r="E243" s="97">
        <v>1113</v>
      </c>
      <c r="F243" s="97">
        <v>1944</v>
      </c>
      <c r="G243" s="97">
        <v>23</v>
      </c>
      <c r="H243" s="97">
        <v>354</v>
      </c>
      <c r="I243" s="97">
        <v>0</v>
      </c>
      <c r="J243" s="97">
        <v>1195</v>
      </c>
      <c r="K243" s="97">
        <v>135281</v>
      </c>
      <c r="L243" s="97">
        <v>0</v>
      </c>
      <c r="M243" s="97">
        <v>53589</v>
      </c>
      <c r="N243" s="97">
        <v>1594</v>
      </c>
      <c r="O243" s="97">
        <v>0</v>
      </c>
      <c r="P243" s="97">
        <v>319</v>
      </c>
      <c r="Q243" s="97">
        <v>0</v>
      </c>
      <c r="R243" s="97">
        <v>0</v>
      </c>
      <c r="S243" s="97">
        <v>190783</v>
      </c>
      <c r="T243" s="97">
        <v>1818</v>
      </c>
      <c r="U243" s="97">
        <v>192601</v>
      </c>
      <c r="V243" s="97">
        <v>0</v>
      </c>
      <c r="W243" s="97">
        <v>0</v>
      </c>
      <c r="X243" s="97">
        <v>296</v>
      </c>
      <c r="Y243" s="97">
        <v>192897</v>
      </c>
    </row>
    <row r="244" spans="1:25" ht="12.75">
      <c r="A244" s="97" t="s">
        <v>683</v>
      </c>
      <c r="B244" s="93" t="s">
        <v>143</v>
      </c>
      <c r="C244" s="37" t="s">
        <v>911</v>
      </c>
      <c r="D244" s="97">
        <v>4620</v>
      </c>
      <c r="E244" s="97">
        <v>95</v>
      </c>
      <c r="F244" s="97">
        <v>127</v>
      </c>
      <c r="G244" s="97">
        <v>0</v>
      </c>
      <c r="H244" s="97">
        <v>0</v>
      </c>
      <c r="I244" s="97">
        <v>0</v>
      </c>
      <c r="J244" s="97">
        <v>4588</v>
      </c>
      <c r="K244" s="97">
        <v>0</v>
      </c>
      <c r="L244" s="97">
        <v>0</v>
      </c>
      <c r="M244" s="97">
        <v>24338</v>
      </c>
      <c r="N244" s="97">
        <v>2564</v>
      </c>
      <c r="O244" s="97">
        <v>2481</v>
      </c>
      <c r="P244" s="97">
        <v>877</v>
      </c>
      <c r="Q244" s="97">
        <v>5211</v>
      </c>
      <c r="R244" s="97">
        <v>135</v>
      </c>
      <c r="S244" s="97">
        <v>35606</v>
      </c>
      <c r="T244" s="97">
        <v>9605</v>
      </c>
      <c r="U244" s="97">
        <v>45211</v>
      </c>
      <c r="V244" s="97">
        <v>1</v>
      </c>
      <c r="W244" s="97">
        <v>0</v>
      </c>
      <c r="X244" s="97">
        <v>480</v>
      </c>
      <c r="Y244" s="97">
        <v>45692</v>
      </c>
    </row>
    <row r="245" spans="1:25" ht="12.75">
      <c r="A245" s="97" t="s">
        <v>684</v>
      </c>
      <c r="B245" s="93" t="s">
        <v>232</v>
      </c>
      <c r="C245" s="37" t="s">
        <v>911</v>
      </c>
      <c r="D245" s="97">
        <v>2066</v>
      </c>
      <c r="E245" s="97">
        <v>2121</v>
      </c>
      <c r="F245" s="97">
        <v>2304</v>
      </c>
      <c r="G245" s="97">
        <v>0</v>
      </c>
      <c r="H245" s="97">
        <v>1</v>
      </c>
      <c r="I245" s="97">
        <v>0</v>
      </c>
      <c r="J245" s="97">
        <v>1882</v>
      </c>
      <c r="K245" s="97">
        <v>0</v>
      </c>
      <c r="L245" s="97">
        <v>0</v>
      </c>
      <c r="M245" s="97">
        <v>33087</v>
      </c>
      <c r="N245" s="97">
        <v>1727</v>
      </c>
      <c r="O245" s="97">
        <v>311</v>
      </c>
      <c r="P245" s="97">
        <v>3503</v>
      </c>
      <c r="Q245" s="97">
        <v>330</v>
      </c>
      <c r="R245" s="97">
        <v>2238</v>
      </c>
      <c r="S245" s="97">
        <v>41196</v>
      </c>
      <c r="T245" s="97">
        <v>6440</v>
      </c>
      <c r="U245" s="97">
        <v>47636</v>
      </c>
      <c r="V245" s="97">
        <v>131</v>
      </c>
      <c r="W245" s="97">
        <v>0</v>
      </c>
      <c r="X245" s="97">
        <v>455</v>
      </c>
      <c r="Y245" s="97">
        <v>48222</v>
      </c>
    </row>
    <row r="246" spans="1:25" ht="12.75">
      <c r="A246" s="97" t="s">
        <v>685</v>
      </c>
      <c r="B246" s="93" t="s">
        <v>259</v>
      </c>
      <c r="C246" s="37" t="s">
        <v>911</v>
      </c>
      <c r="D246" s="97">
        <v>2421</v>
      </c>
      <c r="E246" s="97">
        <v>1014</v>
      </c>
      <c r="F246" s="97">
        <v>732</v>
      </c>
      <c r="G246" s="97">
        <v>0</v>
      </c>
      <c r="H246" s="97">
        <v>1</v>
      </c>
      <c r="I246" s="97">
        <v>0</v>
      </c>
      <c r="J246" s="97">
        <v>2702</v>
      </c>
      <c r="K246" s="97">
        <v>0</v>
      </c>
      <c r="L246" s="97">
        <v>0</v>
      </c>
      <c r="M246" s="97">
        <v>31687</v>
      </c>
      <c r="N246" s="97">
        <v>5490</v>
      </c>
      <c r="O246" s="97">
        <v>995</v>
      </c>
      <c r="P246" s="97">
        <v>5627</v>
      </c>
      <c r="Q246" s="97">
        <v>0</v>
      </c>
      <c r="R246" s="97">
        <v>0</v>
      </c>
      <c r="S246" s="97">
        <v>43799</v>
      </c>
      <c r="T246" s="97">
        <v>14810</v>
      </c>
      <c r="U246" s="97">
        <v>58609</v>
      </c>
      <c r="V246" s="97">
        <v>168</v>
      </c>
      <c r="W246" s="97">
        <v>0</v>
      </c>
      <c r="X246" s="97">
        <v>1429</v>
      </c>
      <c r="Y246" s="97">
        <v>60206</v>
      </c>
    </row>
    <row r="247" spans="1:25" ht="12.75">
      <c r="A247" s="97" t="s">
        <v>686</v>
      </c>
      <c r="B247" s="93" t="s">
        <v>347</v>
      </c>
      <c r="C247" s="37" t="s">
        <v>911</v>
      </c>
      <c r="D247" s="97">
        <v>6766</v>
      </c>
      <c r="E247" s="97">
        <v>13</v>
      </c>
      <c r="F247" s="97">
        <v>2235</v>
      </c>
      <c r="G247" s="97">
        <v>0</v>
      </c>
      <c r="H247" s="97">
        <v>0</v>
      </c>
      <c r="I247" s="97">
        <v>0</v>
      </c>
      <c r="J247" s="97">
        <v>4544</v>
      </c>
      <c r="K247" s="97">
        <v>0</v>
      </c>
      <c r="L247" s="97">
        <v>0</v>
      </c>
      <c r="M247" s="97">
        <v>15179</v>
      </c>
      <c r="N247" s="97">
        <v>4424</v>
      </c>
      <c r="O247" s="97">
        <v>110</v>
      </c>
      <c r="P247" s="97">
        <v>792</v>
      </c>
      <c r="Q247" s="97">
        <v>0</v>
      </c>
      <c r="R247" s="97">
        <v>123</v>
      </c>
      <c r="S247" s="97">
        <v>20628</v>
      </c>
      <c r="T247" s="97">
        <v>0</v>
      </c>
      <c r="U247" s="97">
        <v>20628</v>
      </c>
      <c r="V247" s="97">
        <v>51</v>
      </c>
      <c r="W247" s="97">
        <v>0</v>
      </c>
      <c r="X247" s="97">
        <v>88</v>
      </c>
      <c r="Y247" s="97">
        <v>20767</v>
      </c>
    </row>
    <row r="248" spans="1:25" ht="12.75">
      <c r="A248" s="97" t="s">
        <v>687</v>
      </c>
      <c r="B248" s="93" t="s">
        <v>358</v>
      </c>
      <c r="C248" s="37" t="s">
        <v>911</v>
      </c>
      <c r="D248" s="97">
        <v>2248</v>
      </c>
      <c r="E248" s="97">
        <v>227</v>
      </c>
      <c r="F248" s="97">
        <v>1227</v>
      </c>
      <c r="G248" s="97">
        <v>0</v>
      </c>
      <c r="H248" s="97">
        <v>0</v>
      </c>
      <c r="I248" s="97">
        <v>0</v>
      </c>
      <c r="J248" s="97">
        <v>1248</v>
      </c>
      <c r="K248" s="97">
        <v>0</v>
      </c>
      <c r="L248" s="97">
        <v>0</v>
      </c>
      <c r="M248" s="97">
        <v>32412</v>
      </c>
      <c r="N248" s="97">
        <v>2059</v>
      </c>
      <c r="O248" s="97">
        <v>1574</v>
      </c>
      <c r="P248" s="97">
        <v>694</v>
      </c>
      <c r="Q248" s="97">
        <v>16</v>
      </c>
      <c r="R248" s="97">
        <v>55</v>
      </c>
      <c r="S248" s="97">
        <v>36810</v>
      </c>
      <c r="T248" s="97">
        <v>1830</v>
      </c>
      <c r="U248" s="97">
        <v>38640</v>
      </c>
      <c r="V248" s="97">
        <v>457</v>
      </c>
      <c r="W248" s="97">
        <v>0</v>
      </c>
      <c r="X248" s="97">
        <v>558</v>
      </c>
      <c r="Y248" s="97">
        <v>39655</v>
      </c>
    </row>
    <row r="249" spans="1:25" ht="12.75">
      <c r="A249" s="97" t="s">
        <v>688</v>
      </c>
      <c r="B249" s="93" t="s">
        <v>361</v>
      </c>
      <c r="C249" s="37" t="s">
        <v>911</v>
      </c>
      <c r="D249" s="97">
        <v>205</v>
      </c>
      <c r="E249" s="97">
        <v>101</v>
      </c>
      <c r="F249" s="97">
        <v>179</v>
      </c>
      <c r="G249" s="97">
        <v>0</v>
      </c>
      <c r="H249" s="97">
        <v>0</v>
      </c>
      <c r="I249" s="97">
        <v>0</v>
      </c>
      <c r="J249" s="97">
        <v>127</v>
      </c>
      <c r="K249" s="97">
        <v>0</v>
      </c>
      <c r="L249" s="97">
        <v>0</v>
      </c>
      <c r="M249" s="97">
        <v>22224</v>
      </c>
      <c r="N249" s="97">
        <v>2326</v>
      </c>
      <c r="O249" s="97">
        <v>0</v>
      </c>
      <c r="P249" s="97">
        <v>947</v>
      </c>
      <c r="Q249" s="97">
        <v>0</v>
      </c>
      <c r="R249" s="97">
        <v>165</v>
      </c>
      <c r="S249" s="97">
        <v>25662</v>
      </c>
      <c r="T249" s="97">
        <v>1499</v>
      </c>
      <c r="U249" s="97">
        <v>27161</v>
      </c>
      <c r="V249" s="97">
        <v>50</v>
      </c>
      <c r="W249" s="97">
        <v>0</v>
      </c>
      <c r="X249" s="97">
        <v>572</v>
      </c>
      <c r="Y249" s="97">
        <v>27783</v>
      </c>
    </row>
    <row r="250" spans="1:25" ht="12.75">
      <c r="A250" s="97" t="s">
        <v>689</v>
      </c>
      <c r="B250" s="93" t="s">
        <v>380</v>
      </c>
      <c r="C250" s="37" t="s">
        <v>911</v>
      </c>
      <c r="D250" s="97">
        <v>1776</v>
      </c>
      <c r="E250" s="97">
        <v>849</v>
      </c>
      <c r="F250" s="97">
        <v>602</v>
      </c>
      <c r="G250" s="97">
        <v>0</v>
      </c>
      <c r="H250" s="97">
        <v>350</v>
      </c>
      <c r="I250" s="97">
        <v>0</v>
      </c>
      <c r="J250" s="97">
        <v>1673</v>
      </c>
      <c r="K250" s="97">
        <v>125747</v>
      </c>
      <c r="L250" s="97">
        <v>0</v>
      </c>
      <c r="M250" s="97">
        <v>20315</v>
      </c>
      <c r="N250" s="97">
        <v>1080</v>
      </c>
      <c r="O250" s="97">
        <v>214</v>
      </c>
      <c r="P250" s="97">
        <v>801</v>
      </c>
      <c r="Q250" s="97">
        <v>0</v>
      </c>
      <c r="R250" s="97">
        <v>0</v>
      </c>
      <c r="S250" s="97">
        <v>148157</v>
      </c>
      <c r="T250" s="97">
        <v>18435</v>
      </c>
      <c r="U250" s="97">
        <v>166592</v>
      </c>
      <c r="V250" s="97">
        <v>124</v>
      </c>
      <c r="W250" s="97">
        <v>0</v>
      </c>
      <c r="X250" s="97">
        <v>2582</v>
      </c>
      <c r="Y250" s="97">
        <v>169298</v>
      </c>
    </row>
    <row r="251" spans="1:25" ht="12.75">
      <c r="A251" s="97" t="s">
        <v>690</v>
      </c>
      <c r="B251" s="93" t="s">
        <v>369</v>
      </c>
      <c r="C251" s="37" t="s">
        <v>910</v>
      </c>
      <c r="D251" s="97">
        <v>4219</v>
      </c>
      <c r="E251" s="97">
        <v>5204</v>
      </c>
      <c r="F251" s="97">
        <v>2030</v>
      </c>
      <c r="G251" s="97">
        <v>0</v>
      </c>
      <c r="H251" s="97">
        <v>0</v>
      </c>
      <c r="I251" s="97">
        <v>0</v>
      </c>
      <c r="J251" s="97">
        <v>7393</v>
      </c>
      <c r="K251" s="97">
        <v>0</v>
      </c>
      <c r="L251" s="97">
        <v>923354</v>
      </c>
      <c r="M251" s="97">
        <v>154231</v>
      </c>
      <c r="N251" s="97">
        <v>33912</v>
      </c>
      <c r="O251" s="97">
        <v>435533</v>
      </c>
      <c r="P251" s="97">
        <v>489</v>
      </c>
      <c r="Q251" s="97">
        <v>38217</v>
      </c>
      <c r="R251" s="97">
        <v>130</v>
      </c>
      <c r="S251" s="97">
        <v>1585866</v>
      </c>
      <c r="T251" s="97">
        <v>0</v>
      </c>
      <c r="U251" s="97">
        <v>1585866</v>
      </c>
      <c r="V251" s="97">
        <v>0</v>
      </c>
      <c r="W251" s="97">
        <v>7039</v>
      </c>
      <c r="X251" s="97">
        <v>1189</v>
      </c>
      <c r="Y251" s="97">
        <v>1594094</v>
      </c>
    </row>
    <row r="252" spans="1:25" ht="12.75">
      <c r="A252" s="97" t="s">
        <v>691</v>
      </c>
      <c r="B252" s="93" t="s">
        <v>41</v>
      </c>
      <c r="C252" s="37" t="s">
        <v>911</v>
      </c>
      <c r="D252" s="97">
        <v>139</v>
      </c>
      <c r="E252" s="97">
        <v>819</v>
      </c>
      <c r="F252" s="97">
        <v>322</v>
      </c>
      <c r="G252" s="97">
        <v>0</v>
      </c>
      <c r="H252" s="97">
        <v>231</v>
      </c>
      <c r="I252" s="97">
        <v>0</v>
      </c>
      <c r="J252" s="97">
        <v>405</v>
      </c>
      <c r="K252" s="97">
        <v>160405</v>
      </c>
      <c r="L252" s="97">
        <v>0</v>
      </c>
      <c r="M252" s="97">
        <v>18501</v>
      </c>
      <c r="N252" s="97">
        <v>1830</v>
      </c>
      <c r="O252" s="97">
        <v>802</v>
      </c>
      <c r="P252" s="97">
        <v>835</v>
      </c>
      <c r="Q252" s="97">
        <v>2131</v>
      </c>
      <c r="R252" s="97">
        <v>49</v>
      </c>
      <c r="S252" s="97">
        <v>184553</v>
      </c>
      <c r="T252" s="97">
        <v>0</v>
      </c>
      <c r="U252" s="97">
        <v>184553</v>
      </c>
      <c r="V252" s="97">
        <v>617</v>
      </c>
      <c r="W252" s="97">
        <v>0</v>
      </c>
      <c r="X252" s="97">
        <v>0</v>
      </c>
      <c r="Y252" s="97">
        <v>185170</v>
      </c>
    </row>
    <row r="253" spans="1:25" ht="12.75">
      <c r="A253" s="97" t="s">
        <v>692</v>
      </c>
      <c r="B253" s="93" t="s">
        <v>160</v>
      </c>
      <c r="C253" s="37" t="s">
        <v>911</v>
      </c>
      <c r="D253" s="97">
        <v>20417</v>
      </c>
      <c r="E253" s="97">
        <v>266</v>
      </c>
      <c r="F253" s="97">
        <v>3492</v>
      </c>
      <c r="G253" s="97">
        <v>80</v>
      </c>
      <c r="H253" s="97">
        <v>0</v>
      </c>
      <c r="I253" s="97">
        <v>0</v>
      </c>
      <c r="J253" s="97">
        <v>17111</v>
      </c>
      <c r="K253" s="97">
        <v>0</v>
      </c>
      <c r="L253" s="97">
        <v>0</v>
      </c>
      <c r="M253" s="97">
        <v>35969</v>
      </c>
      <c r="N253" s="97">
        <v>2310</v>
      </c>
      <c r="O253" s="97">
        <v>686</v>
      </c>
      <c r="P253" s="97">
        <v>202</v>
      </c>
      <c r="Q253" s="97">
        <v>0</v>
      </c>
      <c r="R253" s="97">
        <v>1032</v>
      </c>
      <c r="S253" s="97">
        <v>40199</v>
      </c>
      <c r="T253" s="97">
        <v>10401</v>
      </c>
      <c r="U253" s="97">
        <v>50600</v>
      </c>
      <c r="V253" s="97">
        <v>211</v>
      </c>
      <c r="W253" s="97">
        <v>397</v>
      </c>
      <c r="X253" s="97">
        <v>370</v>
      </c>
      <c r="Y253" s="97">
        <v>51578</v>
      </c>
    </row>
    <row r="254" spans="1:25" ht="12.75">
      <c r="A254" s="97" t="s">
        <v>693</v>
      </c>
      <c r="B254" s="93" t="s">
        <v>204</v>
      </c>
      <c r="C254" s="37" t="s">
        <v>911</v>
      </c>
      <c r="D254" s="97">
        <v>5332</v>
      </c>
      <c r="E254" s="97">
        <v>4251</v>
      </c>
      <c r="F254" s="97">
        <v>2441</v>
      </c>
      <c r="G254" s="97">
        <v>737</v>
      </c>
      <c r="H254" s="97">
        <v>877</v>
      </c>
      <c r="I254" s="97">
        <v>0</v>
      </c>
      <c r="J254" s="97">
        <v>5528</v>
      </c>
      <c r="K254" s="97">
        <v>295471</v>
      </c>
      <c r="L254" s="97">
        <v>0</v>
      </c>
      <c r="M254" s="97">
        <v>73974</v>
      </c>
      <c r="N254" s="97">
        <v>3961</v>
      </c>
      <c r="O254" s="97">
        <v>1099</v>
      </c>
      <c r="P254" s="97">
        <v>6407</v>
      </c>
      <c r="Q254" s="97">
        <v>396</v>
      </c>
      <c r="R254" s="97">
        <v>0</v>
      </c>
      <c r="S254" s="97">
        <v>381308</v>
      </c>
      <c r="T254" s="97">
        <v>13151</v>
      </c>
      <c r="U254" s="97">
        <v>394459</v>
      </c>
      <c r="V254" s="97">
        <v>29</v>
      </c>
      <c r="W254" s="97">
        <v>709</v>
      </c>
      <c r="X254" s="97">
        <v>0</v>
      </c>
      <c r="Y254" s="97">
        <v>395197</v>
      </c>
    </row>
    <row r="255" spans="1:25" ht="12.75">
      <c r="A255" s="97" t="s">
        <v>694</v>
      </c>
      <c r="B255" s="93" t="s">
        <v>251</v>
      </c>
      <c r="C255" s="37" t="s">
        <v>911</v>
      </c>
      <c r="D255" s="97">
        <v>244</v>
      </c>
      <c r="E255" s="97">
        <v>984</v>
      </c>
      <c r="F255" s="97">
        <v>172</v>
      </c>
      <c r="G255" s="97">
        <v>0</v>
      </c>
      <c r="H255" s="97">
        <v>222</v>
      </c>
      <c r="I255" s="97">
        <v>0</v>
      </c>
      <c r="J255" s="97">
        <v>834</v>
      </c>
      <c r="K255" s="97">
        <v>163906</v>
      </c>
      <c r="L255" s="97">
        <v>0</v>
      </c>
      <c r="M255" s="97">
        <v>12632</v>
      </c>
      <c r="N255" s="97">
        <v>1370</v>
      </c>
      <c r="O255" s="97">
        <v>0</v>
      </c>
      <c r="P255" s="97">
        <v>1597</v>
      </c>
      <c r="Q255" s="97">
        <v>300</v>
      </c>
      <c r="R255" s="97">
        <v>0</v>
      </c>
      <c r="S255" s="97">
        <v>179805</v>
      </c>
      <c r="T255" s="97">
        <v>0</v>
      </c>
      <c r="U255" s="97">
        <v>179805</v>
      </c>
      <c r="V255" s="97">
        <v>75</v>
      </c>
      <c r="W255" s="97">
        <v>87</v>
      </c>
      <c r="X255" s="97">
        <v>0</v>
      </c>
      <c r="Y255" s="97">
        <v>179967</v>
      </c>
    </row>
    <row r="256" spans="1:25" ht="12.75">
      <c r="A256" s="97" t="s">
        <v>695</v>
      </c>
      <c r="B256" s="93" t="s">
        <v>356</v>
      </c>
      <c r="C256" s="37" t="s">
        <v>911</v>
      </c>
      <c r="D256" s="97">
        <v>9698</v>
      </c>
      <c r="E256" s="97">
        <v>4839</v>
      </c>
      <c r="F256" s="97">
        <v>714</v>
      </c>
      <c r="G256" s="97">
        <v>0</v>
      </c>
      <c r="H256" s="97">
        <v>0</v>
      </c>
      <c r="I256" s="97">
        <v>0</v>
      </c>
      <c r="J256" s="97">
        <v>13823</v>
      </c>
      <c r="K256" s="97">
        <v>685</v>
      </c>
      <c r="L256" s="97">
        <v>0</v>
      </c>
      <c r="M256" s="97">
        <v>92330</v>
      </c>
      <c r="N256" s="97">
        <v>3709</v>
      </c>
      <c r="O256" s="97">
        <v>1893</v>
      </c>
      <c r="P256" s="97">
        <v>103</v>
      </c>
      <c r="Q256" s="97">
        <v>111</v>
      </c>
      <c r="R256" s="97">
        <v>306</v>
      </c>
      <c r="S256" s="97">
        <v>99137</v>
      </c>
      <c r="T256" s="97">
        <v>80</v>
      </c>
      <c r="U256" s="97">
        <v>99217</v>
      </c>
      <c r="V256" s="97">
        <v>70</v>
      </c>
      <c r="W256" s="97">
        <v>0</v>
      </c>
      <c r="X256" s="97">
        <v>5972</v>
      </c>
      <c r="Y256" s="97">
        <v>105259</v>
      </c>
    </row>
    <row r="257" spans="1:25" ht="12.75">
      <c r="A257" s="97" t="s">
        <v>696</v>
      </c>
      <c r="B257" s="93" t="s">
        <v>370</v>
      </c>
      <c r="C257" s="37" t="s">
        <v>911</v>
      </c>
      <c r="D257" s="97">
        <v>579</v>
      </c>
      <c r="E257" s="97">
        <v>192</v>
      </c>
      <c r="F257" s="97">
        <v>26</v>
      </c>
      <c r="G257" s="97">
        <v>0</v>
      </c>
      <c r="H257" s="97">
        <v>0</v>
      </c>
      <c r="I257" s="97">
        <v>0</v>
      </c>
      <c r="J257" s="97">
        <v>745</v>
      </c>
      <c r="K257" s="97">
        <v>181</v>
      </c>
      <c r="L257" s="97">
        <v>0</v>
      </c>
      <c r="M257" s="97">
        <v>32692</v>
      </c>
      <c r="N257" s="97">
        <v>1052</v>
      </c>
      <c r="O257" s="97">
        <v>18975</v>
      </c>
      <c r="P257" s="97">
        <v>112</v>
      </c>
      <c r="Q257" s="97">
        <v>380</v>
      </c>
      <c r="R257" s="97">
        <v>136</v>
      </c>
      <c r="S257" s="97">
        <v>53528</v>
      </c>
      <c r="T257" s="97">
        <v>0</v>
      </c>
      <c r="U257" s="97">
        <v>53528</v>
      </c>
      <c r="V257" s="97">
        <v>138</v>
      </c>
      <c r="W257" s="97">
        <v>1111</v>
      </c>
      <c r="X257" s="97">
        <v>15</v>
      </c>
      <c r="Y257" s="97">
        <v>54792</v>
      </c>
    </row>
    <row r="258" spans="1:25" ht="12.75">
      <c r="A258" s="97" t="s">
        <v>697</v>
      </c>
      <c r="B258" s="93" t="s">
        <v>411</v>
      </c>
      <c r="C258" s="37" t="s">
        <v>911</v>
      </c>
      <c r="D258" s="97">
        <v>0</v>
      </c>
      <c r="E258" s="97">
        <v>2049</v>
      </c>
      <c r="F258" s="97">
        <v>1824</v>
      </c>
      <c r="G258" s="97">
        <v>0</v>
      </c>
      <c r="H258" s="97">
        <v>225</v>
      </c>
      <c r="I258" s="97">
        <v>0</v>
      </c>
      <c r="J258" s="97">
        <v>0</v>
      </c>
      <c r="K258" s="97">
        <v>173292</v>
      </c>
      <c r="L258" s="97">
        <v>0</v>
      </c>
      <c r="M258" s="97">
        <v>34800</v>
      </c>
      <c r="N258" s="97">
        <v>5724</v>
      </c>
      <c r="O258" s="97">
        <v>16430</v>
      </c>
      <c r="P258" s="97">
        <v>2771</v>
      </c>
      <c r="Q258" s="97">
        <v>2488</v>
      </c>
      <c r="R258" s="97">
        <v>0</v>
      </c>
      <c r="S258" s="97">
        <v>235505</v>
      </c>
      <c r="T258" s="97">
        <v>0</v>
      </c>
      <c r="U258" s="97">
        <v>235505</v>
      </c>
      <c r="V258" s="97">
        <v>244</v>
      </c>
      <c r="W258" s="97">
        <v>1192</v>
      </c>
      <c r="X258" s="97">
        <v>495</v>
      </c>
      <c r="Y258" s="97">
        <v>237436</v>
      </c>
    </row>
    <row r="259" spans="1:25" ht="12.75">
      <c r="A259" s="97" t="s">
        <v>698</v>
      </c>
      <c r="B259" s="93" t="s">
        <v>373</v>
      </c>
      <c r="C259" s="37" t="s">
        <v>910</v>
      </c>
      <c r="D259" s="97">
        <v>11697</v>
      </c>
      <c r="E259" s="97">
        <v>6284</v>
      </c>
      <c r="F259" s="97">
        <v>634</v>
      </c>
      <c r="G259" s="97">
        <v>0</v>
      </c>
      <c r="H259" s="97">
        <v>0</v>
      </c>
      <c r="I259" s="97">
        <v>0</v>
      </c>
      <c r="J259" s="97">
        <v>17347</v>
      </c>
      <c r="K259" s="97">
        <v>0</v>
      </c>
      <c r="L259" s="97">
        <v>631820</v>
      </c>
      <c r="M259" s="97">
        <v>215688</v>
      </c>
      <c r="N259" s="97">
        <v>26307</v>
      </c>
      <c r="O259" s="97">
        <v>208598</v>
      </c>
      <c r="P259" s="97">
        <v>4575</v>
      </c>
      <c r="Q259" s="97">
        <v>32262</v>
      </c>
      <c r="R259" s="97">
        <v>53661</v>
      </c>
      <c r="S259" s="97">
        <v>1172911</v>
      </c>
      <c r="T259" s="97">
        <v>0</v>
      </c>
      <c r="U259" s="97">
        <v>1172911</v>
      </c>
      <c r="V259" s="97">
        <v>5893</v>
      </c>
      <c r="W259" s="97">
        <v>15279</v>
      </c>
      <c r="X259" s="97">
        <v>665</v>
      </c>
      <c r="Y259" s="97">
        <v>1194748</v>
      </c>
    </row>
    <row r="260" spans="1:25" ht="12.75">
      <c r="A260" s="97" t="s">
        <v>699</v>
      </c>
      <c r="B260" s="93" t="s">
        <v>149</v>
      </c>
      <c r="C260" s="37" t="s">
        <v>911</v>
      </c>
      <c r="D260" s="97">
        <v>8838</v>
      </c>
      <c r="E260" s="97">
        <v>5196</v>
      </c>
      <c r="F260" s="97">
        <v>4663</v>
      </c>
      <c r="G260" s="97">
        <v>0</v>
      </c>
      <c r="H260" s="97">
        <v>3</v>
      </c>
      <c r="I260" s="97">
        <v>0</v>
      </c>
      <c r="J260" s="97">
        <v>9368</v>
      </c>
      <c r="K260" s="97">
        <v>0</v>
      </c>
      <c r="L260" s="97">
        <v>0</v>
      </c>
      <c r="M260" s="97">
        <v>50230</v>
      </c>
      <c r="N260" s="97">
        <v>6155</v>
      </c>
      <c r="O260" s="97">
        <v>0</v>
      </c>
      <c r="P260" s="97">
        <v>383</v>
      </c>
      <c r="Q260" s="97">
        <v>41</v>
      </c>
      <c r="R260" s="97">
        <v>180</v>
      </c>
      <c r="S260" s="97">
        <v>56989</v>
      </c>
      <c r="T260" s="97">
        <v>15241</v>
      </c>
      <c r="U260" s="97">
        <v>72230</v>
      </c>
      <c r="V260" s="97">
        <v>1045</v>
      </c>
      <c r="W260" s="97">
        <v>0</v>
      </c>
      <c r="X260" s="97">
        <v>1290</v>
      </c>
      <c r="Y260" s="97">
        <v>74565</v>
      </c>
    </row>
    <row r="261" spans="1:25" ht="12.75">
      <c r="A261" s="97" t="s">
        <v>700</v>
      </c>
      <c r="B261" s="93" t="s">
        <v>152</v>
      </c>
      <c r="C261" s="37" t="s">
        <v>911</v>
      </c>
      <c r="D261" s="97">
        <v>4689</v>
      </c>
      <c r="E261" s="97">
        <v>10</v>
      </c>
      <c r="F261" s="97">
        <v>461</v>
      </c>
      <c r="G261" s="97">
        <v>0</v>
      </c>
      <c r="H261" s="97">
        <v>0</v>
      </c>
      <c r="I261" s="97">
        <v>0</v>
      </c>
      <c r="J261" s="97">
        <v>4238</v>
      </c>
      <c r="K261" s="97">
        <v>0</v>
      </c>
      <c r="L261" s="97">
        <v>0</v>
      </c>
      <c r="M261" s="97">
        <v>44843</v>
      </c>
      <c r="N261" s="97">
        <v>4468</v>
      </c>
      <c r="O261" s="97">
        <v>41</v>
      </c>
      <c r="P261" s="97">
        <v>3473</v>
      </c>
      <c r="Q261" s="97">
        <v>0</v>
      </c>
      <c r="R261" s="97">
        <v>0</v>
      </c>
      <c r="S261" s="97">
        <v>52825</v>
      </c>
      <c r="T261" s="97">
        <v>18430</v>
      </c>
      <c r="U261" s="97">
        <v>71255</v>
      </c>
      <c r="V261" s="97">
        <v>190</v>
      </c>
      <c r="W261" s="97">
        <v>0</v>
      </c>
      <c r="X261" s="97">
        <v>0</v>
      </c>
      <c r="Y261" s="97">
        <v>71445</v>
      </c>
    </row>
    <row r="262" spans="1:25" ht="12.75">
      <c r="A262" s="97" t="s">
        <v>701</v>
      </c>
      <c r="B262" s="93" t="s">
        <v>175</v>
      </c>
      <c r="C262" s="37" t="s">
        <v>911</v>
      </c>
      <c r="D262" s="97">
        <v>18802</v>
      </c>
      <c r="E262" s="97">
        <v>1711</v>
      </c>
      <c r="F262" s="97">
        <v>1284</v>
      </c>
      <c r="G262" s="97">
        <v>0</v>
      </c>
      <c r="H262" s="97">
        <v>486</v>
      </c>
      <c r="I262" s="97">
        <v>0</v>
      </c>
      <c r="J262" s="97">
        <v>18743</v>
      </c>
      <c r="K262" s="97">
        <v>358377</v>
      </c>
      <c r="L262" s="97">
        <v>0</v>
      </c>
      <c r="M262" s="97">
        <v>164273</v>
      </c>
      <c r="N262" s="97">
        <v>6750</v>
      </c>
      <c r="O262" s="97">
        <v>1247</v>
      </c>
      <c r="P262" s="97">
        <v>4401</v>
      </c>
      <c r="Q262" s="97">
        <v>800</v>
      </c>
      <c r="R262" s="97">
        <v>265</v>
      </c>
      <c r="S262" s="97">
        <v>536113</v>
      </c>
      <c r="T262" s="97">
        <v>84380</v>
      </c>
      <c r="U262" s="97">
        <v>620493</v>
      </c>
      <c r="V262" s="97">
        <v>555</v>
      </c>
      <c r="W262" s="97">
        <v>0</v>
      </c>
      <c r="X262" s="97">
        <v>3348</v>
      </c>
      <c r="Y262" s="97">
        <v>624396</v>
      </c>
    </row>
    <row r="263" spans="1:25" ht="12.75">
      <c r="A263" s="97" t="s">
        <v>702</v>
      </c>
      <c r="B263" s="93" t="s">
        <v>255</v>
      </c>
      <c r="C263" s="37" t="s">
        <v>911</v>
      </c>
      <c r="D263" s="97">
        <v>10081</v>
      </c>
      <c r="E263" s="97">
        <v>1102</v>
      </c>
      <c r="F263" s="97">
        <v>2092</v>
      </c>
      <c r="G263" s="97">
        <v>0</v>
      </c>
      <c r="H263" s="97">
        <v>5</v>
      </c>
      <c r="I263" s="97">
        <v>0</v>
      </c>
      <c r="J263" s="97">
        <v>9086</v>
      </c>
      <c r="K263" s="97">
        <v>0</v>
      </c>
      <c r="L263" s="97">
        <v>0</v>
      </c>
      <c r="M263" s="97">
        <v>88206</v>
      </c>
      <c r="N263" s="97">
        <v>2640</v>
      </c>
      <c r="O263" s="97">
        <v>119</v>
      </c>
      <c r="P263" s="97">
        <v>2710</v>
      </c>
      <c r="Q263" s="97">
        <v>101</v>
      </c>
      <c r="R263" s="97">
        <v>0</v>
      </c>
      <c r="S263" s="97">
        <v>93776</v>
      </c>
      <c r="T263" s="97">
        <v>25221</v>
      </c>
      <c r="U263" s="97">
        <v>118997</v>
      </c>
      <c r="V263" s="97">
        <v>293</v>
      </c>
      <c r="W263" s="97">
        <v>0</v>
      </c>
      <c r="X263" s="97">
        <v>743</v>
      </c>
      <c r="Y263" s="97">
        <v>120033</v>
      </c>
    </row>
    <row r="264" spans="1:25" ht="12.75">
      <c r="A264" s="97" t="s">
        <v>703</v>
      </c>
      <c r="B264" s="93" t="s">
        <v>306</v>
      </c>
      <c r="C264" s="37" t="s">
        <v>911</v>
      </c>
      <c r="D264" s="97">
        <v>25105</v>
      </c>
      <c r="E264" s="97">
        <v>823</v>
      </c>
      <c r="F264" s="97">
        <v>4545</v>
      </c>
      <c r="G264" s="97">
        <v>590</v>
      </c>
      <c r="H264" s="97">
        <v>0</v>
      </c>
      <c r="I264" s="97">
        <v>0</v>
      </c>
      <c r="J264" s="97">
        <v>20793</v>
      </c>
      <c r="K264" s="97">
        <v>0</v>
      </c>
      <c r="L264" s="97">
        <v>0</v>
      </c>
      <c r="M264" s="97">
        <v>69267</v>
      </c>
      <c r="N264" s="97">
        <v>5696</v>
      </c>
      <c r="O264" s="97">
        <v>0</v>
      </c>
      <c r="P264" s="97">
        <v>0</v>
      </c>
      <c r="Q264" s="97">
        <v>0</v>
      </c>
      <c r="R264" s="97">
        <v>327</v>
      </c>
      <c r="S264" s="97">
        <v>75290</v>
      </c>
      <c r="T264" s="97">
        <v>13908</v>
      </c>
      <c r="U264" s="97">
        <v>89198</v>
      </c>
      <c r="V264" s="97">
        <v>0</v>
      </c>
      <c r="W264" s="97">
        <v>971</v>
      </c>
      <c r="X264" s="97">
        <v>256</v>
      </c>
      <c r="Y264" s="97">
        <v>90425</v>
      </c>
    </row>
    <row r="265" spans="1:25" ht="12.75">
      <c r="A265" s="97" t="s">
        <v>704</v>
      </c>
      <c r="B265" s="93" t="s">
        <v>316</v>
      </c>
      <c r="C265" s="37" t="s">
        <v>911</v>
      </c>
      <c r="D265" s="97">
        <v>5328</v>
      </c>
      <c r="E265" s="97">
        <v>1911</v>
      </c>
      <c r="F265" s="97">
        <v>1762</v>
      </c>
      <c r="G265" s="97">
        <v>0</v>
      </c>
      <c r="H265" s="97">
        <v>309</v>
      </c>
      <c r="I265" s="97">
        <v>0</v>
      </c>
      <c r="J265" s="97">
        <v>5168</v>
      </c>
      <c r="K265" s="97">
        <v>180779</v>
      </c>
      <c r="L265" s="97">
        <v>0</v>
      </c>
      <c r="M265" s="97">
        <v>44400</v>
      </c>
      <c r="N265" s="97">
        <v>4194</v>
      </c>
      <c r="O265" s="97">
        <v>0</v>
      </c>
      <c r="P265" s="97">
        <v>4363</v>
      </c>
      <c r="Q265" s="97">
        <v>8341</v>
      </c>
      <c r="R265" s="97">
        <v>0</v>
      </c>
      <c r="S265" s="97">
        <v>242077</v>
      </c>
      <c r="T265" s="97">
        <v>16858</v>
      </c>
      <c r="U265" s="97">
        <v>258935</v>
      </c>
      <c r="V265" s="97">
        <v>184</v>
      </c>
      <c r="W265" s="97">
        <v>1107</v>
      </c>
      <c r="X265" s="97">
        <v>0</v>
      </c>
      <c r="Y265" s="97">
        <v>260226</v>
      </c>
    </row>
    <row r="266" spans="1:25" ht="12.75">
      <c r="A266" s="97" t="s">
        <v>705</v>
      </c>
      <c r="B266" s="93" t="s">
        <v>354</v>
      </c>
      <c r="C266" s="37" t="s">
        <v>911</v>
      </c>
      <c r="D266" s="97">
        <v>1985</v>
      </c>
      <c r="E266" s="97">
        <v>319</v>
      </c>
      <c r="F266" s="97">
        <v>634</v>
      </c>
      <c r="G266" s="97">
        <v>0</v>
      </c>
      <c r="H266" s="97">
        <v>0</v>
      </c>
      <c r="I266" s="97">
        <v>0</v>
      </c>
      <c r="J266" s="97">
        <v>1670</v>
      </c>
      <c r="K266" s="97">
        <v>0</v>
      </c>
      <c r="L266" s="97">
        <v>0</v>
      </c>
      <c r="M266" s="97">
        <v>39316</v>
      </c>
      <c r="N266" s="97">
        <v>1726</v>
      </c>
      <c r="O266" s="97">
        <v>0</v>
      </c>
      <c r="P266" s="97">
        <v>0</v>
      </c>
      <c r="Q266" s="97">
        <v>0</v>
      </c>
      <c r="R266" s="97">
        <v>0</v>
      </c>
      <c r="S266" s="97">
        <v>41042</v>
      </c>
      <c r="T266" s="97">
        <v>178</v>
      </c>
      <c r="U266" s="97">
        <v>41220</v>
      </c>
      <c r="V266" s="97">
        <v>236</v>
      </c>
      <c r="W266" s="97">
        <v>0</v>
      </c>
      <c r="X266" s="97">
        <v>0</v>
      </c>
      <c r="Y266" s="97">
        <v>41456</v>
      </c>
    </row>
    <row r="267" spans="1:25" ht="12.75">
      <c r="A267" s="97" t="s">
        <v>706</v>
      </c>
      <c r="B267" s="93" t="s">
        <v>374</v>
      </c>
      <c r="C267" s="37" t="s">
        <v>911</v>
      </c>
      <c r="D267" s="97">
        <v>3410</v>
      </c>
      <c r="E267" s="97">
        <v>32</v>
      </c>
      <c r="F267" s="97">
        <v>425</v>
      </c>
      <c r="G267" s="97">
        <v>0</v>
      </c>
      <c r="H267" s="97">
        <v>2</v>
      </c>
      <c r="I267" s="97">
        <v>0</v>
      </c>
      <c r="J267" s="97">
        <v>3015</v>
      </c>
      <c r="K267" s="97">
        <v>0</v>
      </c>
      <c r="L267" s="97">
        <v>0</v>
      </c>
      <c r="M267" s="97">
        <v>37033</v>
      </c>
      <c r="N267" s="97">
        <v>1880</v>
      </c>
      <c r="O267" s="97">
        <v>81</v>
      </c>
      <c r="P267" s="97">
        <v>609</v>
      </c>
      <c r="Q267" s="97">
        <v>237</v>
      </c>
      <c r="R267" s="97">
        <v>30</v>
      </c>
      <c r="S267" s="97">
        <v>39870</v>
      </c>
      <c r="T267" s="97">
        <v>10120</v>
      </c>
      <c r="U267" s="97">
        <v>49990</v>
      </c>
      <c r="V267" s="97">
        <v>0</v>
      </c>
      <c r="W267" s="97">
        <v>0</v>
      </c>
      <c r="X267" s="97">
        <v>313</v>
      </c>
      <c r="Y267" s="97">
        <v>50303</v>
      </c>
    </row>
    <row r="268" spans="1:25" ht="12.75">
      <c r="A268" s="97" t="s">
        <v>707</v>
      </c>
      <c r="B268" s="93" t="s">
        <v>381</v>
      </c>
      <c r="C268" s="37" t="s">
        <v>911</v>
      </c>
      <c r="D268" s="97">
        <v>605</v>
      </c>
      <c r="E268" s="97">
        <v>1109</v>
      </c>
      <c r="F268" s="97">
        <v>586</v>
      </c>
      <c r="G268" s="97">
        <v>261</v>
      </c>
      <c r="H268" s="97">
        <v>278</v>
      </c>
      <c r="I268" s="97">
        <v>0</v>
      </c>
      <c r="J268" s="97">
        <v>589</v>
      </c>
      <c r="K268" s="97">
        <v>232291</v>
      </c>
      <c r="L268" s="97">
        <v>0</v>
      </c>
      <c r="M268" s="97">
        <v>25023</v>
      </c>
      <c r="N268" s="97">
        <v>3422</v>
      </c>
      <c r="O268" s="97">
        <v>0</v>
      </c>
      <c r="P268" s="97">
        <v>328</v>
      </c>
      <c r="Q268" s="97">
        <v>0</v>
      </c>
      <c r="R268" s="97">
        <v>0</v>
      </c>
      <c r="S268" s="97">
        <v>261064</v>
      </c>
      <c r="T268" s="97">
        <v>1815</v>
      </c>
      <c r="U268" s="97">
        <v>262879</v>
      </c>
      <c r="V268" s="97">
        <v>432</v>
      </c>
      <c r="W268" s="97">
        <v>0</v>
      </c>
      <c r="X268" s="97">
        <v>0</v>
      </c>
      <c r="Y268" s="97">
        <v>263311</v>
      </c>
    </row>
    <row r="269" spans="1:25" ht="12.75">
      <c r="A269" s="97" t="s">
        <v>708</v>
      </c>
      <c r="B269" s="93" t="s">
        <v>412</v>
      </c>
      <c r="C269" s="37" t="s">
        <v>911</v>
      </c>
      <c r="D269" s="97">
        <v>7254</v>
      </c>
      <c r="E269" s="97">
        <v>2784</v>
      </c>
      <c r="F269" s="97">
        <v>448</v>
      </c>
      <c r="G269" s="97">
        <v>0</v>
      </c>
      <c r="H269" s="97">
        <v>446</v>
      </c>
      <c r="I269" s="97">
        <v>0</v>
      </c>
      <c r="J269" s="97">
        <v>9144</v>
      </c>
      <c r="K269" s="97">
        <v>308336</v>
      </c>
      <c r="L269" s="97">
        <v>0</v>
      </c>
      <c r="M269" s="97">
        <v>72199</v>
      </c>
      <c r="N269" s="97">
        <v>3238</v>
      </c>
      <c r="O269" s="97">
        <v>614</v>
      </c>
      <c r="P269" s="97">
        <v>364</v>
      </c>
      <c r="Q269" s="97">
        <v>2255</v>
      </c>
      <c r="R269" s="97">
        <v>0</v>
      </c>
      <c r="S269" s="97">
        <v>387006</v>
      </c>
      <c r="T269" s="97">
        <v>13860</v>
      </c>
      <c r="U269" s="97">
        <v>400866</v>
      </c>
      <c r="V269" s="97">
        <v>418</v>
      </c>
      <c r="W269" s="97">
        <v>614</v>
      </c>
      <c r="X269" s="97">
        <v>1335</v>
      </c>
      <c r="Y269" s="97">
        <v>403233</v>
      </c>
    </row>
    <row r="270" spans="1:25" ht="12.75">
      <c r="A270" s="97" t="s">
        <v>709</v>
      </c>
      <c r="B270" s="93" t="s">
        <v>439</v>
      </c>
      <c r="C270" s="37" t="s">
        <v>911</v>
      </c>
      <c r="D270" s="97">
        <v>859</v>
      </c>
      <c r="E270" s="97">
        <v>1771</v>
      </c>
      <c r="F270" s="97">
        <v>405</v>
      </c>
      <c r="G270" s="97">
        <v>0</v>
      </c>
      <c r="H270" s="97">
        <v>387</v>
      </c>
      <c r="I270" s="97">
        <v>0</v>
      </c>
      <c r="J270" s="97">
        <v>1838</v>
      </c>
      <c r="K270" s="97">
        <v>202238</v>
      </c>
      <c r="L270" s="97">
        <v>0</v>
      </c>
      <c r="M270" s="97">
        <v>101801</v>
      </c>
      <c r="N270" s="97">
        <v>4267</v>
      </c>
      <c r="O270" s="97">
        <v>0</v>
      </c>
      <c r="P270" s="97">
        <v>7313</v>
      </c>
      <c r="Q270" s="97">
        <v>0</v>
      </c>
      <c r="R270" s="97">
        <v>1502</v>
      </c>
      <c r="S270" s="97">
        <v>317121</v>
      </c>
      <c r="T270" s="97">
        <v>118646</v>
      </c>
      <c r="U270" s="97">
        <v>435767</v>
      </c>
      <c r="V270" s="97">
        <v>117</v>
      </c>
      <c r="W270" s="97">
        <v>15500</v>
      </c>
      <c r="X270" s="97">
        <v>655</v>
      </c>
      <c r="Y270" s="97">
        <v>452039</v>
      </c>
    </row>
    <row r="271" spans="1:25" ht="12.75">
      <c r="A271" s="97" t="s">
        <v>710</v>
      </c>
      <c r="B271" s="93" t="s">
        <v>408</v>
      </c>
      <c r="C271" s="37" t="s">
        <v>910</v>
      </c>
      <c r="D271" s="97">
        <v>0</v>
      </c>
      <c r="E271" s="97">
        <v>1288</v>
      </c>
      <c r="F271" s="97">
        <v>1288</v>
      </c>
      <c r="G271" s="97">
        <v>0</v>
      </c>
      <c r="H271" s="97">
        <v>0</v>
      </c>
      <c r="I271" s="97">
        <v>0</v>
      </c>
      <c r="J271" s="97">
        <v>0</v>
      </c>
      <c r="K271" s="97">
        <v>0</v>
      </c>
      <c r="L271" s="97">
        <v>420950</v>
      </c>
      <c r="M271" s="97">
        <v>156525</v>
      </c>
      <c r="N271" s="97">
        <v>22400</v>
      </c>
      <c r="O271" s="97">
        <v>332000</v>
      </c>
      <c r="P271" s="97">
        <v>3100</v>
      </c>
      <c r="Q271" s="97">
        <v>7200</v>
      </c>
      <c r="R271" s="97">
        <v>28900</v>
      </c>
      <c r="S271" s="97">
        <v>971075</v>
      </c>
      <c r="T271" s="97">
        <v>20500</v>
      </c>
      <c r="U271" s="97">
        <v>991575</v>
      </c>
      <c r="V271" s="97">
        <v>2200</v>
      </c>
      <c r="W271" s="97">
        <v>675</v>
      </c>
      <c r="X271" s="97">
        <v>3900</v>
      </c>
      <c r="Y271" s="97">
        <v>998350</v>
      </c>
    </row>
    <row r="272" spans="1:25" ht="12.75">
      <c r="A272" s="97" t="s">
        <v>711</v>
      </c>
      <c r="B272" s="93" t="s">
        <v>274</v>
      </c>
      <c r="C272" s="37" t="s">
        <v>911</v>
      </c>
      <c r="D272" s="97">
        <v>4305</v>
      </c>
      <c r="E272" s="97">
        <v>683</v>
      </c>
      <c r="F272" s="97">
        <v>162</v>
      </c>
      <c r="G272" s="97">
        <v>0</v>
      </c>
      <c r="H272" s="97">
        <v>225</v>
      </c>
      <c r="I272" s="97">
        <v>0</v>
      </c>
      <c r="J272" s="97">
        <v>4601</v>
      </c>
      <c r="K272" s="97">
        <v>62923</v>
      </c>
      <c r="L272" s="97">
        <v>0</v>
      </c>
      <c r="M272" s="97">
        <v>39978</v>
      </c>
      <c r="N272" s="97">
        <v>2037</v>
      </c>
      <c r="O272" s="97">
        <v>92</v>
      </c>
      <c r="P272" s="97">
        <v>124</v>
      </c>
      <c r="Q272" s="97">
        <v>0</v>
      </c>
      <c r="R272" s="97">
        <v>161</v>
      </c>
      <c r="S272" s="97">
        <v>105315</v>
      </c>
      <c r="T272" s="97">
        <v>6790</v>
      </c>
      <c r="U272" s="97">
        <v>112105</v>
      </c>
      <c r="V272" s="97">
        <v>349</v>
      </c>
      <c r="W272" s="97">
        <v>0</v>
      </c>
      <c r="X272" s="97">
        <v>92</v>
      </c>
      <c r="Y272" s="97">
        <v>112546</v>
      </c>
    </row>
    <row r="273" spans="1:25" ht="12.75">
      <c r="A273" s="97" t="s">
        <v>712</v>
      </c>
      <c r="B273" s="93" t="s">
        <v>289</v>
      </c>
      <c r="C273" s="37" t="s">
        <v>911</v>
      </c>
      <c r="D273" s="97">
        <v>1085</v>
      </c>
      <c r="E273" s="97">
        <v>1398</v>
      </c>
      <c r="F273" s="97">
        <v>663</v>
      </c>
      <c r="G273" s="97">
        <v>72</v>
      </c>
      <c r="H273" s="97">
        <v>377</v>
      </c>
      <c r="I273" s="97">
        <v>0</v>
      </c>
      <c r="J273" s="97">
        <v>1371</v>
      </c>
      <c r="K273" s="97">
        <v>128945</v>
      </c>
      <c r="L273" s="97">
        <v>0</v>
      </c>
      <c r="M273" s="97">
        <v>45187</v>
      </c>
      <c r="N273" s="97">
        <v>4539</v>
      </c>
      <c r="O273" s="97">
        <v>2425</v>
      </c>
      <c r="P273" s="97">
        <v>254</v>
      </c>
      <c r="Q273" s="97">
        <v>0</v>
      </c>
      <c r="R273" s="97">
        <v>9</v>
      </c>
      <c r="S273" s="97">
        <v>181359</v>
      </c>
      <c r="T273" s="97">
        <v>18619</v>
      </c>
      <c r="U273" s="97">
        <v>199978</v>
      </c>
      <c r="V273" s="97">
        <v>368</v>
      </c>
      <c r="W273" s="97">
        <v>0</v>
      </c>
      <c r="X273" s="97">
        <v>1277</v>
      </c>
      <c r="Y273" s="97">
        <v>201623</v>
      </c>
    </row>
    <row r="274" spans="1:25" ht="12.75">
      <c r="A274" s="97" t="s">
        <v>713</v>
      </c>
      <c r="B274" s="93" t="s">
        <v>315</v>
      </c>
      <c r="C274" s="37" t="s">
        <v>911</v>
      </c>
      <c r="D274" s="97">
        <v>4684</v>
      </c>
      <c r="E274" s="97">
        <v>1440</v>
      </c>
      <c r="F274" s="97">
        <v>1476</v>
      </c>
      <c r="G274" s="97">
        <v>346</v>
      </c>
      <c r="H274" s="97">
        <v>0</v>
      </c>
      <c r="I274" s="97">
        <v>0</v>
      </c>
      <c r="J274" s="97">
        <v>4302</v>
      </c>
      <c r="K274" s="97">
        <v>116025</v>
      </c>
      <c r="L274" s="97">
        <v>0</v>
      </c>
      <c r="M274" s="97">
        <v>17989</v>
      </c>
      <c r="N274" s="97">
        <v>3214</v>
      </c>
      <c r="O274" s="97">
        <v>3084</v>
      </c>
      <c r="P274" s="97">
        <v>635</v>
      </c>
      <c r="Q274" s="97">
        <v>3843</v>
      </c>
      <c r="R274" s="97">
        <v>7148</v>
      </c>
      <c r="S274" s="97">
        <v>151938</v>
      </c>
      <c r="T274" s="97">
        <v>195</v>
      </c>
      <c r="U274" s="97">
        <v>152133</v>
      </c>
      <c r="V274" s="97">
        <v>0</v>
      </c>
      <c r="W274" s="97">
        <v>0</v>
      </c>
      <c r="X274" s="97">
        <v>0</v>
      </c>
      <c r="Y274" s="97">
        <v>152133</v>
      </c>
    </row>
    <row r="275" spans="1:25" ht="12.75">
      <c r="A275" s="97" t="s">
        <v>714</v>
      </c>
      <c r="B275" s="93" t="s">
        <v>367</v>
      </c>
      <c r="C275" s="37" t="s">
        <v>911</v>
      </c>
      <c r="D275" s="97">
        <v>13139</v>
      </c>
      <c r="E275" s="97">
        <v>454</v>
      </c>
      <c r="F275" s="97">
        <v>1022</v>
      </c>
      <c r="G275" s="97">
        <v>0</v>
      </c>
      <c r="H275" s="97">
        <v>0</v>
      </c>
      <c r="I275" s="97">
        <v>0</v>
      </c>
      <c r="J275" s="97">
        <v>12571</v>
      </c>
      <c r="K275" s="97">
        <v>0</v>
      </c>
      <c r="L275" s="97">
        <v>0</v>
      </c>
      <c r="M275" s="97">
        <v>33253</v>
      </c>
      <c r="N275" s="97">
        <v>1767</v>
      </c>
      <c r="O275" s="97">
        <v>5069</v>
      </c>
      <c r="P275" s="97">
        <v>648</v>
      </c>
      <c r="Q275" s="97">
        <v>0</v>
      </c>
      <c r="R275" s="97">
        <v>0</v>
      </c>
      <c r="S275" s="97">
        <v>40737</v>
      </c>
      <c r="T275" s="97">
        <v>8303</v>
      </c>
      <c r="U275" s="97">
        <v>49040</v>
      </c>
      <c r="V275" s="97">
        <v>947</v>
      </c>
      <c r="W275" s="97">
        <v>0</v>
      </c>
      <c r="X275" s="97">
        <v>2365</v>
      </c>
      <c r="Y275" s="97">
        <v>52352</v>
      </c>
    </row>
    <row r="276" spans="1:25" ht="12.75">
      <c r="A276" s="97" t="s">
        <v>715</v>
      </c>
      <c r="B276" s="93" t="s">
        <v>407</v>
      </c>
      <c r="C276" s="37" t="s">
        <v>911</v>
      </c>
      <c r="D276" s="97">
        <v>4163</v>
      </c>
      <c r="E276" s="97">
        <v>1450</v>
      </c>
      <c r="F276" s="97">
        <v>476</v>
      </c>
      <c r="G276" s="97">
        <v>0</v>
      </c>
      <c r="H276" s="97">
        <v>680</v>
      </c>
      <c r="I276" s="97">
        <v>0</v>
      </c>
      <c r="J276" s="97">
        <v>4457</v>
      </c>
      <c r="K276" s="97">
        <v>229001</v>
      </c>
      <c r="L276" s="97">
        <v>0</v>
      </c>
      <c r="M276" s="97">
        <v>53625</v>
      </c>
      <c r="N276" s="97">
        <v>2520</v>
      </c>
      <c r="O276" s="97">
        <v>879</v>
      </c>
      <c r="P276" s="97">
        <v>6586</v>
      </c>
      <c r="Q276" s="97">
        <v>300</v>
      </c>
      <c r="R276" s="97">
        <v>262</v>
      </c>
      <c r="S276" s="97">
        <v>293173</v>
      </c>
      <c r="T276" s="97">
        <v>9530</v>
      </c>
      <c r="U276" s="97">
        <v>302703</v>
      </c>
      <c r="V276" s="97">
        <v>91</v>
      </c>
      <c r="W276" s="97">
        <v>614</v>
      </c>
      <c r="X276" s="97">
        <v>8801</v>
      </c>
      <c r="Y276" s="97">
        <v>312209</v>
      </c>
    </row>
    <row r="277" spans="1:25" ht="12.75">
      <c r="A277" s="97" t="s">
        <v>716</v>
      </c>
      <c r="B277" s="93" t="s">
        <v>427</v>
      </c>
      <c r="C277" s="37" t="s">
        <v>910</v>
      </c>
      <c r="D277" s="97">
        <v>0</v>
      </c>
      <c r="E277" s="97">
        <v>20866</v>
      </c>
      <c r="F277" s="97">
        <v>15071</v>
      </c>
      <c r="G277" s="97">
        <v>0</v>
      </c>
      <c r="H277" s="97">
        <v>0</v>
      </c>
      <c r="I277" s="97">
        <v>0</v>
      </c>
      <c r="J277" s="97">
        <v>5795</v>
      </c>
      <c r="K277" s="97">
        <v>0</v>
      </c>
      <c r="L277" s="97">
        <v>1007979</v>
      </c>
      <c r="M277" s="97">
        <v>382316</v>
      </c>
      <c r="N277" s="97">
        <v>21281</v>
      </c>
      <c r="O277" s="97">
        <v>197981</v>
      </c>
      <c r="P277" s="97">
        <v>0</v>
      </c>
      <c r="Q277" s="97">
        <v>25288</v>
      </c>
      <c r="R277" s="97">
        <v>166935</v>
      </c>
      <c r="S277" s="97">
        <v>1801780</v>
      </c>
      <c r="T277" s="97">
        <v>17586</v>
      </c>
      <c r="U277" s="97">
        <v>1819366</v>
      </c>
      <c r="V277" s="97">
        <v>3679</v>
      </c>
      <c r="W277" s="97">
        <v>9442</v>
      </c>
      <c r="X277" s="97">
        <v>67</v>
      </c>
      <c r="Y277" s="97">
        <v>1832554</v>
      </c>
    </row>
    <row r="278" spans="1:25" ht="12.75">
      <c r="A278" s="97" t="s">
        <v>717</v>
      </c>
      <c r="B278" s="93" t="s">
        <v>32</v>
      </c>
      <c r="C278" s="37" t="s">
        <v>911</v>
      </c>
      <c r="D278" s="97">
        <v>1156</v>
      </c>
      <c r="E278" s="97">
        <v>1344</v>
      </c>
      <c r="F278" s="97">
        <v>828</v>
      </c>
      <c r="G278" s="97">
        <v>0</v>
      </c>
      <c r="H278" s="97">
        <v>212</v>
      </c>
      <c r="I278" s="97">
        <v>0</v>
      </c>
      <c r="J278" s="97">
        <v>1460</v>
      </c>
      <c r="K278" s="97">
        <v>115106</v>
      </c>
      <c r="L278" s="97">
        <v>0</v>
      </c>
      <c r="M278" s="97">
        <v>20924</v>
      </c>
      <c r="N278" s="97">
        <v>2391</v>
      </c>
      <c r="O278" s="97">
        <v>2334</v>
      </c>
      <c r="P278" s="97">
        <v>1751</v>
      </c>
      <c r="Q278" s="97">
        <v>0</v>
      </c>
      <c r="R278" s="97">
        <v>420</v>
      </c>
      <c r="S278" s="97">
        <v>142926</v>
      </c>
      <c r="T278" s="97">
        <v>7880</v>
      </c>
      <c r="U278" s="97">
        <v>150806</v>
      </c>
      <c r="V278" s="97">
        <v>136</v>
      </c>
      <c r="W278" s="97">
        <v>0</v>
      </c>
      <c r="X278" s="97">
        <v>223</v>
      </c>
      <c r="Y278" s="97">
        <v>151165</v>
      </c>
    </row>
    <row r="279" spans="1:25" ht="12.75">
      <c r="A279" s="97" t="s">
        <v>718</v>
      </c>
      <c r="B279" s="93" t="s">
        <v>35</v>
      </c>
      <c r="C279" s="37" t="s">
        <v>911</v>
      </c>
      <c r="D279" s="97">
        <v>6379</v>
      </c>
      <c r="E279" s="97">
        <v>1153</v>
      </c>
      <c r="F279" s="97">
        <v>13</v>
      </c>
      <c r="G279" s="97">
        <v>0</v>
      </c>
      <c r="H279" s="97">
        <v>364</v>
      </c>
      <c r="I279" s="97">
        <v>0</v>
      </c>
      <c r="J279" s="97">
        <v>7155</v>
      </c>
      <c r="K279" s="97">
        <v>148121</v>
      </c>
      <c r="L279" s="97">
        <v>0</v>
      </c>
      <c r="M279" s="97">
        <v>41962</v>
      </c>
      <c r="N279" s="97">
        <v>939</v>
      </c>
      <c r="O279" s="97">
        <v>5138</v>
      </c>
      <c r="P279" s="97">
        <v>2215</v>
      </c>
      <c r="Q279" s="97">
        <v>0</v>
      </c>
      <c r="R279" s="97">
        <v>0</v>
      </c>
      <c r="S279" s="97">
        <v>198375</v>
      </c>
      <c r="T279" s="97">
        <v>3411</v>
      </c>
      <c r="U279" s="97">
        <v>201786</v>
      </c>
      <c r="V279" s="97">
        <v>243</v>
      </c>
      <c r="W279" s="97">
        <v>224</v>
      </c>
      <c r="X279" s="97">
        <v>0</v>
      </c>
      <c r="Y279" s="97">
        <v>202253</v>
      </c>
    </row>
    <row r="280" spans="1:25" ht="12.75">
      <c r="A280" s="97" t="s">
        <v>719</v>
      </c>
      <c r="B280" s="93" t="s">
        <v>96</v>
      </c>
      <c r="C280" s="37" t="s">
        <v>911</v>
      </c>
      <c r="D280" s="97">
        <v>12383</v>
      </c>
      <c r="E280" s="97">
        <v>745</v>
      </c>
      <c r="F280" s="97">
        <v>7895</v>
      </c>
      <c r="G280" s="97">
        <v>0</v>
      </c>
      <c r="H280" s="97">
        <v>0</v>
      </c>
      <c r="I280" s="97">
        <v>0</v>
      </c>
      <c r="J280" s="97">
        <v>5233</v>
      </c>
      <c r="K280" s="97">
        <v>0</v>
      </c>
      <c r="L280" s="97">
        <v>0</v>
      </c>
      <c r="M280" s="97">
        <v>77806</v>
      </c>
      <c r="N280" s="97">
        <v>6037</v>
      </c>
      <c r="O280" s="97">
        <v>2520</v>
      </c>
      <c r="P280" s="97">
        <v>137</v>
      </c>
      <c r="Q280" s="97">
        <v>6163</v>
      </c>
      <c r="R280" s="97">
        <v>3222</v>
      </c>
      <c r="S280" s="97">
        <v>95885</v>
      </c>
      <c r="T280" s="97">
        <v>3981</v>
      </c>
      <c r="U280" s="97">
        <v>99866</v>
      </c>
      <c r="V280" s="97">
        <v>651</v>
      </c>
      <c r="W280" s="97">
        <v>378</v>
      </c>
      <c r="X280" s="97">
        <v>5947</v>
      </c>
      <c r="Y280" s="97">
        <v>106842</v>
      </c>
    </row>
    <row r="281" spans="1:25" ht="12.75">
      <c r="A281" s="97" t="s">
        <v>720</v>
      </c>
      <c r="B281" s="93" t="s">
        <v>109</v>
      </c>
      <c r="C281" s="37" t="s">
        <v>911</v>
      </c>
      <c r="D281" s="97">
        <v>31278</v>
      </c>
      <c r="E281" s="97">
        <v>7008</v>
      </c>
      <c r="F281" s="97">
        <v>1583</v>
      </c>
      <c r="G281" s="97">
        <v>0</v>
      </c>
      <c r="H281" s="97">
        <v>470</v>
      </c>
      <c r="I281" s="97">
        <v>0</v>
      </c>
      <c r="J281" s="97">
        <v>36233</v>
      </c>
      <c r="K281" s="97">
        <v>423508</v>
      </c>
      <c r="L281" s="97">
        <v>0</v>
      </c>
      <c r="M281" s="97">
        <v>111228</v>
      </c>
      <c r="N281" s="97">
        <v>2385</v>
      </c>
      <c r="O281" s="97">
        <v>0</v>
      </c>
      <c r="P281" s="97">
        <v>0</v>
      </c>
      <c r="Q281" s="97">
        <v>0</v>
      </c>
      <c r="R281" s="97">
        <v>784</v>
      </c>
      <c r="S281" s="97">
        <v>537905</v>
      </c>
      <c r="T281" s="97">
        <v>41362</v>
      </c>
      <c r="U281" s="97">
        <v>579267</v>
      </c>
      <c r="V281" s="97">
        <v>546</v>
      </c>
      <c r="W281" s="97">
        <v>171</v>
      </c>
      <c r="X281" s="97">
        <v>52</v>
      </c>
      <c r="Y281" s="97">
        <v>580036</v>
      </c>
    </row>
    <row r="282" spans="1:25" ht="12.75">
      <c r="A282" s="97" t="s">
        <v>721</v>
      </c>
      <c r="B282" s="93" t="s">
        <v>198</v>
      </c>
      <c r="C282" s="37" t="s">
        <v>911</v>
      </c>
      <c r="D282" s="97">
        <v>0</v>
      </c>
      <c r="E282" s="97">
        <v>2176</v>
      </c>
      <c r="F282" s="97">
        <v>1210</v>
      </c>
      <c r="G282" s="97">
        <v>43</v>
      </c>
      <c r="H282" s="97">
        <v>0</v>
      </c>
      <c r="I282" s="97">
        <v>0</v>
      </c>
      <c r="J282" s="97">
        <v>923</v>
      </c>
      <c r="K282" s="97">
        <v>0</v>
      </c>
      <c r="L282" s="97">
        <v>0</v>
      </c>
      <c r="M282" s="97">
        <v>70876</v>
      </c>
      <c r="N282" s="97">
        <v>3366</v>
      </c>
      <c r="O282" s="97">
        <v>0</v>
      </c>
      <c r="P282" s="97">
        <v>0</v>
      </c>
      <c r="Q282" s="97">
        <v>0</v>
      </c>
      <c r="R282" s="97">
        <v>0</v>
      </c>
      <c r="S282" s="97">
        <v>74242</v>
      </c>
      <c r="T282" s="97">
        <v>29402</v>
      </c>
      <c r="U282" s="97">
        <v>103644</v>
      </c>
      <c r="V282" s="97">
        <v>40</v>
      </c>
      <c r="W282" s="97">
        <v>25</v>
      </c>
      <c r="X282" s="97">
        <v>709</v>
      </c>
      <c r="Y282" s="97">
        <v>104418</v>
      </c>
    </row>
    <row r="283" spans="1:25" ht="12.75">
      <c r="A283" s="97" t="s">
        <v>722</v>
      </c>
      <c r="B283" s="93" t="s">
        <v>252</v>
      </c>
      <c r="C283" s="37" t="s">
        <v>911</v>
      </c>
      <c r="D283" s="97">
        <v>2011</v>
      </c>
      <c r="E283" s="97">
        <v>91</v>
      </c>
      <c r="F283" s="97">
        <v>144</v>
      </c>
      <c r="G283" s="97">
        <v>0</v>
      </c>
      <c r="H283" s="97">
        <v>9</v>
      </c>
      <c r="I283" s="97">
        <v>0</v>
      </c>
      <c r="J283" s="97">
        <v>1949</v>
      </c>
      <c r="K283" s="97">
        <v>0</v>
      </c>
      <c r="L283" s="97">
        <v>0</v>
      </c>
      <c r="M283" s="97">
        <v>63168</v>
      </c>
      <c r="N283" s="97">
        <v>2561</v>
      </c>
      <c r="O283" s="97">
        <v>3155</v>
      </c>
      <c r="P283" s="97">
        <v>20</v>
      </c>
      <c r="Q283" s="97">
        <v>99</v>
      </c>
      <c r="R283" s="97">
        <v>122</v>
      </c>
      <c r="S283" s="97">
        <v>69125</v>
      </c>
      <c r="T283" s="97">
        <v>16513</v>
      </c>
      <c r="U283" s="97">
        <v>85638</v>
      </c>
      <c r="V283" s="97">
        <v>243</v>
      </c>
      <c r="W283" s="97">
        <v>0</v>
      </c>
      <c r="X283" s="97">
        <v>837</v>
      </c>
      <c r="Y283" s="97">
        <v>86718</v>
      </c>
    </row>
    <row r="284" spans="1:25" ht="12.75">
      <c r="A284" s="97" t="s">
        <v>723</v>
      </c>
      <c r="B284" s="93" t="s">
        <v>444</v>
      </c>
      <c r="C284" s="37" t="s">
        <v>911</v>
      </c>
      <c r="D284" s="97">
        <v>7815</v>
      </c>
      <c r="E284" s="97">
        <v>377</v>
      </c>
      <c r="F284" s="97">
        <v>4101</v>
      </c>
      <c r="G284" s="97">
        <v>0</v>
      </c>
      <c r="H284" s="97">
        <v>0</v>
      </c>
      <c r="I284" s="97">
        <v>0</v>
      </c>
      <c r="J284" s="97">
        <v>4091</v>
      </c>
      <c r="K284" s="97">
        <v>0</v>
      </c>
      <c r="L284" s="97">
        <v>0</v>
      </c>
      <c r="M284" s="97">
        <v>45784</v>
      </c>
      <c r="N284" s="97">
        <v>4468</v>
      </c>
      <c r="O284" s="97">
        <v>3274</v>
      </c>
      <c r="P284" s="97">
        <v>4963</v>
      </c>
      <c r="Q284" s="97">
        <v>2223</v>
      </c>
      <c r="R284" s="97">
        <v>21956</v>
      </c>
      <c r="S284" s="97">
        <v>82668</v>
      </c>
      <c r="T284" s="97">
        <v>15217</v>
      </c>
      <c r="U284" s="97">
        <v>97885</v>
      </c>
      <c r="V284" s="97">
        <v>53</v>
      </c>
      <c r="W284" s="97">
        <v>0</v>
      </c>
      <c r="X284" s="97">
        <v>11421</v>
      </c>
      <c r="Y284" s="97">
        <v>109359</v>
      </c>
    </row>
    <row r="285" spans="1:25" ht="12.75">
      <c r="A285" s="97" t="s">
        <v>724</v>
      </c>
      <c r="B285" s="93" t="s">
        <v>378</v>
      </c>
      <c r="C285" s="37" t="s">
        <v>909</v>
      </c>
      <c r="D285" s="97">
        <v>10711</v>
      </c>
      <c r="E285" s="97">
        <v>5153</v>
      </c>
      <c r="F285" s="97">
        <v>0</v>
      </c>
      <c r="G285" s="97">
        <v>0</v>
      </c>
      <c r="H285" s="97">
        <v>529</v>
      </c>
      <c r="I285" s="97">
        <v>0</v>
      </c>
      <c r="J285" s="97">
        <v>11968</v>
      </c>
      <c r="K285" s="97">
        <v>277297</v>
      </c>
      <c r="L285" s="97">
        <v>143730</v>
      </c>
      <c r="M285" s="97">
        <v>217926</v>
      </c>
      <c r="N285" s="97">
        <v>4699</v>
      </c>
      <c r="O285" s="97">
        <v>82652</v>
      </c>
      <c r="P285" s="97">
        <v>25866</v>
      </c>
      <c r="Q285" s="97">
        <v>44752</v>
      </c>
      <c r="R285" s="97">
        <v>78370</v>
      </c>
      <c r="S285" s="97">
        <v>875292</v>
      </c>
      <c r="T285" s="97">
        <v>50479</v>
      </c>
      <c r="U285" s="97">
        <v>925771</v>
      </c>
      <c r="V285" s="97">
        <v>0</v>
      </c>
      <c r="W285" s="97">
        <v>0</v>
      </c>
      <c r="X285" s="97">
        <v>39700</v>
      </c>
      <c r="Y285" s="97">
        <v>965471</v>
      </c>
    </row>
    <row r="286" spans="1:25" ht="12.75">
      <c r="A286" s="97" t="s">
        <v>954</v>
      </c>
      <c r="B286" s="93" t="s">
        <v>955</v>
      </c>
      <c r="C286" s="37" t="s">
        <v>909</v>
      </c>
      <c r="D286" s="97">
        <v>1390</v>
      </c>
      <c r="E286" s="97">
        <v>13951</v>
      </c>
      <c r="F286" s="97">
        <v>10321</v>
      </c>
      <c r="G286" s="97">
        <v>0</v>
      </c>
      <c r="H286" s="97">
        <v>648</v>
      </c>
      <c r="I286" s="97">
        <v>0</v>
      </c>
      <c r="J286" s="97">
        <v>4372</v>
      </c>
      <c r="K286" s="97">
        <v>201081</v>
      </c>
      <c r="L286" s="97">
        <v>127060</v>
      </c>
      <c r="M286" s="97">
        <v>174314</v>
      </c>
      <c r="N286" s="97">
        <v>70120</v>
      </c>
      <c r="O286" s="97">
        <v>256636</v>
      </c>
      <c r="P286" s="97">
        <v>6357</v>
      </c>
      <c r="Q286" s="97">
        <v>3355</v>
      </c>
      <c r="R286" s="97">
        <v>24844</v>
      </c>
      <c r="S286" s="97">
        <v>863767</v>
      </c>
      <c r="T286" s="97">
        <v>25437</v>
      </c>
      <c r="U286" s="97">
        <v>889204</v>
      </c>
      <c r="V286" s="97">
        <v>5157</v>
      </c>
      <c r="W286" s="97">
        <v>4463</v>
      </c>
      <c r="X286" s="97">
        <v>0</v>
      </c>
      <c r="Y286" s="97">
        <v>898824</v>
      </c>
    </row>
    <row r="287" spans="1:25" ht="12.75">
      <c r="A287" s="97" t="s">
        <v>725</v>
      </c>
      <c r="B287" s="93" t="s">
        <v>206</v>
      </c>
      <c r="C287" s="37" t="s">
        <v>909</v>
      </c>
      <c r="D287" s="97">
        <v>274</v>
      </c>
      <c r="E287" s="97">
        <v>0</v>
      </c>
      <c r="F287" s="97">
        <v>274</v>
      </c>
      <c r="G287" s="97">
        <v>0</v>
      </c>
      <c r="H287" s="97">
        <v>0</v>
      </c>
      <c r="I287" s="97">
        <v>0</v>
      </c>
      <c r="J287" s="97">
        <v>0</v>
      </c>
      <c r="K287" s="97">
        <v>9601</v>
      </c>
      <c r="L287" s="97">
        <v>15458</v>
      </c>
      <c r="M287" s="97">
        <v>8080</v>
      </c>
      <c r="N287" s="97">
        <v>1159</v>
      </c>
      <c r="O287" s="97">
        <v>3711</v>
      </c>
      <c r="P287" s="97">
        <v>1</v>
      </c>
      <c r="Q287" s="97">
        <v>0</v>
      </c>
      <c r="R287" s="97">
        <v>5677</v>
      </c>
      <c r="S287" s="97">
        <v>43687</v>
      </c>
      <c r="T287" s="97">
        <v>0</v>
      </c>
      <c r="U287" s="97">
        <v>43687</v>
      </c>
      <c r="V287" s="97">
        <v>0</v>
      </c>
      <c r="W287" s="97">
        <v>0</v>
      </c>
      <c r="X287" s="97">
        <v>116</v>
      </c>
      <c r="Y287" s="97">
        <v>43803</v>
      </c>
    </row>
    <row r="288" spans="1:25" ht="12.75">
      <c r="A288" s="97" t="s">
        <v>726</v>
      </c>
      <c r="B288" s="93" t="s">
        <v>59</v>
      </c>
      <c r="C288" s="37" t="s">
        <v>912</v>
      </c>
      <c r="D288" s="97">
        <v>6987</v>
      </c>
      <c r="E288" s="97">
        <v>5041</v>
      </c>
      <c r="F288" s="97">
        <v>4353</v>
      </c>
      <c r="G288" s="97">
        <v>0</v>
      </c>
      <c r="H288" s="97">
        <v>0</v>
      </c>
      <c r="I288" s="97">
        <v>0</v>
      </c>
      <c r="J288" s="97">
        <v>7675</v>
      </c>
      <c r="K288" s="97">
        <v>0</v>
      </c>
      <c r="L288" s="97">
        <v>223095</v>
      </c>
      <c r="M288" s="97">
        <v>157429</v>
      </c>
      <c r="N288" s="97">
        <v>16483</v>
      </c>
      <c r="O288" s="97">
        <v>103432</v>
      </c>
      <c r="P288" s="97">
        <v>8405</v>
      </c>
      <c r="Q288" s="97">
        <v>2433</v>
      </c>
      <c r="R288" s="97">
        <v>10729</v>
      </c>
      <c r="S288" s="97">
        <v>522006</v>
      </c>
      <c r="T288" s="97">
        <v>51901</v>
      </c>
      <c r="U288" s="97">
        <v>573907</v>
      </c>
      <c r="V288" s="97">
        <v>912</v>
      </c>
      <c r="W288" s="97">
        <v>250</v>
      </c>
      <c r="X288" s="97">
        <v>65263</v>
      </c>
      <c r="Y288" s="97">
        <v>640332</v>
      </c>
    </row>
    <row r="289" spans="1:25" ht="12.75">
      <c r="A289" s="97" t="s">
        <v>727</v>
      </c>
      <c r="B289" s="93" t="s">
        <v>78</v>
      </c>
      <c r="C289" s="37" t="s">
        <v>912</v>
      </c>
      <c r="D289" s="97">
        <v>1718</v>
      </c>
      <c r="E289" s="97">
        <v>705</v>
      </c>
      <c r="F289" s="97">
        <v>1373</v>
      </c>
      <c r="G289" s="97">
        <v>0</v>
      </c>
      <c r="H289" s="97">
        <v>303</v>
      </c>
      <c r="I289" s="97">
        <v>0</v>
      </c>
      <c r="J289" s="97">
        <v>747</v>
      </c>
      <c r="K289" s="97">
        <v>201601</v>
      </c>
      <c r="L289" s="97">
        <v>257296</v>
      </c>
      <c r="M289" s="97">
        <v>87581</v>
      </c>
      <c r="N289" s="97">
        <v>5828</v>
      </c>
      <c r="O289" s="97">
        <v>28832</v>
      </c>
      <c r="P289" s="97">
        <v>554</v>
      </c>
      <c r="Q289" s="97">
        <v>44558</v>
      </c>
      <c r="R289" s="97">
        <v>23268</v>
      </c>
      <c r="S289" s="97">
        <v>649518</v>
      </c>
      <c r="T289" s="97">
        <v>1249</v>
      </c>
      <c r="U289" s="97">
        <v>650767</v>
      </c>
      <c r="V289" s="97">
        <v>3683</v>
      </c>
      <c r="W289" s="97">
        <v>1583</v>
      </c>
      <c r="X289" s="97">
        <v>23760</v>
      </c>
      <c r="Y289" s="97">
        <v>679793</v>
      </c>
    </row>
    <row r="290" spans="1:25" ht="12.75">
      <c r="A290" s="97" t="s">
        <v>728</v>
      </c>
      <c r="B290" s="93" t="s">
        <v>241</v>
      </c>
      <c r="C290" s="37" t="s">
        <v>912</v>
      </c>
      <c r="D290" s="97">
        <v>34085</v>
      </c>
      <c r="E290" s="97">
        <v>13704</v>
      </c>
      <c r="F290" s="97">
        <v>9025</v>
      </c>
      <c r="G290" s="97">
        <v>0</v>
      </c>
      <c r="H290" s="97">
        <v>1328</v>
      </c>
      <c r="I290" s="97">
        <v>0</v>
      </c>
      <c r="J290" s="97">
        <v>37436</v>
      </c>
      <c r="K290" s="97">
        <v>327176</v>
      </c>
      <c r="L290" s="97">
        <v>470084</v>
      </c>
      <c r="M290" s="97">
        <v>464817</v>
      </c>
      <c r="N290" s="97">
        <v>32956</v>
      </c>
      <c r="O290" s="97">
        <v>309764</v>
      </c>
      <c r="P290" s="97">
        <v>25899</v>
      </c>
      <c r="Q290" s="97">
        <v>191422</v>
      </c>
      <c r="R290" s="97">
        <v>111627</v>
      </c>
      <c r="S290" s="97">
        <v>1933745</v>
      </c>
      <c r="T290" s="97">
        <v>363945</v>
      </c>
      <c r="U290" s="97">
        <v>2297690</v>
      </c>
      <c r="V290" s="97">
        <v>1190</v>
      </c>
      <c r="W290" s="97">
        <v>5748</v>
      </c>
      <c r="X290" s="97">
        <v>422968</v>
      </c>
      <c r="Y290" s="97">
        <v>2727596</v>
      </c>
    </row>
    <row r="291" spans="1:25" ht="12.75">
      <c r="A291" s="97" t="s">
        <v>729</v>
      </c>
      <c r="B291" s="93" t="s">
        <v>291</v>
      </c>
      <c r="C291" s="37" t="s">
        <v>912</v>
      </c>
      <c r="D291" s="97">
        <v>3611</v>
      </c>
      <c r="E291" s="97">
        <v>5558</v>
      </c>
      <c r="F291" s="97">
        <v>3837</v>
      </c>
      <c r="G291" s="97">
        <v>0</v>
      </c>
      <c r="H291" s="97">
        <v>0</v>
      </c>
      <c r="I291" s="97">
        <v>0</v>
      </c>
      <c r="J291" s="97">
        <v>5332</v>
      </c>
      <c r="K291" s="97">
        <v>4966</v>
      </c>
      <c r="L291" s="97">
        <v>146084</v>
      </c>
      <c r="M291" s="97">
        <v>189031</v>
      </c>
      <c r="N291" s="97">
        <v>4943</v>
      </c>
      <c r="O291" s="97">
        <v>126480</v>
      </c>
      <c r="P291" s="97">
        <v>86</v>
      </c>
      <c r="Q291" s="97">
        <v>16</v>
      </c>
      <c r="R291" s="97">
        <v>497</v>
      </c>
      <c r="S291" s="97">
        <v>472103</v>
      </c>
      <c r="T291" s="97">
        <v>16026</v>
      </c>
      <c r="U291" s="97">
        <v>488129</v>
      </c>
      <c r="V291" s="97">
        <v>1668</v>
      </c>
      <c r="W291" s="97">
        <v>388</v>
      </c>
      <c r="X291" s="97">
        <v>19405</v>
      </c>
      <c r="Y291" s="97">
        <v>509590</v>
      </c>
    </row>
    <row r="292" spans="1:25" ht="12.75">
      <c r="A292" s="97" t="s">
        <v>730</v>
      </c>
      <c r="B292" s="93" t="s">
        <v>310</v>
      </c>
      <c r="C292" s="37" t="s">
        <v>912</v>
      </c>
      <c r="D292" s="97">
        <v>23615</v>
      </c>
      <c r="E292" s="97">
        <v>4236</v>
      </c>
      <c r="F292" s="97">
        <v>195</v>
      </c>
      <c r="G292" s="97">
        <v>193</v>
      </c>
      <c r="H292" s="97">
        <v>0</v>
      </c>
      <c r="I292" s="97">
        <v>0</v>
      </c>
      <c r="J292" s="97">
        <v>27463</v>
      </c>
      <c r="K292" s="97">
        <v>0</v>
      </c>
      <c r="L292" s="97">
        <v>0</v>
      </c>
      <c r="M292" s="97">
        <v>544878</v>
      </c>
      <c r="N292" s="97">
        <v>22967</v>
      </c>
      <c r="O292" s="97">
        <v>86257</v>
      </c>
      <c r="P292" s="97">
        <v>14645</v>
      </c>
      <c r="Q292" s="97">
        <v>13136</v>
      </c>
      <c r="R292" s="97">
        <v>52856</v>
      </c>
      <c r="S292" s="97">
        <v>734739</v>
      </c>
      <c r="T292" s="97">
        <v>17259</v>
      </c>
      <c r="U292" s="97">
        <v>751998</v>
      </c>
      <c r="V292" s="97">
        <v>6762</v>
      </c>
      <c r="W292" s="97">
        <v>2202</v>
      </c>
      <c r="X292" s="97">
        <v>13332</v>
      </c>
      <c r="Y292" s="97">
        <v>774294</v>
      </c>
    </row>
    <row r="293" spans="1:25" ht="12.75">
      <c r="A293" s="97" t="s">
        <v>731</v>
      </c>
      <c r="B293" s="93" t="s">
        <v>321</v>
      </c>
      <c r="C293" s="37" t="s">
        <v>912</v>
      </c>
      <c r="D293" s="97">
        <v>0</v>
      </c>
      <c r="E293" s="97">
        <v>3399</v>
      </c>
      <c r="F293" s="97">
        <v>0</v>
      </c>
      <c r="G293" s="97">
        <v>3399</v>
      </c>
      <c r="H293" s="97">
        <v>0</v>
      </c>
      <c r="I293" s="97">
        <v>0</v>
      </c>
      <c r="J293" s="97">
        <v>0</v>
      </c>
      <c r="K293" s="97">
        <v>256301</v>
      </c>
      <c r="L293" s="97">
        <v>255751</v>
      </c>
      <c r="M293" s="97">
        <v>192134</v>
      </c>
      <c r="N293" s="97">
        <v>43822</v>
      </c>
      <c r="O293" s="97">
        <v>80051</v>
      </c>
      <c r="P293" s="97">
        <v>4275</v>
      </c>
      <c r="Q293" s="97">
        <v>11908</v>
      </c>
      <c r="R293" s="97">
        <v>14016</v>
      </c>
      <c r="S293" s="97">
        <v>858258</v>
      </c>
      <c r="T293" s="97">
        <v>0</v>
      </c>
      <c r="U293" s="97">
        <v>858258</v>
      </c>
      <c r="V293" s="97">
        <v>0</v>
      </c>
      <c r="W293" s="97">
        <v>0</v>
      </c>
      <c r="X293" s="97">
        <v>0</v>
      </c>
      <c r="Y293" s="97">
        <v>858258</v>
      </c>
    </row>
    <row r="294" spans="1:25" ht="12.75">
      <c r="A294" s="97" t="s">
        <v>732</v>
      </c>
      <c r="B294" s="93" t="s">
        <v>364</v>
      </c>
      <c r="C294" s="37" t="s">
        <v>912</v>
      </c>
      <c r="D294" s="97">
        <v>0</v>
      </c>
      <c r="E294" s="97">
        <v>2853</v>
      </c>
      <c r="F294" s="97">
        <v>1415</v>
      </c>
      <c r="G294" s="97">
        <v>380</v>
      </c>
      <c r="H294" s="97">
        <v>1058</v>
      </c>
      <c r="I294" s="97">
        <v>0</v>
      </c>
      <c r="J294" s="97">
        <v>0</v>
      </c>
      <c r="K294" s="97">
        <v>275392</v>
      </c>
      <c r="L294" s="97">
        <v>228645</v>
      </c>
      <c r="M294" s="97">
        <v>124922</v>
      </c>
      <c r="N294" s="97">
        <v>27649</v>
      </c>
      <c r="O294" s="97">
        <v>152995</v>
      </c>
      <c r="P294" s="97">
        <v>1522</v>
      </c>
      <c r="Q294" s="97">
        <v>12931</v>
      </c>
      <c r="R294" s="97">
        <v>23322</v>
      </c>
      <c r="S294" s="97">
        <v>847378</v>
      </c>
      <c r="T294" s="97">
        <v>83915</v>
      </c>
      <c r="U294" s="97">
        <v>931293</v>
      </c>
      <c r="V294" s="97">
        <v>2330</v>
      </c>
      <c r="W294" s="97">
        <v>9270</v>
      </c>
      <c r="X294" s="97">
        <v>10705</v>
      </c>
      <c r="Y294" s="97">
        <v>953598</v>
      </c>
    </row>
    <row r="295" spans="1:25" ht="12.75">
      <c r="A295" s="97" t="s">
        <v>733</v>
      </c>
      <c r="B295" s="93" t="s">
        <v>379</v>
      </c>
      <c r="C295" s="37" t="s">
        <v>912</v>
      </c>
      <c r="D295" s="97">
        <v>0</v>
      </c>
      <c r="E295" s="97">
        <v>464</v>
      </c>
      <c r="F295" s="97">
        <v>464</v>
      </c>
      <c r="G295" s="97">
        <v>0</v>
      </c>
      <c r="H295" s="97">
        <v>0</v>
      </c>
      <c r="I295" s="97">
        <v>0</v>
      </c>
      <c r="J295" s="97">
        <v>0</v>
      </c>
      <c r="K295" s="97">
        <v>0</v>
      </c>
      <c r="L295" s="97">
        <v>195503</v>
      </c>
      <c r="M295" s="97">
        <v>164460</v>
      </c>
      <c r="N295" s="97">
        <v>17915</v>
      </c>
      <c r="O295" s="97">
        <v>90543</v>
      </c>
      <c r="P295" s="97">
        <v>13681</v>
      </c>
      <c r="Q295" s="97">
        <v>36836</v>
      </c>
      <c r="R295" s="97">
        <v>1003</v>
      </c>
      <c r="S295" s="97">
        <v>519941</v>
      </c>
      <c r="T295" s="97">
        <v>33584</v>
      </c>
      <c r="U295" s="97">
        <v>553525</v>
      </c>
      <c r="V295" s="97">
        <v>1254</v>
      </c>
      <c r="W295" s="97">
        <v>0</v>
      </c>
      <c r="X295" s="97">
        <v>12471</v>
      </c>
      <c r="Y295" s="97">
        <v>567250</v>
      </c>
    </row>
    <row r="296" spans="1:25" ht="12.75">
      <c r="A296" s="97" t="s">
        <v>734</v>
      </c>
      <c r="B296" s="93" t="s">
        <v>397</v>
      </c>
      <c r="C296" s="37" t="s">
        <v>912</v>
      </c>
      <c r="D296" s="97">
        <v>23237</v>
      </c>
      <c r="E296" s="97">
        <v>3210</v>
      </c>
      <c r="F296" s="97">
        <v>16451</v>
      </c>
      <c r="G296" s="97">
        <v>0</v>
      </c>
      <c r="H296" s="97">
        <v>21</v>
      </c>
      <c r="I296" s="97">
        <v>0</v>
      </c>
      <c r="J296" s="97">
        <v>9308</v>
      </c>
      <c r="K296" s="97">
        <v>0</v>
      </c>
      <c r="L296" s="97">
        <v>120765</v>
      </c>
      <c r="M296" s="97">
        <v>82956</v>
      </c>
      <c r="N296" s="97">
        <v>4113</v>
      </c>
      <c r="O296" s="97">
        <v>142149</v>
      </c>
      <c r="P296" s="97">
        <v>16065</v>
      </c>
      <c r="Q296" s="97">
        <v>12858</v>
      </c>
      <c r="R296" s="97">
        <v>31733</v>
      </c>
      <c r="S296" s="97">
        <v>410639</v>
      </c>
      <c r="T296" s="97">
        <v>28707</v>
      </c>
      <c r="U296" s="97">
        <v>439346</v>
      </c>
      <c r="V296" s="97">
        <v>2398</v>
      </c>
      <c r="W296" s="97">
        <v>990</v>
      </c>
      <c r="X296" s="97">
        <v>1011</v>
      </c>
      <c r="Y296" s="97">
        <v>443745</v>
      </c>
    </row>
    <row r="297" spans="1:25" ht="12.75">
      <c r="A297" s="97" t="s">
        <v>735</v>
      </c>
      <c r="B297" s="93" t="s">
        <v>433</v>
      </c>
      <c r="C297" s="37" t="s">
        <v>912</v>
      </c>
      <c r="D297" s="97">
        <v>0</v>
      </c>
      <c r="E297" s="97">
        <v>5860</v>
      </c>
      <c r="F297" s="97">
        <v>3604</v>
      </c>
      <c r="G297" s="97">
        <v>0</v>
      </c>
      <c r="H297" s="97">
        <v>0</v>
      </c>
      <c r="I297" s="97">
        <v>0</v>
      </c>
      <c r="J297" s="97">
        <v>2256</v>
      </c>
      <c r="K297" s="97">
        <v>540347</v>
      </c>
      <c r="L297" s="97">
        <v>161306</v>
      </c>
      <c r="M297" s="97">
        <v>147091</v>
      </c>
      <c r="N297" s="97">
        <v>5274</v>
      </c>
      <c r="O297" s="97">
        <v>111062</v>
      </c>
      <c r="P297" s="97">
        <v>1806</v>
      </c>
      <c r="Q297" s="97">
        <v>19659</v>
      </c>
      <c r="R297" s="97">
        <v>8945</v>
      </c>
      <c r="S297" s="97">
        <v>995490</v>
      </c>
      <c r="T297" s="97">
        <v>36870</v>
      </c>
      <c r="U297" s="97">
        <v>1032360</v>
      </c>
      <c r="V297" s="97">
        <v>1779</v>
      </c>
      <c r="W297" s="97">
        <v>2776</v>
      </c>
      <c r="X297" s="97">
        <v>2296</v>
      </c>
      <c r="Y297" s="97">
        <v>1039211</v>
      </c>
    </row>
    <row r="298" spans="1:25" ht="12.75">
      <c r="A298" s="97" t="s">
        <v>736</v>
      </c>
      <c r="B298" s="93" t="s">
        <v>217</v>
      </c>
      <c r="C298" s="37" t="s">
        <v>912</v>
      </c>
      <c r="D298" s="97">
        <v>1120</v>
      </c>
      <c r="E298" s="97">
        <v>1512</v>
      </c>
      <c r="F298" s="97">
        <v>1749</v>
      </c>
      <c r="G298" s="97">
        <v>0</v>
      </c>
      <c r="H298" s="97">
        <v>26</v>
      </c>
      <c r="I298" s="97">
        <v>0</v>
      </c>
      <c r="J298" s="97">
        <v>857</v>
      </c>
      <c r="K298" s="97">
        <v>213452</v>
      </c>
      <c r="L298" s="97">
        <v>113570</v>
      </c>
      <c r="M298" s="97">
        <v>0</v>
      </c>
      <c r="N298" s="97">
        <v>11468</v>
      </c>
      <c r="O298" s="97">
        <v>155249</v>
      </c>
      <c r="P298" s="97">
        <v>6586</v>
      </c>
      <c r="Q298" s="97">
        <v>27676</v>
      </c>
      <c r="R298" s="97">
        <v>0</v>
      </c>
      <c r="S298" s="97">
        <v>528001</v>
      </c>
      <c r="T298" s="97">
        <v>35684</v>
      </c>
      <c r="U298" s="97">
        <v>563685</v>
      </c>
      <c r="V298" s="97">
        <v>1306</v>
      </c>
      <c r="W298" s="97">
        <v>0</v>
      </c>
      <c r="X298" s="97">
        <v>253</v>
      </c>
      <c r="Y298" s="97">
        <v>565244</v>
      </c>
    </row>
    <row r="299" spans="1:25" ht="12.75">
      <c r="A299" s="97" t="s">
        <v>737</v>
      </c>
      <c r="B299" s="93" t="s">
        <v>236</v>
      </c>
      <c r="C299" s="37" t="s">
        <v>912</v>
      </c>
      <c r="D299" s="97">
        <v>16234</v>
      </c>
      <c r="E299" s="97">
        <v>9707</v>
      </c>
      <c r="F299" s="97">
        <v>7093</v>
      </c>
      <c r="G299" s="97">
        <v>0</v>
      </c>
      <c r="H299" s="97">
        <v>40</v>
      </c>
      <c r="I299" s="97">
        <v>0</v>
      </c>
      <c r="J299" s="97">
        <v>18808</v>
      </c>
      <c r="K299" s="97">
        <v>0</v>
      </c>
      <c r="L299" s="97">
        <v>346005</v>
      </c>
      <c r="M299" s="97">
        <v>310631</v>
      </c>
      <c r="N299" s="97">
        <v>40925</v>
      </c>
      <c r="O299" s="97">
        <v>295529</v>
      </c>
      <c r="P299" s="97">
        <v>54338</v>
      </c>
      <c r="Q299" s="97">
        <v>28710</v>
      </c>
      <c r="R299" s="97">
        <v>35531</v>
      </c>
      <c r="S299" s="97">
        <v>1111669</v>
      </c>
      <c r="T299" s="97">
        <v>63503</v>
      </c>
      <c r="U299" s="97">
        <v>1175172</v>
      </c>
      <c r="V299" s="97">
        <v>424</v>
      </c>
      <c r="W299" s="97">
        <v>3394</v>
      </c>
      <c r="X299" s="97">
        <v>28773</v>
      </c>
      <c r="Y299" s="97">
        <v>1207763</v>
      </c>
    </row>
    <row r="300" spans="1:25" ht="12.75">
      <c r="A300" s="97" t="s">
        <v>738</v>
      </c>
      <c r="B300" s="93" t="s">
        <v>357</v>
      </c>
      <c r="C300" s="37" t="s">
        <v>912</v>
      </c>
      <c r="D300" s="97">
        <v>46406</v>
      </c>
      <c r="E300" s="97">
        <v>1202</v>
      </c>
      <c r="F300" s="97">
        <v>3758</v>
      </c>
      <c r="G300" s="97">
        <v>0</v>
      </c>
      <c r="H300" s="97">
        <v>6</v>
      </c>
      <c r="I300" s="97">
        <v>0</v>
      </c>
      <c r="J300" s="97">
        <v>43844</v>
      </c>
      <c r="K300" s="97">
        <v>0</v>
      </c>
      <c r="L300" s="97">
        <v>184644</v>
      </c>
      <c r="M300" s="97">
        <v>54317</v>
      </c>
      <c r="N300" s="97">
        <v>14862</v>
      </c>
      <c r="O300" s="97">
        <v>150916</v>
      </c>
      <c r="P300" s="97">
        <v>11176</v>
      </c>
      <c r="Q300" s="97">
        <v>9233</v>
      </c>
      <c r="R300" s="97">
        <v>7157</v>
      </c>
      <c r="S300" s="97">
        <v>432305</v>
      </c>
      <c r="T300" s="97">
        <v>26824</v>
      </c>
      <c r="U300" s="97">
        <v>459129</v>
      </c>
      <c r="V300" s="97">
        <v>2241</v>
      </c>
      <c r="W300" s="97">
        <v>3229</v>
      </c>
      <c r="X300" s="97">
        <v>3530</v>
      </c>
      <c r="Y300" s="97">
        <v>468129</v>
      </c>
    </row>
    <row r="301" spans="1:25" ht="12.75">
      <c r="A301" s="97" t="s">
        <v>739</v>
      </c>
      <c r="B301" s="93" t="s">
        <v>325</v>
      </c>
      <c r="C301" s="37" t="s">
        <v>912</v>
      </c>
      <c r="D301" s="97">
        <v>6332</v>
      </c>
      <c r="E301" s="97">
        <v>1527</v>
      </c>
      <c r="F301" s="97">
        <v>2472</v>
      </c>
      <c r="G301" s="97">
        <v>0</v>
      </c>
      <c r="H301" s="97">
        <v>14</v>
      </c>
      <c r="I301" s="97">
        <v>0</v>
      </c>
      <c r="J301" s="97">
        <v>5373</v>
      </c>
      <c r="K301" s="97">
        <v>0</v>
      </c>
      <c r="L301" s="97">
        <v>275080</v>
      </c>
      <c r="M301" s="97">
        <v>157908</v>
      </c>
      <c r="N301" s="97">
        <v>13153</v>
      </c>
      <c r="O301" s="97">
        <v>122923</v>
      </c>
      <c r="P301" s="97">
        <v>15263</v>
      </c>
      <c r="Q301" s="97">
        <v>12965</v>
      </c>
      <c r="R301" s="97">
        <v>21565</v>
      </c>
      <c r="S301" s="97">
        <v>618857</v>
      </c>
      <c r="T301" s="97">
        <v>46505</v>
      </c>
      <c r="U301" s="97">
        <v>665362</v>
      </c>
      <c r="V301" s="97">
        <v>1460</v>
      </c>
      <c r="W301" s="97">
        <v>714</v>
      </c>
      <c r="X301" s="97">
        <v>11057</v>
      </c>
      <c r="Y301" s="97">
        <v>678593</v>
      </c>
    </row>
    <row r="302" spans="1:25" ht="12.75">
      <c r="A302" s="97" t="s">
        <v>740</v>
      </c>
      <c r="B302" s="93" t="s">
        <v>438</v>
      </c>
      <c r="C302" s="37" t="s">
        <v>912</v>
      </c>
      <c r="D302" s="97">
        <v>9237</v>
      </c>
      <c r="E302" s="97">
        <v>2697</v>
      </c>
      <c r="F302" s="97">
        <v>2547</v>
      </c>
      <c r="G302" s="97">
        <v>0</v>
      </c>
      <c r="H302" s="97">
        <v>13</v>
      </c>
      <c r="I302" s="97">
        <v>0</v>
      </c>
      <c r="J302" s="97">
        <v>9374</v>
      </c>
      <c r="K302" s="97">
        <v>0</v>
      </c>
      <c r="L302" s="97">
        <v>280529</v>
      </c>
      <c r="M302" s="97">
        <v>176713</v>
      </c>
      <c r="N302" s="97">
        <v>0</v>
      </c>
      <c r="O302" s="97">
        <v>0</v>
      </c>
      <c r="P302" s="97">
        <v>0</v>
      </c>
      <c r="Q302" s="97">
        <v>0</v>
      </c>
      <c r="R302" s="97">
        <v>0</v>
      </c>
      <c r="S302" s="97">
        <v>457242</v>
      </c>
      <c r="T302" s="97">
        <v>0</v>
      </c>
      <c r="U302" s="97">
        <v>457242</v>
      </c>
      <c r="V302" s="97">
        <v>0</v>
      </c>
      <c r="W302" s="97">
        <v>0</v>
      </c>
      <c r="X302" s="97">
        <v>0</v>
      </c>
      <c r="Y302" s="97">
        <v>457242</v>
      </c>
    </row>
    <row r="303" spans="1:25" ht="12.75">
      <c r="A303" s="97" t="s">
        <v>741</v>
      </c>
      <c r="B303" s="93" t="s">
        <v>44</v>
      </c>
      <c r="C303" s="37" t="s">
        <v>912</v>
      </c>
      <c r="D303" s="97">
        <v>14105</v>
      </c>
      <c r="E303" s="97">
        <v>8863</v>
      </c>
      <c r="F303" s="97">
        <v>2775</v>
      </c>
      <c r="G303" s="97">
        <v>3529</v>
      </c>
      <c r="H303" s="97">
        <v>1176</v>
      </c>
      <c r="I303" s="97">
        <v>0</v>
      </c>
      <c r="J303" s="97">
        <v>15488</v>
      </c>
      <c r="K303" s="97">
        <v>389090</v>
      </c>
      <c r="L303" s="97">
        <v>139740</v>
      </c>
      <c r="M303" s="97">
        <v>139915</v>
      </c>
      <c r="N303" s="97">
        <v>15170</v>
      </c>
      <c r="O303" s="97">
        <v>228427</v>
      </c>
      <c r="P303" s="97">
        <v>0</v>
      </c>
      <c r="Q303" s="97">
        <v>3335</v>
      </c>
      <c r="R303" s="97">
        <v>0</v>
      </c>
      <c r="S303" s="97">
        <v>915677</v>
      </c>
      <c r="T303" s="97">
        <v>27544</v>
      </c>
      <c r="U303" s="97">
        <v>943221</v>
      </c>
      <c r="V303" s="97">
        <v>1254</v>
      </c>
      <c r="W303" s="97">
        <v>826</v>
      </c>
      <c r="X303" s="97">
        <v>9973</v>
      </c>
      <c r="Y303" s="97">
        <v>955274</v>
      </c>
    </row>
    <row r="304" spans="1:25" ht="12.75">
      <c r="A304" s="97" t="s">
        <v>742</v>
      </c>
      <c r="B304" s="93" t="s">
        <v>125</v>
      </c>
      <c r="C304" s="37" t="s">
        <v>912</v>
      </c>
      <c r="D304" s="97">
        <v>14156</v>
      </c>
      <c r="E304" s="97">
        <v>7248</v>
      </c>
      <c r="F304" s="97">
        <v>10121</v>
      </c>
      <c r="G304" s="97">
        <v>0</v>
      </c>
      <c r="H304" s="97">
        <v>908</v>
      </c>
      <c r="I304" s="97">
        <v>0</v>
      </c>
      <c r="J304" s="97">
        <v>9575</v>
      </c>
      <c r="K304" s="97">
        <v>497690</v>
      </c>
      <c r="L304" s="97">
        <v>323927</v>
      </c>
      <c r="M304" s="97">
        <v>191854</v>
      </c>
      <c r="N304" s="97">
        <v>18713</v>
      </c>
      <c r="O304" s="97">
        <v>126135</v>
      </c>
      <c r="P304" s="97">
        <v>3303</v>
      </c>
      <c r="Q304" s="97">
        <v>70733</v>
      </c>
      <c r="R304" s="97">
        <v>62715</v>
      </c>
      <c r="S304" s="97">
        <v>1295070</v>
      </c>
      <c r="T304" s="97">
        <v>17859</v>
      </c>
      <c r="U304" s="97">
        <v>1312929</v>
      </c>
      <c r="V304" s="97">
        <v>2478</v>
      </c>
      <c r="W304" s="97">
        <v>90</v>
      </c>
      <c r="X304" s="97">
        <v>10527</v>
      </c>
      <c r="Y304" s="97">
        <v>1326024</v>
      </c>
    </row>
    <row r="305" spans="1:25" ht="12.75">
      <c r="A305" s="97" t="s">
        <v>743</v>
      </c>
      <c r="B305" s="93" t="s">
        <v>314</v>
      </c>
      <c r="C305" s="37" t="s">
        <v>912</v>
      </c>
      <c r="D305" s="97">
        <v>5429</v>
      </c>
      <c r="E305" s="97">
        <v>11624</v>
      </c>
      <c r="F305" s="97">
        <v>940</v>
      </c>
      <c r="G305" s="97">
        <v>0</v>
      </c>
      <c r="H305" s="97">
        <v>1225</v>
      </c>
      <c r="I305" s="97">
        <v>0</v>
      </c>
      <c r="J305" s="97">
        <v>14888</v>
      </c>
      <c r="K305" s="97">
        <v>497045</v>
      </c>
      <c r="L305" s="97">
        <v>233165</v>
      </c>
      <c r="M305" s="97">
        <v>127699</v>
      </c>
      <c r="N305" s="97">
        <v>23861</v>
      </c>
      <c r="O305" s="97">
        <v>98564</v>
      </c>
      <c r="P305" s="97">
        <v>620</v>
      </c>
      <c r="Q305" s="97">
        <v>20271</v>
      </c>
      <c r="R305" s="97">
        <v>24978</v>
      </c>
      <c r="S305" s="97">
        <v>1026203</v>
      </c>
      <c r="T305" s="97">
        <v>31098</v>
      </c>
      <c r="U305" s="97">
        <v>1057301</v>
      </c>
      <c r="V305" s="97">
        <v>640</v>
      </c>
      <c r="W305" s="97">
        <v>288</v>
      </c>
      <c r="X305" s="97">
        <v>6952</v>
      </c>
      <c r="Y305" s="97">
        <v>1065181</v>
      </c>
    </row>
    <row r="306" spans="1:25" ht="12.75">
      <c r="A306" s="97" t="s">
        <v>744</v>
      </c>
      <c r="B306" s="93" t="s">
        <v>328</v>
      </c>
      <c r="C306" s="37" t="s">
        <v>912</v>
      </c>
      <c r="D306" s="97">
        <v>31382</v>
      </c>
      <c r="E306" s="97">
        <v>16905</v>
      </c>
      <c r="F306" s="97">
        <v>14921</v>
      </c>
      <c r="G306" s="97">
        <v>0</v>
      </c>
      <c r="H306" s="97">
        <v>1760</v>
      </c>
      <c r="I306" s="97">
        <v>0</v>
      </c>
      <c r="J306" s="97">
        <v>31606</v>
      </c>
      <c r="K306" s="97">
        <v>849262</v>
      </c>
      <c r="L306" s="97">
        <v>498351</v>
      </c>
      <c r="M306" s="97">
        <v>194287</v>
      </c>
      <c r="N306" s="97">
        <v>18663</v>
      </c>
      <c r="O306" s="97">
        <v>454032</v>
      </c>
      <c r="P306" s="97">
        <v>35705</v>
      </c>
      <c r="Q306" s="97">
        <v>118131</v>
      </c>
      <c r="R306" s="97">
        <v>5067</v>
      </c>
      <c r="S306" s="97">
        <v>2173498</v>
      </c>
      <c r="T306" s="97">
        <v>2210</v>
      </c>
      <c r="U306" s="97">
        <v>2175708</v>
      </c>
      <c r="V306" s="97">
        <v>0</v>
      </c>
      <c r="W306" s="97">
        <v>3834</v>
      </c>
      <c r="X306" s="97">
        <v>63757</v>
      </c>
      <c r="Y306" s="97">
        <v>2243299</v>
      </c>
    </row>
    <row r="307" spans="1:25" ht="12.75">
      <c r="A307" s="97" t="s">
        <v>745</v>
      </c>
      <c r="B307" s="93" t="s">
        <v>163</v>
      </c>
      <c r="C307" s="37" t="s">
        <v>912</v>
      </c>
      <c r="D307" s="97">
        <v>1068</v>
      </c>
      <c r="E307" s="97">
        <v>7253</v>
      </c>
      <c r="F307" s="97">
        <v>3564</v>
      </c>
      <c r="G307" s="97">
        <v>0</v>
      </c>
      <c r="H307" s="97">
        <v>1358</v>
      </c>
      <c r="I307" s="97">
        <v>0</v>
      </c>
      <c r="J307" s="97">
        <v>3272</v>
      </c>
      <c r="K307" s="97">
        <v>671438</v>
      </c>
      <c r="L307" s="97">
        <v>97260</v>
      </c>
      <c r="M307" s="97">
        <v>294361</v>
      </c>
      <c r="N307" s="97">
        <v>15469</v>
      </c>
      <c r="O307" s="97">
        <v>108890</v>
      </c>
      <c r="P307" s="97">
        <v>4680</v>
      </c>
      <c r="Q307" s="97">
        <v>84796</v>
      </c>
      <c r="R307" s="97">
        <v>723</v>
      </c>
      <c r="S307" s="97">
        <v>1277617</v>
      </c>
      <c r="T307" s="97">
        <v>305</v>
      </c>
      <c r="U307" s="97">
        <v>1277922</v>
      </c>
      <c r="V307" s="97">
        <v>1619</v>
      </c>
      <c r="W307" s="97">
        <v>1967</v>
      </c>
      <c r="X307" s="97">
        <v>20220</v>
      </c>
      <c r="Y307" s="97">
        <v>1301728</v>
      </c>
    </row>
    <row r="308" spans="1:25" ht="12.75">
      <c r="A308" s="97" t="s">
        <v>746</v>
      </c>
      <c r="B308" s="93" t="s">
        <v>258</v>
      </c>
      <c r="C308" s="37" t="s">
        <v>912</v>
      </c>
      <c r="D308" s="97">
        <v>0</v>
      </c>
      <c r="E308" s="97">
        <v>9312</v>
      </c>
      <c r="F308" s="97">
        <v>1712</v>
      </c>
      <c r="G308" s="97">
        <v>0</v>
      </c>
      <c r="H308" s="97">
        <v>0</v>
      </c>
      <c r="I308" s="97">
        <v>0</v>
      </c>
      <c r="J308" s="97">
        <v>7600</v>
      </c>
      <c r="K308" s="97">
        <v>667712</v>
      </c>
      <c r="L308" s="97">
        <v>160605</v>
      </c>
      <c r="M308" s="97">
        <v>277112</v>
      </c>
      <c r="N308" s="97">
        <v>94922</v>
      </c>
      <c r="O308" s="97">
        <v>226861</v>
      </c>
      <c r="P308" s="97">
        <v>1227</v>
      </c>
      <c r="Q308" s="97">
        <v>6807</v>
      </c>
      <c r="R308" s="97">
        <v>1457</v>
      </c>
      <c r="S308" s="97">
        <v>1436703</v>
      </c>
      <c r="T308" s="97">
        <v>168371</v>
      </c>
      <c r="U308" s="97">
        <v>1605074</v>
      </c>
      <c r="V308" s="97">
        <v>752</v>
      </c>
      <c r="W308" s="97">
        <v>166</v>
      </c>
      <c r="X308" s="97">
        <v>105318</v>
      </c>
      <c r="Y308" s="97">
        <v>1711310</v>
      </c>
    </row>
    <row r="309" spans="1:25" ht="12.75">
      <c r="A309" s="97" t="s">
        <v>747</v>
      </c>
      <c r="B309" s="93" t="s">
        <v>273</v>
      </c>
      <c r="C309" s="37" t="s">
        <v>912</v>
      </c>
      <c r="D309" s="97">
        <v>4210</v>
      </c>
      <c r="E309" s="97">
        <v>5719</v>
      </c>
      <c r="F309" s="97">
        <v>2111</v>
      </c>
      <c r="G309" s="97">
        <v>1313</v>
      </c>
      <c r="H309" s="97">
        <v>1318</v>
      </c>
      <c r="I309" s="97">
        <v>0</v>
      </c>
      <c r="J309" s="97">
        <v>5187</v>
      </c>
      <c r="K309" s="97">
        <v>474906</v>
      </c>
      <c r="L309" s="97">
        <v>64838</v>
      </c>
      <c r="M309" s="97">
        <v>158397</v>
      </c>
      <c r="N309" s="97">
        <v>7312</v>
      </c>
      <c r="O309" s="97">
        <v>101597</v>
      </c>
      <c r="P309" s="97">
        <v>594</v>
      </c>
      <c r="Q309" s="97">
        <v>8261</v>
      </c>
      <c r="R309" s="97">
        <v>6363</v>
      </c>
      <c r="S309" s="97">
        <v>822268</v>
      </c>
      <c r="T309" s="97">
        <v>1745</v>
      </c>
      <c r="U309" s="97">
        <v>824013</v>
      </c>
      <c r="V309" s="97">
        <v>441</v>
      </c>
      <c r="W309" s="97">
        <v>1050</v>
      </c>
      <c r="X309" s="97">
        <v>849</v>
      </c>
      <c r="Y309" s="97">
        <v>826353</v>
      </c>
    </row>
    <row r="310" spans="1:25" ht="12.75">
      <c r="A310" s="97" t="s">
        <v>748</v>
      </c>
      <c r="B310" s="93" t="s">
        <v>348</v>
      </c>
      <c r="C310" s="37" t="s">
        <v>912</v>
      </c>
      <c r="D310" s="97">
        <v>2740</v>
      </c>
      <c r="E310" s="97">
        <v>6793</v>
      </c>
      <c r="F310" s="97">
        <v>6393</v>
      </c>
      <c r="G310" s="97">
        <v>0</v>
      </c>
      <c r="H310" s="97">
        <v>1388</v>
      </c>
      <c r="I310" s="97">
        <v>0</v>
      </c>
      <c r="J310" s="97">
        <v>1752</v>
      </c>
      <c r="K310" s="97">
        <v>488308</v>
      </c>
      <c r="L310" s="97">
        <v>125024</v>
      </c>
      <c r="M310" s="97">
        <v>176909</v>
      </c>
      <c r="N310" s="97">
        <v>15381</v>
      </c>
      <c r="O310" s="97">
        <v>74590</v>
      </c>
      <c r="P310" s="97">
        <v>4558</v>
      </c>
      <c r="Q310" s="97">
        <v>7050</v>
      </c>
      <c r="R310" s="97">
        <v>19808</v>
      </c>
      <c r="S310" s="97">
        <v>911628</v>
      </c>
      <c r="T310" s="97">
        <v>2933</v>
      </c>
      <c r="U310" s="97">
        <v>914561</v>
      </c>
      <c r="V310" s="97">
        <v>1348</v>
      </c>
      <c r="W310" s="97">
        <v>29702</v>
      </c>
      <c r="X310" s="97">
        <v>3435</v>
      </c>
      <c r="Y310" s="97">
        <v>949046</v>
      </c>
    </row>
    <row r="311" spans="1:25" ht="12.75">
      <c r="A311" s="97" t="s">
        <v>749</v>
      </c>
      <c r="B311" s="93" t="s">
        <v>372</v>
      </c>
      <c r="C311" s="37" t="s">
        <v>912</v>
      </c>
      <c r="D311" s="97">
        <v>5492</v>
      </c>
      <c r="E311" s="97">
        <v>3178</v>
      </c>
      <c r="F311" s="97">
        <v>13</v>
      </c>
      <c r="G311" s="97">
        <v>0</v>
      </c>
      <c r="H311" s="97">
        <v>10</v>
      </c>
      <c r="I311" s="97">
        <v>0</v>
      </c>
      <c r="J311" s="97">
        <v>8647</v>
      </c>
      <c r="K311" s="97">
        <v>0</v>
      </c>
      <c r="L311" s="97">
        <v>383094</v>
      </c>
      <c r="M311" s="97">
        <v>302236</v>
      </c>
      <c r="N311" s="97">
        <v>33204</v>
      </c>
      <c r="O311" s="97">
        <v>193631</v>
      </c>
      <c r="P311" s="97">
        <v>0</v>
      </c>
      <c r="Q311" s="97">
        <v>2366</v>
      </c>
      <c r="R311" s="97">
        <v>20664</v>
      </c>
      <c r="S311" s="97">
        <v>935195</v>
      </c>
      <c r="T311" s="97">
        <v>68923</v>
      </c>
      <c r="U311" s="97">
        <v>1004118</v>
      </c>
      <c r="V311" s="97">
        <v>2185</v>
      </c>
      <c r="W311" s="97">
        <v>975</v>
      </c>
      <c r="X311" s="97">
        <v>11357</v>
      </c>
      <c r="Y311" s="97">
        <v>1018635</v>
      </c>
    </row>
    <row r="312" spans="1:25" ht="12.75">
      <c r="A312" s="97" t="s">
        <v>750</v>
      </c>
      <c r="B312" s="93" t="s">
        <v>54</v>
      </c>
      <c r="C312" s="37" t="s">
        <v>912</v>
      </c>
      <c r="D312" s="97">
        <v>44812</v>
      </c>
      <c r="E312" s="97">
        <v>49122</v>
      </c>
      <c r="F312" s="97">
        <v>20737</v>
      </c>
      <c r="G312" s="97">
        <v>22402</v>
      </c>
      <c r="H312" s="97">
        <v>4391</v>
      </c>
      <c r="I312" s="97">
        <v>0</v>
      </c>
      <c r="J312" s="97">
        <v>46404</v>
      </c>
      <c r="K312" s="97">
        <v>1588211</v>
      </c>
      <c r="L312" s="97">
        <v>1116124</v>
      </c>
      <c r="M312" s="97">
        <v>915157</v>
      </c>
      <c r="N312" s="97">
        <v>111485</v>
      </c>
      <c r="O312" s="97">
        <v>326344</v>
      </c>
      <c r="P312" s="97">
        <v>8800</v>
      </c>
      <c r="Q312" s="97">
        <v>0</v>
      </c>
      <c r="R312" s="97">
        <v>344524</v>
      </c>
      <c r="S312" s="97">
        <v>4410645</v>
      </c>
      <c r="T312" s="97">
        <v>0</v>
      </c>
      <c r="U312" s="97">
        <v>4410645</v>
      </c>
      <c r="V312" s="97">
        <v>43624</v>
      </c>
      <c r="W312" s="97">
        <v>14800</v>
      </c>
      <c r="X312" s="97">
        <v>245381</v>
      </c>
      <c r="Y312" s="97">
        <v>4714450</v>
      </c>
    </row>
    <row r="313" spans="1:25" ht="12.75">
      <c r="A313" s="97" t="s">
        <v>751</v>
      </c>
      <c r="B313" s="93" t="s">
        <v>107</v>
      </c>
      <c r="C313" s="37" t="s">
        <v>912</v>
      </c>
      <c r="D313" s="97">
        <v>0</v>
      </c>
      <c r="E313" s="97">
        <v>6700</v>
      </c>
      <c r="F313" s="97">
        <v>6694</v>
      </c>
      <c r="G313" s="97">
        <v>0</v>
      </c>
      <c r="H313" s="97">
        <v>6</v>
      </c>
      <c r="I313" s="97">
        <v>0</v>
      </c>
      <c r="J313" s="97">
        <v>0</v>
      </c>
      <c r="K313" s="97">
        <v>0</v>
      </c>
      <c r="L313" s="97">
        <v>366845</v>
      </c>
      <c r="M313" s="97">
        <v>157394</v>
      </c>
      <c r="N313" s="97">
        <v>14326</v>
      </c>
      <c r="O313" s="97">
        <v>232907</v>
      </c>
      <c r="P313" s="97">
        <v>14249</v>
      </c>
      <c r="Q313" s="97">
        <v>0</v>
      </c>
      <c r="R313" s="97">
        <v>1775</v>
      </c>
      <c r="S313" s="97">
        <v>787496</v>
      </c>
      <c r="T313" s="97">
        <v>168475</v>
      </c>
      <c r="U313" s="97">
        <v>955971</v>
      </c>
      <c r="V313" s="97">
        <v>0</v>
      </c>
      <c r="W313" s="97">
        <v>13876</v>
      </c>
      <c r="X313" s="97">
        <v>30009</v>
      </c>
      <c r="Y313" s="97">
        <v>999856</v>
      </c>
    </row>
    <row r="314" spans="1:25" ht="12.75">
      <c r="A314" s="97" t="s">
        <v>752</v>
      </c>
      <c r="B314" s="93" t="s">
        <v>130</v>
      </c>
      <c r="C314" s="37" t="s">
        <v>912</v>
      </c>
      <c r="D314" s="97">
        <v>259</v>
      </c>
      <c r="E314" s="97">
        <v>6557</v>
      </c>
      <c r="F314" s="97">
        <v>1070</v>
      </c>
      <c r="G314" s="97">
        <v>0</v>
      </c>
      <c r="H314" s="97">
        <v>1619</v>
      </c>
      <c r="I314" s="97">
        <v>0</v>
      </c>
      <c r="J314" s="97">
        <v>4127</v>
      </c>
      <c r="K314" s="97">
        <v>605343</v>
      </c>
      <c r="L314" s="97">
        <v>226873</v>
      </c>
      <c r="M314" s="97">
        <v>122989</v>
      </c>
      <c r="N314" s="97">
        <v>17479</v>
      </c>
      <c r="O314" s="97">
        <v>181713</v>
      </c>
      <c r="P314" s="97">
        <v>6215</v>
      </c>
      <c r="Q314" s="97">
        <v>7665</v>
      </c>
      <c r="R314" s="97">
        <v>7894</v>
      </c>
      <c r="S314" s="97">
        <v>1176171</v>
      </c>
      <c r="T314" s="97">
        <v>10576</v>
      </c>
      <c r="U314" s="97">
        <v>1186747</v>
      </c>
      <c r="V314" s="97">
        <v>402</v>
      </c>
      <c r="W314" s="97">
        <v>270</v>
      </c>
      <c r="X314" s="97">
        <v>22581</v>
      </c>
      <c r="Y314" s="97">
        <v>1210000</v>
      </c>
    </row>
    <row r="315" spans="1:25" ht="12.75">
      <c r="A315" s="97" t="s">
        <v>753</v>
      </c>
      <c r="B315" s="93" t="s">
        <v>322</v>
      </c>
      <c r="C315" s="37" t="s">
        <v>912</v>
      </c>
      <c r="D315" s="97">
        <v>0</v>
      </c>
      <c r="E315" s="97">
        <v>18814</v>
      </c>
      <c r="F315" s="97">
        <v>14323</v>
      </c>
      <c r="G315" s="97">
        <v>0</v>
      </c>
      <c r="H315" s="97">
        <v>4491</v>
      </c>
      <c r="I315" s="97">
        <v>0</v>
      </c>
      <c r="J315" s="97">
        <v>0</v>
      </c>
      <c r="K315" s="97">
        <v>736462</v>
      </c>
      <c r="L315" s="97">
        <v>295921</v>
      </c>
      <c r="M315" s="97">
        <v>164530</v>
      </c>
      <c r="N315" s="97">
        <v>29193</v>
      </c>
      <c r="O315" s="97">
        <v>206206</v>
      </c>
      <c r="P315" s="97">
        <v>12519</v>
      </c>
      <c r="Q315" s="97">
        <v>9228</v>
      </c>
      <c r="R315" s="97">
        <v>33519</v>
      </c>
      <c r="S315" s="97">
        <v>1487578</v>
      </c>
      <c r="T315" s="97">
        <v>100783</v>
      </c>
      <c r="U315" s="97">
        <v>1588361</v>
      </c>
      <c r="V315" s="97">
        <v>3909</v>
      </c>
      <c r="W315" s="97">
        <v>5142</v>
      </c>
      <c r="X315" s="97">
        <v>3917</v>
      </c>
      <c r="Y315" s="97">
        <v>1601329</v>
      </c>
    </row>
    <row r="316" spans="1:25" ht="12.75">
      <c r="A316" s="97" t="s">
        <v>754</v>
      </c>
      <c r="B316" s="93" t="s">
        <v>332</v>
      </c>
      <c r="C316" s="37" t="s">
        <v>912</v>
      </c>
      <c r="D316" s="97">
        <v>1945</v>
      </c>
      <c r="E316" s="97">
        <v>5022</v>
      </c>
      <c r="F316" s="97">
        <v>3511</v>
      </c>
      <c r="G316" s="97">
        <v>1013</v>
      </c>
      <c r="H316" s="97">
        <v>907</v>
      </c>
      <c r="I316" s="97">
        <v>0</v>
      </c>
      <c r="J316" s="97">
        <v>1536</v>
      </c>
      <c r="K316" s="97">
        <v>286224</v>
      </c>
      <c r="L316" s="97">
        <v>224513</v>
      </c>
      <c r="M316" s="97">
        <v>133629</v>
      </c>
      <c r="N316" s="97">
        <v>17244</v>
      </c>
      <c r="O316" s="97">
        <v>89202</v>
      </c>
      <c r="P316" s="97">
        <v>11594</v>
      </c>
      <c r="Q316" s="97">
        <v>0</v>
      </c>
      <c r="R316" s="97">
        <v>7685</v>
      </c>
      <c r="S316" s="97">
        <v>770091</v>
      </c>
      <c r="T316" s="97">
        <v>79083</v>
      </c>
      <c r="U316" s="97">
        <v>849174</v>
      </c>
      <c r="V316" s="97">
        <v>772</v>
      </c>
      <c r="W316" s="97">
        <v>0</v>
      </c>
      <c r="X316" s="97">
        <v>950</v>
      </c>
      <c r="Y316" s="97">
        <v>850896</v>
      </c>
    </row>
    <row r="317" spans="1:25" ht="12.75">
      <c r="A317" s="97" t="s">
        <v>755</v>
      </c>
      <c r="B317" s="93" t="s">
        <v>403</v>
      </c>
      <c r="C317" s="37" t="s">
        <v>912</v>
      </c>
      <c r="D317" s="97">
        <v>5961</v>
      </c>
      <c r="E317" s="97">
        <v>5221</v>
      </c>
      <c r="F317" s="97">
        <v>4625</v>
      </c>
      <c r="G317" s="97">
        <v>545</v>
      </c>
      <c r="H317" s="97">
        <v>17</v>
      </c>
      <c r="I317" s="97">
        <v>0</v>
      </c>
      <c r="J317" s="97">
        <v>7085</v>
      </c>
      <c r="K317" s="97">
        <v>0</v>
      </c>
      <c r="L317" s="97">
        <v>228429</v>
      </c>
      <c r="M317" s="97">
        <v>111607</v>
      </c>
      <c r="N317" s="97">
        <v>7744</v>
      </c>
      <c r="O317" s="97">
        <v>61240</v>
      </c>
      <c r="P317" s="97">
        <v>0</v>
      </c>
      <c r="Q317" s="97">
        <v>12356</v>
      </c>
      <c r="R317" s="97">
        <v>1576</v>
      </c>
      <c r="S317" s="97">
        <v>422952</v>
      </c>
      <c r="T317" s="97">
        <v>1715</v>
      </c>
      <c r="U317" s="97">
        <v>424667</v>
      </c>
      <c r="V317" s="97">
        <v>683</v>
      </c>
      <c r="W317" s="97">
        <v>5013</v>
      </c>
      <c r="X317" s="97">
        <v>17771</v>
      </c>
      <c r="Y317" s="97">
        <v>448134</v>
      </c>
    </row>
    <row r="318" spans="1:25" ht="12.75">
      <c r="A318" s="97" t="s">
        <v>756</v>
      </c>
      <c r="B318" s="93" t="s">
        <v>441</v>
      </c>
      <c r="C318" s="37" t="s">
        <v>912</v>
      </c>
      <c r="D318" s="97">
        <v>2284</v>
      </c>
      <c r="E318" s="97">
        <v>8985</v>
      </c>
      <c r="F318" s="97">
        <v>4290</v>
      </c>
      <c r="G318" s="97">
        <v>0</v>
      </c>
      <c r="H318" s="97">
        <v>1517</v>
      </c>
      <c r="I318" s="97">
        <v>0</v>
      </c>
      <c r="J318" s="97">
        <v>5462</v>
      </c>
      <c r="K318" s="97">
        <v>687800</v>
      </c>
      <c r="L318" s="97">
        <v>398885</v>
      </c>
      <c r="M318" s="97">
        <v>209297</v>
      </c>
      <c r="N318" s="97">
        <v>14900</v>
      </c>
      <c r="O318" s="97">
        <v>130300</v>
      </c>
      <c r="P318" s="97">
        <v>22600</v>
      </c>
      <c r="Q318" s="97">
        <v>29400</v>
      </c>
      <c r="R318" s="97">
        <v>0</v>
      </c>
      <c r="S318" s="97">
        <v>1493182</v>
      </c>
      <c r="T318" s="97">
        <v>14300</v>
      </c>
      <c r="U318" s="97">
        <v>1507482</v>
      </c>
      <c r="V318" s="97">
        <v>1700</v>
      </c>
      <c r="W318" s="97">
        <v>0</v>
      </c>
      <c r="X318" s="97">
        <v>11500</v>
      </c>
      <c r="Y318" s="97">
        <v>1520682</v>
      </c>
    </row>
    <row r="319" spans="1:25" ht="12.75">
      <c r="A319" s="97" t="s">
        <v>757</v>
      </c>
      <c r="B319" s="93" t="s">
        <v>63</v>
      </c>
      <c r="C319" s="37" t="s">
        <v>912</v>
      </c>
      <c r="D319" s="97">
        <v>192</v>
      </c>
      <c r="E319" s="97">
        <v>3984</v>
      </c>
      <c r="F319" s="97">
        <v>3687</v>
      </c>
      <c r="G319" s="97">
        <v>0</v>
      </c>
      <c r="H319" s="97">
        <v>19</v>
      </c>
      <c r="I319" s="97">
        <v>0</v>
      </c>
      <c r="J319" s="97">
        <v>470</v>
      </c>
      <c r="K319" s="97">
        <v>6547</v>
      </c>
      <c r="L319" s="97">
        <v>507645</v>
      </c>
      <c r="M319" s="97">
        <v>420722</v>
      </c>
      <c r="N319" s="97">
        <v>20607</v>
      </c>
      <c r="O319" s="97">
        <v>186258</v>
      </c>
      <c r="P319" s="97">
        <v>40044</v>
      </c>
      <c r="Q319" s="97">
        <v>30720</v>
      </c>
      <c r="R319" s="97">
        <v>42212</v>
      </c>
      <c r="S319" s="97">
        <v>1254755</v>
      </c>
      <c r="T319" s="97">
        <v>66866</v>
      </c>
      <c r="U319" s="97">
        <v>1321621</v>
      </c>
      <c r="V319" s="97">
        <v>5819</v>
      </c>
      <c r="W319" s="97">
        <v>286</v>
      </c>
      <c r="X319" s="97">
        <v>39531</v>
      </c>
      <c r="Y319" s="97">
        <v>1367257</v>
      </c>
    </row>
    <row r="320" spans="1:25" ht="12.75">
      <c r="A320" s="97" t="s">
        <v>758</v>
      </c>
      <c r="B320" s="93" t="s">
        <v>79</v>
      </c>
      <c r="C320" s="37" t="s">
        <v>912</v>
      </c>
      <c r="D320" s="97">
        <v>10822</v>
      </c>
      <c r="E320" s="97">
        <v>912</v>
      </c>
      <c r="F320" s="97">
        <v>3792</v>
      </c>
      <c r="G320" s="97">
        <v>0</v>
      </c>
      <c r="H320" s="97">
        <v>0</v>
      </c>
      <c r="I320" s="97">
        <v>0</v>
      </c>
      <c r="J320" s="97">
        <v>7942</v>
      </c>
      <c r="K320" s="97">
        <v>0</v>
      </c>
      <c r="L320" s="97">
        <v>239229</v>
      </c>
      <c r="M320" s="97">
        <v>205156</v>
      </c>
      <c r="N320" s="97">
        <v>3292</v>
      </c>
      <c r="O320" s="97">
        <v>82249</v>
      </c>
      <c r="P320" s="97">
        <v>6682</v>
      </c>
      <c r="Q320" s="97">
        <v>1419</v>
      </c>
      <c r="R320" s="97">
        <v>2813</v>
      </c>
      <c r="S320" s="97">
        <v>540840</v>
      </c>
      <c r="T320" s="97">
        <v>9244</v>
      </c>
      <c r="U320" s="97">
        <v>550084</v>
      </c>
      <c r="V320" s="97">
        <v>0</v>
      </c>
      <c r="W320" s="97">
        <v>84</v>
      </c>
      <c r="X320" s="97">
        <v>3457</v>
      </c>
      <c r="Y320" s="97">
        <v>553625</v>
      </c>
    </row>
    <row r="321" spans="1:25" ht="12.75">
      <c r="A321" s="97" t="s">
        <v>759</v>
      </c>
      <c r="B321" s="93" t="s">
        <v>216</v>
      </c>
      <c r="C321" s="37" t="s">
        <v>912</v>
      </c>
      <c r="D321" s="97">
        <v>3618</v>
      </c>
      <c r="E321" s="97">
        <v>21564</v>
      </c>
      <c r="F321" s="97">
        <v>4166</v>
      </c>
      <c r="G321" s="97">
        <v>11889</v>
      </c>
      <c r="H321" s="97">
        <v>1415</v>
      </c>
      <c r="I321" s="97">
        <v>0</v>
      </c>
      <c r="J321" s="97">
        <v>7712</v>
      </c>
      <c r="K321" s="97">
        <v>493585</v>
      </c>
      <c r="L321" s="97">
        <v>452219</v>
      </c>
      <c r="M321" s="97">
        <v>297917</v>
      </c>
      <c r="N321" s="97">
        <v>20649</v>
      </c>
      <c r="O321" s="97">
        <v>196947</v>
      </c>
      <c r="P321" s="97">
        <v>6721</v>
      </c>
      <c r="Q321" s="97">
        <v>12265</v>
      </c>
      <c r="R321" s="97">
        <v>5911</v>
      </c>
      <c r="S321" s="97">
        <v>1486214</v>
      </c>
      <c r="T321" s="97">
        <v>76054</v>
      </c>
      <c r="U321" s="97">
        <v>1562268</v>
      </c>
      <c r="V321" s="97">
        <v>3819</v>
      </c>
      <c r="W321" s="97">
        <v>1089</v>
      </c>
      <c r="X321" s="97">
        <v>36333</v>
      </c>
      <c r="Y321" s="97">
        <v>1603509</v>
      </c>
    </row>
    <row r="322" spans="1:25" ht="12.75">
      <c r="A322" s="97" t="s">
        <v>760</v>
      </c>
      <c r="B322" s="93" t="s">
        <v>225</v>
      </c>
      <c r="C322" s="37" t="s">
        <v>912</v>
      </c>
      <c r="D322" s="97">
        <v>4258</v>
      </c>
      <c r="E322" s="97">
        <v>16585</v>
      </c>
      <c r="F322" s="97">
        <v>0</v>
      </c>
      <c r="G322" s="97">
        <v>13339</v>
      </c>
      <c r="H322" s="97">
        <v>4087</v>
      </c>
      <c r="I322" s="97">
        <v>0</v>
      </c>
      <c r="J322" s="97">
        <v>3417</v>
      </c>
      <c r="K322" s="97">
        <v>1347157</v>
      </c>
      <c r="L322" s="97">
        <v>430882</v>
      </c>
      <c r="M322" s="97">
        <v>557099</v>
      </c>
      <c r="N322" s="97">
        <v>66610</v>
      </c>
      <c r="O322" s="97">
        <v>507415</v>
      </c>
      <c r="P322" s="97">
        <v>41532</v>
      </c>
      <c r="Q322" s="97">
        <v>0</v>
      </c>
      <c r="R322" s="97">
        <v>104243</v>
      </c>
      <c r="S322" s="97">
        <v>3054938</v>
      </c>
      <c r="T322" s="97">
        <v>33885</v>
      </c>
      <c r="U322" s="97">
        <v>3088823</v>
      </c>
      <c r="V322" s="97">
        <v>2180</v>
      </c>
      <c r="W322" s="97">
        <v>6747</v>
      </c>
      <c r="X322" s="97">
        <v>58276</v>
      </c>
      <c r="Y322" s="97">
        <v>3156026</v>
      </c>
    </row>
    <row r="323" spans="1:25" ht="12.75">
      <c r="A323" s="97" t="s">
        <v>761</v>
      </c>
      <c r="B323" s="93" t="s">
        <v>402</v>
      </c>
      <c r="C323" s="37" t="s">
        <v>912</v>
      </c>
      <c r="D323" s="97">
        <v>1723</v>
      </c>
      <c r="E323" s="97">
        <v>9494</v>
      </c>
      <c r="F323" s="97">
        <v>10013</v>
      </c>
      <c r="G323" s="97">
        <v>0</v>
      </c>
      <c r="H323" s="97">
        <v>21</v>
      </c>
      <c r="I323" s="97">
        <v>0</v>
      </c>
      <c r="J323" s="97">
        <v>1183</v>
      </c>
      <c r="K323" s="97">
        <v>0</v>
      </c>
      <c r="L323" s="97">
        <v>196345</v>
      </c>
      <c r="M323" s="97">
        <v>182430</v>
      </c>
      <c r="N323" s="97">
        <v>25636</v>
      </c>
      <c r="O323" s="97">
        <v>219076</v>
      </c>
      <c r="P323" s="97">
        <v>18669</v>
      </c>
      <c r="Q323" s="97">
        <v>1375</v>
      </c>
      <c r="R323" s="97">
        <v>707</v>
      </c>
      <c r="S323" s="97">
        <v>644238</v>
      </c>
      <c r="T323" s="97">
        <v>46356</v>
      </c>
      <c r="U323" s="97">
        <v>690594</v>
      </c>
      <c r="V323" s="97">
        <v>973</v>
      </c>
      <c r="W323" s="97">
        <v>1091</v>
      </c>
      <c r="X323" s="97">
        <v>32384</v>
      </c>
      <c r="Y323" s="97">
        <v>725042</v>
      </c>
    </row>
    <row r="324" spans="1:25" ht="12.75">
      <c r="A324" s="97" t="s">
        <v>762</v>
      </c>
      <c r="B324" s="93" t="s">
        <v>100</v>
      </c>
      <c r="C324" s="37" t="s">
        <v>913</v>
      </c>
      <c r="D324" s="97">
        <v>18247</v>
      </c>
      <c r="E324" s="97">
        <v>81933</v>
      </c>
      <c r="F324" s="97">
        <v>10317</v>
      </c>
      <c r="G324" s="97">
        <v>0</v>
      </c>
      <c r="H324" s="97">
        <v>247</v>
      </c>
      <c r="I324" s="97">
        <v>0</v>
      </c>
      <c r="J324" s="97">
        <v>89616</v>
      </c>
      <c r="K324" s="97">
        <v>185534</v>
      </c>
      <c r="L324" s="97">
        <v>15895</v>
      </c>
      <c r="M324" s="97">
        <v>404894</v>
      </c>
      <c r="N324" s="97">
        <v>7830</v>
      </c>
      <c r="O324" s="97">
        <v>29746</v>
      </c>
      <c r="P324" s="97">
        <v>660</v>
      </c>
      <c r="Q324" s="97">
        <v>0</v>
      </c>
      <c r="R324" s="97">
        <v>1212</v>
      </c>
      <c r="S324" s="97">
        <v>645771</v>
      </c>
      <c r="T324" s="97">
        <v>795403</v>
      </c>
      <c r="U324" s="97">
        <v>1441174</v>
      </c>
      <c r="V324" s="97">
        <v>509</v>
      </c>
      <c r="W324" s="97">
        <v>0</v>
      </c>
      <c r="X324" s="97">
        <v>8962</v>
      </c>
      <c r="Y324" s="97">
        <v>1450645</v>
      </c>
    </row>
    <row r="325" spans="1:25" ht="12.75">
      <c r="A325" s="97" t="s">
        <v>763</v>
      </c>
      <c r="B325" s="93" t="s">
        <v>84</v>
      </c>
      <c r="C325" s="37" t="s">
        <v>913</v>
      </c>
      <c r="D325" s="97">
        <v>0</v>
      </c>
      <c r="E325" s="97">
        <v>27693</v>
      </c>
      <c r="F325" s="97">
        <v>24423</v>
      </c>
      <c r="G325" s="97">
        <v>0</v>
      </c>
      <c r="H325" s="97">
        <v>3270</v>
      </c>
      <c r="I325" s="97">
        <v>0</v>
      </c>
      <c r="J325" s="97">
        <v>0</v>
      </c>
      <c r="K325" s="97">
        <v>2134599</v>
      </c>
      <c r="L325" s="97">
        <v>485711</v>
      </c>
      <c r="M325" s="97">
        <v>291119</v>
      </c>
      <c r="N325" s="97">
        <v>9818</v>
      </c>
      <c r="O325" s="97">
        <v>202008</v>
      </c>
      <c r="P325" s="97">
        <v>19521</v>
      </c>
      <c r="Q325" s="97">
        <v>1</v>
      </c>
      <c r="R325" s="97">
        <v>83016</v>
      </c>
      <c r="S325" s="97">
        <v>3225793</v>
      </c>
      <c r="T325" s="97">
        <v>190684</v>
      </c>
      <c r="U325" s="97">
        <v>3416477</v>
      </c>
      <c r="V325" s="97">
        <v>3624</v>
      </c>
      <c r="W325" s="97">
        <v>9407</v>
      </c>
      <c r="X325" s="97">
        <v>926</v>
      </c>
      <c r="Y325" s="97">
        <v>3430434</v>
      </c>
    </row>
    <row r="326" spans="1:25" ht="12.75">
      <c r="A326" s="97" t="s">
        <v>764</v>
      </c>
      <c r="B326" s="93" t="s">
        <v>174</v>
      </c>
      <c r="C326" s="37" t="s">
        <v>913</v>
      </c>
      <c r="D326" s="97">
        <v>15107</v>
      </c>
      <c r="E326" s="97">
        <v>34084</v>
      </c>
      <c r="F326" s="97">
        <v>549</v>
      </c>
      <c r="G326" s="97">
        <v>0</v>
      </c>
      <c r="H326" s="97">
        <v>1303</v>
      </c>
      <c r="I326" s="97">
        <v>0</v>
      </c>
      <c r="J326" s="97">
        <v>47339</v>
      </c>
      <c r="K326" s="97">
        <v>858842</v>
      </c>
      <c r="L326" s="97">
        <v>405947</v>
      </c>
      <c r="M326" s="97">
        <v>204258</v>
      </c>
      <c r="N326" s="97">
        <v>5565</v>
      </c>
      <c r="O326" s="97">
        <v>106835</v>
      </c>
      <c r="P326" s="97">
        <v>6415</v>
      </c>
      <c r="Q326" s="97">
        <v>11365</v>
      </c>
      <c r="R326" s="97">
        <v>20495</v>
      </c>
      <c r="S326" s="97">
        <v>1619722</v>
      </c>
      <c r="T326" s="97">
        <v>0</v>
      </c>
      <c r="U326" s="97">
        <v>1619722</v>
      </c>
      <c r="V326" s="97">
        <v>113</v>
      </c>
      <c r="W326" s="97">
        <v>9676</v>
      </c>
      <c r="X326" s="97">
        <v>770</v>
      </c>
      <c r="Y326" s="97">
        <v>1630281</v>
      </c>
    </row>
    <row r="327" spans="1:25" ht="12.75">
      <c r="A327" s="97" t="s">
        <v>765</v>
      </c>
      <c r="B327" s="93" t="s">
        <v>176</v>
      </c>
      <c r="C327" s="37" t="s">
        <v>913</v>
      </c>
      <c r="D327" s="97">
        <v>50103</v>
      </c>
      <c r="E327" s="97">
        <v>13475</v>
      </c>
      <c r="F327" s="97">
        <v>1707</v>
      </c>
      <c r="G327" s="97">
        <v>0</v>
      </c>
      <c r="H327" s="97">
        <v>1758</v>
      </c>
      <c r="I327" s="97">
        <v>0</v>
      </c>
      <c r="J327" s="97">
        <v>60113</v>
      </c>
      <c r="K327" s="97">
        <v>1434825</v>
      </c>
      <c r="L327" s="97">
        <v>517953</v>
      </c>
      <c r="M327" s="97">
        <v>353983</v>
      </c>
      <c r="N327" s="97">
        <v>1682</v>
      </c>
      <c r="O327" s="97">
        <v>140864</v>
      </c>
      <c r="P327" s="97">
        <v>28429</v>
      </c>
      <c r="Q327" s="97">
        <v>0</v>
      </c>
      <c r="R327" s="97">
        <v>0</v>
      </c>
      <c r="S327" s="97">
        <v>2477736</v>
      </c>
      <c r="T327" s="97">
        <v>95514</v>
      </c>
      <c r="U327" s="97">
        <v>2573250</v>
      </c>
      <c r="V327" s="97">
        <v>68</v>
      </c>
      <c r="W327" s="97">
        <v>92</v>
      </c>
      <c r="X327" s="97">
        <v>1678</v>
      </c>
      <c r="Y327" s="97">
        <v>2575088</v>
      </c>
    </row>
    <row r="328" spans="1:25" ht="12.75">
      <c r="A328" s="97" t="s">
        <v>766</v>
      </c>
      <c r="B328" s="93" t="s">
        <v>179</v>
      </c>
      <c r="C328" s="37" t="s">
        <v>913</v>
      </c>
      <c r="D328" s="97">
        <v>5161</v>
      </c>
      <c r="E328" s="97">
        <v>57972</v>
      </c>
      <c r="F328" s="97">
        <v>19899</v>
      </c>
      <c r="G328" s="97">
        <v>20915</v>
      </c>
      <c r="H328" s="97">
        <v>1821</v>
      </c>
      <c r="I328" s="97">
        <v>4</v>
      </c>
      <c r="J328" s="97">
        <v>20494</v>
      </c>
      <c r="K328" s="97">
        <v>886340</v>
      </c>
      <c r="L328" s="97">
        <v>226390</v>
      </c>
      <c r="M328" s="97">
        <v>86891</v>
      </c>
      <c r="N328" s="97">
        <v>5965</v>
      </c>
      <c r="O328" s="97">
        <v>107096</v>
      </c>
      <c r="P328" s="97">
        <v>18898</v>
      </c>
      <c r="Q328" s="97">
        <v>14685</v>
      </c>
      <c r="R328" s="97">
        <v>392</v>
      </c>
      <c r="S328" s="97">
        <v>1346657</v>
      </c>
      <c r="T328" s="97">
        <v>70227</v>
      </c>
      <c r="U328" s="97">
        <v>1416884</v>
      </c>
      <c r="V328" s="97">
        <v>931</v>
      </c>
      <c r="W328" s="97">
        <v>15227</v>
      </c>
      <c r="X328" s="97">
        <v>8023</v>
      </c>
      <c r="Y328" s="97">
        <v>1441065</v>
      </c>
    </row>
    <row r="329" spans="1:25" ht="12.75">
      <c r="A329" s="97" t="s">
        <v>767</v>
      </c>
      <c r="B329" s="93" t="s">
        <v>207</v>
      </c>
      <c r="C329" s="37" t="s">
        <v>913</v>
      </c>
      <c r="D329" s="97">
        <v>445</v>
      </c>
      <c r="E329" s="97">
        <v>14514.3</v>
      </c>
      <c r="F329" s="97">
        <v>-293</v>
      </c>
      <c r="G329" s="97">
        <v>0</v>
      </c>
      <c r="H329" s="97">
        <v>2703</v>
      </c>
      <c r="I329" s="97">
        <v>0</v>
      </c>
      <c r="J329" s="97">
        <v>12549.3</v>
      </c>
      <c r="K329" s="97">
        <v>1763721</v>
      </c>
      <c r="L329" s="97">
        <v>318949</v>
      </c>
      <c r="M329" s="97">
        <v>228452</v>
      </c>
      <c r="N329" s="97">
        <v>11733</v>
      </c>
      <c r="O329" s="97">
        <v>169115</v>
      </c>
      <c r="P329" s="97">
        <v>24275</v>
      </c>
      <c r="Q329" s="97">
        <v>6839</v>
      </c>
      <c r="R329" s="97">
        <v>9220</v>
      </c>
      <c r="S329" s="97">
        <v>2532304</v>
      </c>
      <c r="T329" s="97">
        <v>8047</v>
      </c>
      <c r="U329" s="97">
        <v>2540351</v>
      </c>
      <c r="V329" s="97">
        <v>1494</v>
      </c>
      <c r="W329" s="97">
        <v>354</v>
      </c>
      <c r="X329" s="97">
        <v>493</v>
      </c>
      <c r="Y329" s="97">
        <v>2542692</v>
      </c>
    </row>
    <row r="330" spans="1:25" ht="12.75">
      <c r="A330" s="97" t="s">
        <v>768</v>
      </c>
      <c r="B330" s="93" t="s">
        <v>208</v>
      </c>
      <c r="C330" s="37" t="s">
        <v>913</v>
      </c>
      <c r="D330" s="97">
        <v>4985</v>
      </c>
      <c r="E330" s="97">
        <v>6675</v>
      </c>
      <c r="F330" s="97">
        <v>949</v>
      </c>
      <c r="G330" s="97">
        <v>0</v>
      </c>
      <c r="H330" s="97">
        <v>284</v>
      </c>
      <c r="I330" s="97">
        <v>0</v>
      </c>
      <c r="J330" s="97">
        <v>10427</v>
      </c>
      <c r="K330" s="97">
        <v>597454</v>
      </c>
      <c r="L330" s="97">
        <v>289712</v>
      </c>
      <c r="M330" s="97">
        <v>227827</v>
      </c>
      <c r="N330" s="97">
        <v>9280</v>
      </c>
      <c r="O330" s="97">
        <v>50732</v>
      </c>
      <c r="P330" s="97">
        <v>7599</v>
      </c>
      <c r="Q330" s="97">
        <v>0</v>
      </c>
      <c r="R330" s="97">
        <v>5978</v>
      </c>
      <c r="S330" s="97">
        <v>1188582</v>
      </c>
      <c r="T330" s="97">
        <v>139114</v>
      </c>
      <c r="U330" s="97">
        <v>1327696</v>
      </c>
      <c r="V330" s="97">
        <v>3138</v>
      </c>
      <c r="W330" s="97">
        <v>0</v>
      </c>
      <c r="X330" s="97">
        <v>44489</v>
      </c>
      <c r="Y330" s="97">
        <v>1375323</v>
      </c>
    </row>
    <row r="331" spans="1:25" ht="12.75">
      <c r="A331" s="97" t="s">
        <v>769</v>
      </c>
      <c r="B331" s="93" t="s">
        <v>219</v>
      </c>
      <c r="C331" s="37" t="s">
        <v>913</v>
      </c>
      <c r="D331" s="97">
        <v>34218</v>
      </c>
      <c r="E331" s="97">
        <v>41441</v>
      </c>
      <c r="F331" s="97">
        <v>21877</v>
      </c>
      <c r="G331" s="97">
        <v>0</v>
      </c>
      <c r="H331" s="97">
        <v>144</v>
      </c>
      <c r="I331" s="97">
        <v>0</v>
      </c>
      <c r="J331" s="97">
        <v>53638</v>
      </c>
      <c r="K331" s="97">
        <v>1374456</v>
      </c>
      <c r="L331" s="97">
        <v>0</v>
      </c>
      <c r="M331" s="97">
        <v>462488</v>
      </c>
      <c r="N331" s="97">
        <v>25394</v>
      </c>
      <c r="O331" s="97">
        <v>119560</v>
      </c>
      <c r="P331" s="97">
        <v>8895</v>
      </c>
      <c r="Q331" s="97">
        <v>27994</v>
      </c>
      <c r="R331" s="97">
        <v>124996</v>
      </c>
      <c r="S331" s="97">
        <v>2143783</v>
      </c>
      <c r="T331" s="97">
        <v>0</v>
      </c>
      <c r="U331" s="97">
        <v>2143783</v>
      </c>
      <c r="V331" s="97">
        <v>2108</v>
      </c>
      <c r="W331" s="97">
        <v>0</v>
      </c>
      <c r="X331" s="97">
        <v>887</v>
      </c>
      <c r="Y331" s="97">
        <v>2146778</v>
      </c>
    </row>
    <row r="332" spans="1:25" ht="12.75">
      <c r="A332" s="97" t="s">
        <v>770</v>
      </c>
      <c r="B332" s="93" t="s">
        <v>231</v>
      </c>
      <c r="C332" s="37" t="s">
        <v>913</v>
      </c>
      <c r="D332" s="97">
        <v>16653</v>
      </c>
      <c r="E332" s="97">
        <v>11952</v>
      </c>
      <c r="F332" s="97">
        <v>16216</v>
      </c>
      <c r="G332" s="97">
        <v>0</v>
      </c>
      <c r="H332" s="97">
        <v>1119</v>
      </c>
      <c r="I332" s="97">
        <v>0</v>
      </c>
      <c r="J332" s="97">
        <v>11270</v>
      </c>
      <c r="K332" s="97">
        <v>641908</v>
      </c>
      <c r="L332" s="97">
        <v>909269</v>
      </c>
      <c r="M332" s="97">
        <v>0</v>
      </c>
      <c r="N332" s="97">
        <v>33039</v>
      </c>
      <c r="O332" s="97">
        <v>79121</v>
      </c>
      <c r="P332" s="97">
        <v>9325</v>
      </c>
      <c r="Q332" s="97">
        <v>35609</v>
      </c>
      <c r="R332" s="97">
        <v>28510</v>
      </c>
      <c r="S332" s="97">
        <v>1736781</v>
      </c>
      <c r="T332" s="97">
        <v>21876</v>
      </c>
      <c r="U332" s="97">
        <v>1758657</v>
      </c>
      <c r="V332" s="97">
        <v>0</v>
      </c>
      <c r="W332" s="97">
        <v>825</v>
      </c>
      <c r="X332" s="97">
        <v>257</v>
      </c>
      <c r="Y332" s="97">
        <v>1759739</v>
      </c>
    </row>
    <row r="333" spans="1:25" ht="12.75">
      <c r="A333" s="97" t="s">
        <v>771</v>
      </c>
      <c r="B333" s="93" t="s">
        <v>353</v>
      </c>
      <c r="C333" s="37" t="s">
        <v>913</v>
      </c>
      <c r="D333" s="97">
        <v>27108</v>
      </c>
      <c r="E333" s="97">
        <v>48989</v>
      </c>
      <c r="F333" s="97">
        <v>43630</v>
      </c>
      <c r="G333" s="97">
        <v>0</v>
      </c>
      <c r="H333" s="97">
        <v>3039</v>
      </c>
      <c r="I333" s="97">
        <v>0</v>
      </c>
      <c r="J333" s="97">
        <v>29428</v>
      </c>
      <c r="K333" s="97">
        <v>1885005.32</v>
      </c>
      <c r="L333" s="97">
        <v>269397</v>
      </c>
      <c r="M333" s="97">
        <v>474643.12</v>
      </c>
      <c r="N333" s="97">
        <v>37755.34</v>
      </c>
      <c r="O333" s="97">
        <v>176227.09</v>
      </c>
      <c r="P333" s="97">
        <v>33992.02</v>
      </c>
      <c r="Q333" s="97">
        <v>132290.67</v>
      </c>
      <c r="R333" s="97">
        <v>60964.22</v>
      </c>
      <c r="S333" s="97">
        <v>3070274.79</v>
      </c>
      <c r="T333" s="97">
        <v>118720.76</v>
      </c>
      <c r="U333" s="97">
        <v>3188995.55</v>
      </c>
      <c r="V333" s="97">
        <v>0</v>
      </c>
      <c r="W333" s="97">
        <v>74318.74</v>
      </c>
      <c r="X333" s="97">
        <v>871</v>
      </c>
      <c r="Y333" s="97">
        <v>3264185</v>
      </c>
    </row>
    <row r="334" spans="1:25" ht="12.75">
      <c r="A334" s="97" t="s">
        <v>772</v>
      </c>
      <c r="B334" s="93" t="s">
        <v>396</v>
      </c>
      <c r="C334" s="37" t="s">
        <v>913</v>
      </c>
      <c r="D334" s="97">
        <v>27607</v>
      </c>
      <c r="E334" s="97">
        <v>5172</v>
      </c>
      <c r="F334" s="97">
        <v>11194</v>
      </c>
      <c r="G334" s="97">
        <v>0</v>
      </c>
      <c r="H334" s="97">
        <v>944</v>
      </c>
      <c r="I334" s="97">
        <v>0</v>
      </c>
      <c r="J334" s="97">
        <v>20641</v>
      </c>
      <c r="K334" s="97">
        <v>703285</v>
      </c>
      <c r="L334" s="97">
        <v>0</v>
      </c>
      <c r="M334" s="97">
        <v>873375</v>
      </c>
      <c r="N334" s="97">
        <v>5249</v>
      </c>
      <c r="O334" s="97">
        <v>103194</v>
      </c>
      <c r="P334" s="97">
        <v>49381</v>
      </c>
      <c r="Q334" s="97">
        <v>15135</v>
      </c>
      <c r="R334" s="97">
        <v>4206</v>
      </c>
      <c r="S334" s="97">
        <v>1753825</v>
      </c>
      <c r="T334" s="97">
        <v>0</v>
      </c>
      <c r="U334" s="97">
        <v>1753825</v>
      </c>
      <c r="V334" s="97">
        <v>0</v>
      </c>
      <c r="W334" s="97">
        <v>3248</v>
      </c>
      <c r="X334" s="97">
        <v>4810</v>
      </c>
      <c r="Y334" s="97">
        <v>1761883</v>
      </c>
    </row>
    <row r="335" spans="1:25" ht="12.75">
      <c r="A335" s="97" t="s">
        <v>773</v>
      </c>
      <c r="B335" s="93" t="s">
        <v>405</v>
      </c>
      <c r="C335" s="37" t="s">
        <v>913</v>
      </c>
      <c r="D335" s="97">
        <v>39631</v>
      </c>
      <c r="E335" s="97">
        <v>60485</v>
      </c>
      <c r="F335" s="97">
        <v>27481</v>
      </c>
      <c r="G335" s="97">
        <v>0</v>
      </c>
      <c r="H335" s="97">
        <v>1948</v>
      </c>
      <c r="I335" s="97">
        <v>0</v>
      </c>
      <c r="J335" s="97">
        <v>70687</v>
      </c>
      <c r="K335" s="97">
        <v>927043</v>
      </c>
      <c r="L335" s="97">
        <v>152994</v>
      </c>
      <c r="M335" s="97">
        <v>136178</v>
      </c>
      <c r="N335" s="97">
        <v>7718</v>
      </c>
      <c r="O335" s="97">
        <v>59639</v>
      </c>
      <c r="P335" s="97">
        <v>19027</v>
      </c>
      <c r="Q335" s="97">
        <v>5694</v>
      </c>
      <c r="R335" s="97">
        <v>0</v>
      </c>
      <c r="S335" s="97">
        <v>1308293</v>
      </c>
      <c r="T335" s="97">
        <v>50383</v>
      </c>
      <c r="U335" s="97">
        <v>1358676</v>
      </c>
      <c r="V335" s="97">
        <v>128</v>
      </c>
      <c r="W335" s="97">
        <v>3167</v>
      </c>
      <c r="X335" s="97">
        <v>748</v>
      </c>
      <c r="Y335" s="97">
        <v>1362719</v>
      </c>
    </row>
    <row r="336" spans="1:25" ht="12.75">
      <c r="A336" s="97" t="s">
        <v>774</v>
      </c>
      <c r="B336" s="93" t="s">
        <v>431</v>
      </c>
      <c r="C336" s="37" t="s">
        <v>913</v>
      </c>
      <c r="D336" s="97">
        <v>0</v>
      </c>
      <c r="E336" s="97">
        <v>143710</v>
      </c>
      <c r="F336" s="97">
        <v>39621.34</v>
      </c>
      <c r="G336" s="97">
        <v>96305</v>
      </c>
      <c r="H336" s="97">
        <v>2085</v>
      </c>
      <c r="I336" s="97">
        <v>0</v>
      </c>
      <c r="J336" s="97">
        <v>5698.66</v>
      </c>
      <c r="K336" s="97">
        <v>949676</v>
      </c>
      <c r="L336" s="97">
        <v>0</v>
      </c>
      <c r="M336" s="97">
        <v>406972</v>
      </c>
      <c r="N336" s="97">
        <v>10475</v>
      </c>
      <c r="O336" s="97">
        <v>233339</v>
      </c>
      <c r="P336" s="97">
        <v>16510</v>
      </c>
      <c r="Q336" s="97">
        <v>603</v>
      </c>
      <c r="R336" s="97">
        <v>51228</v>
      </c>
      <c r="S336" s="97">
        <v>1668803</v>
      </c>
      <c r="T336" s="97">
        <v>322379</v>
      </c>
      <c r="U336" s="97">
        <v>1991182</v>
      </c>
      <c r="V336" s="97">
        <v>6284</v>
      </c>
      <c r="W336" s="97">
        <v>0</v>
      </c>
      <c r="X336" s="97">
        <v>27000</v>
      </c>
      <c r="Y336" s="97">
        <v>2024466</v>
      </c>
    </row>
    <row r="337" spans="1:25" ht="12.75">
      <c r="A337" s="97" t="s">
        <v>775</v>
      </c>
      <c r="B337" s="93" t="s">
        <v>42</v>
      </c>
      <c r="C337" s="37" t="s">
        <v>913</v>
      </c>
      <c r="D337" s="97">
        <v>6939</v>
      </c>
      <c r="E337" s="97">
        <v>14103</v>
      </c>
      <c r="F337" s="97">
        <v>4521</v>
      </c>
      <c r="G337" s="97">
        <v>0</v>
      </c>
      <c r="H337" s="97">
        <v>913</v>
      </c>
      <c r="I337" s="97">
        <v>0</v>
      </c>
      <c r="J337" s="97">
        <v>15608</v>
      </c>
      <c r="K337" s="97">
        <v>651722</v>
      </c>
      <c r="L337" s="97">
        <v>356517</v>
      </c>
      <c r="M337" s="97">
        <v>126115</v>
      </c>
      <c r="N337" s="97">
        <v>13417</v>
      </c>
      <c r="O337" s="97">
        <v>104161</v>
      </c>
      <c r="P337" s="97">
        <v>17181</v>
      </c>
      <c r="Q337" s="97">
        <v>0</v>
      </c>
      <c r="R337" s="97">
        <v>5113</v>
      </c>
      <c r="S337" s="97">
        <v>1274226</v>
      </c>
      <c r="T337" s="97">
        <v>52579</v>
      </c>
      <c r="U337" s="97">
        <v>1326805</v>
      </c>
      <c r="V337" s="97">
        <v>4508</v>
      </c>
      <c r="W337" s="97">
        <v>5024</v>
      </c>
      <c r="X337" s="97">
        <v>6509</v>
      </c>
      <c r="Y337" s="97">
        <v>1342846</v>
      </c>
    </row>
    <row r="338" spans="1:25" ht="12.75">
      <c r="A338" s="97" t="s">
        <v>776</v>
      </c>
      <c r="B338" s="93" t="s">
        <v>43</v>
      </c>
      <c r="C338" s="37" t="s">
        <v>913</v>
      </c>
      <c r="D338" s="97">
        <v>17853</v>
      </c>
      <c r="E338" s="97">
        <v>6824</v>
      </c>
      <c r="F338" s="97">
        <v>2125</v>
      </c>
      <c r="G338" s="97">
        <v>0</v>
      </c>
      <c r="H338" s="97">
        <v>1286</v>
      </c>
      <c r="I338" s="97">
        <v>0</v>
      </c>
      <c r="J338" s="97">
        <v>21266</v>
      </c>
      <c r="K338" s="97">
        <v>561785</v>
      </c>
      <c r="L338" s="97">
        <v>0</v>
      </c>
      <c r="M338" s="97">
        <v>351162</v>
      </c>
      <c r="N338" s="97">
        <v>9335</v>
      </c>
      <c r="O338" s="97">
        <v>84878</v>
      </c>
      <c r="P338" s="97">
        <v>369</v>
      </c>
      <c r="Q338" s="97">
        <v>14137</v>
      </c>
      <c r="R338" s="97">
        <v>22019</v>
      </c>
      <c r="S338" s="97">
        <v>1043685</v>
      </c>
      <c r="T338" s="97">
        <v>66280</v>
      </c>
      <c r="U338" s="97">
        <v>1109965</v>
      </c>
      <c r="V338" s="97">
        <v>2655</v>
      </c>
      <c r="W338" s="97">
        <v>15332</v>
      </c>
      <c r="X338" s="97">
        <v>1057</v>
      </c>
      <c r="Y338" s="97">
        <v>1129009</v>
      </c>
    </row>
    <row r="339" spans="1:25" ht="12.75">
      <c r="A339" s="97" t="s">
        <v>777</v>
      </c>
      <c r="B339" s="93" t="s">
        <v>53</v>
      </c>
      <c r="C339" s="37" t="s">
        <v>913</v>
      </c>
      <c r="D339" s="97">
        <v>0</v>
      </c>
      <c r="E339" s="97">
        <v>14054</v>
      </c>
      <c r="F339" s="97">
        <v>14038</v>
      </c>
      <c r="G339" s="97">
        <v>0</v>
      </c>
      <c r="H339" s="97">
        <v>16</v>
      </c>
      <c r="I339" s="97">
        <v>0</v>
      </c>
      <c r="J339" s="97">
        <v>0</v>
      </c>
      <c r="K339" s="97">
        <v>0</v>
      </c>
      <c r="L339" s="97">
        <v>151931</v>
      </c>
      <c r="M339" s="97">
        <v>119396</v>
      </c>
      <c r="N339" s="97">
        <v>7776</v>
      </c>
      <c r="O339" s="97">
        <v>155196</v>
      </c>
      <c r="P339" s="97">
        <v>6754</v>
      </c>
      <c r="Q339" s="97">
        <v>1487</v>
      </c>
      <c r="R339" s="97">
        <v>22868</v>
      </c>
      <c r="S339" s="97">
        <v>465408</v>
      </c>
      <c r="T339" s="97">
        <v>32932</v>
      </c>
      <c r="U339" s="97">
        <v>498340</v>
      </c>
      <c r="V339" s="97">
        <v>737</v>
      </c>
      <c r="W339" s="97">
        <v>80</v>
      </c>
      <c r="X339" s="97">
        <v>32805</v>
      </c>
      <c r="Y339" s="97">
        <v>531962</v>
      </c>
    </row>
    <row r="340" spans="1:25" ht="12.75">
      <c r="A340" s="97" t="s">
        <v>778</v>
      </c>
      <c r="B340" s="93" t="s">
        <v>66</v>
      </c>
      <c r="C340" s="37" t="s">
        <v>913</v>
      </c>
      <c r="D340" s="97">
        <v>9018</v>
      </c>
      <c r="E340" s="97">
        <v>23832</v>
      </c>
      <c r="F340" s="97">
        <v>21418</v>
      </c>
      <c r="G340" s="97">
        <v>0</v>
      </c>
      <c r="H340" s="97">
        <v>0</v>
      </c>
      <c r="I340" s="97">
        <v>0</v>
      </c>
      <c r="J340" s="97">
        <v>11432</v>
      </c>
      <c r="K340" s="97">
        <v>556351</v>
      </c>
      <c r="L340" s="97">
        <v>0</v>
      </c>
      <c r="M340" s="97">
        <v>359845</v>
      </c>
      <c r="N340" s="97">
        <v>19989</v>
      </c>
      <c r="O340" s="97">
        <v>161270</v>
      </c>
      <c r="P340" s="97">
        <v>0</v>
      </c>
      <c r="Q340" s="97">
        <v>3985</v>
      </c>
      <c r="R340" s="97">
        <v>142529</v>
      </c>
      <c r="S340" s="97">
        <v>1243969</v>
      </c>
      <c r="T340" s="97">
        <v>2751</v>
      </c>
      <c r="U340" s="97">
        <v>1246720</v>
      </c>
      <c r="V340" s="97">
        <v>3727</v>
      </c>
      <c r="W340" s="97">
        <v>0</v>
      </c>
      <c r="X340" s="97">
        <v>498</v>
      </c>
      <c r="Y340" s="97">
        <v>1250945</v>
      </c>
    </row>
    <row r="341" spans="1:25" ht="12.75">
      <c r="A341" s="97" t="s">
        <v>779</v>
      </c>
      <c r="B341" s="93" t="s">
        <v>71</v>
      </c>
      <c r="C341" s="37" t="s">
        <v>913</v>
      </c>
      <c r="D341" s="97">
        <v>14002</v>
      </c>
      <c r="E341" s="97">
        <v>2437</v>
      </c>
      <c r="F341" s="97">
        <v>4637</v>
      </c>
      <c r="G341" s="97">
        <v>0</v>
      </c>
      <c r="H341" s="97">
        <v>6</v>
      </c>
      <c r="I341" s="97">
        <v>0</v>
      </c>
      <c r="J341" s="97">
        <v>11796</v>
      </c>
      <c r="K341" s="97">
        <v>0</v>
      </c>
      <c r="L341" s="97">
        <v>381943</v>
      </c>
      <c r="M341" s="97">
        <v>193840</v>
      </c>
      <c r="N341" s="97">
        <v>28634</v>
      </c>
      <c r="O341" s="97">
        <v>84395</v>
      </c>
      <c r="P341" s="97">
        <v>1451</v>
      </c>
      <c r="Q341" s="97">
        <v>13581</v>
      </c>
      <c r="R341" s="97">
        <v>15101</v>
      </c>
      <c r="S341" s="97">
        <v>718945</v>
      </c>
      <c r="T341" s="97">
        <v>61422</v>
      </c>
      <c r="U341" s="97">
        <v>780367</v>
      </c>
      <c r="V341" s="97">
        <v>0</v>
      </c>
      <c r="W341" s="97">
        <v>7189</v>
      </c>
      <c r="X341" s="97">
        <v>1018</v>
      </c>
      <c r="Y341" s="97">
        <v>788574</v>
      </c>
    </row>
    <row r="342" spans="1:25" ht="12.75">
      <c r="A342" s="97" t="s">
        <v>780</v>
      </c>
      <c r="B342" s="93" t="s">
        <v>110</v>
      </c>
      <c r="C342" s="37" t="s">
        <v>913</v>
      </c>
      <c r="D342" s="97">
        <v>1352</v>
      </c>
      <c r="E342" s="97">
        <v>5345</v>
      </c>
      <c r="F342" s="97">
        <v>3608</v>
      </c>
      <c r="G342" s="97">
        <v>0</v>
      </c>
      <c r="H342" s="97">
        <v>1444</v>
      </c>
      <c r="I342" s="97">
        <v>0</v>
      </c>
      <c r="J342" s="97">
        <v>1645</v>
      </c>
      <c r="K342" s="97">
        <v>579994</v>
      </c>
      <c r="L342" s="97">
        <v>467579</v>
      </c>
      <c r="M342" s="97">
        <v>169146</v>
      </c>
      <c r="N342" s="97">
        <v>5201</v>
      </c>
      <c r="O342" s="97">
        <v>86961</v>
      </c>
      <c r="P342" s="97">
        <v>5828</v>
      </c>
      <c r="Q342" s="97">
        <v>11942</v>
      </c>
      <c r="R342" s="97">
        <v>147243</v>
      </c>
      <c r="S342" s="97">
        <v>1473894</v>
      </c>
      <c r="T342" s="97">
        <v>24234</v>
      </c>
      <c r="U342" s="97">
        <v>1498128</v>
      </c>
      <c r="V342" s="97">
        <v>11352</v>
      </c>
      <c r="W342" s="97">
        <v>4770</v>
      </c>
      <c r="X342" s="97">
        <v>15786</v>
      </c>
      <c r="Y342" s="97">
        <v>1530036</v>
      </c>
    </row>
    <row r="343" spans="1:25" ht="12.75">
      <c r="A343" s="97" t="s">
        <v>781</v>
      </c>
      <c r="B343" s="93" t="s">
        <v>133</v>
      </c>
      <c r="C343" s="37" t="s">
        <v>913</v>
      </c>
      <c r="D343" s="97">
        <v>0</v>
      </c>
      <c r="E343" s="97">
        <v>5904</v>
      </c>
      <c r="F343" s="97">
        <v>139</v>
      </c>
      <c r="G343" s="97">
        <v>0</v>
      </c>
      <c r="H343" s="97">
        <v>0</v>
      </c>
      <c r="I343" s="97">
        <v>0</v>
      </c>
      <c r="J343" s="97">
        <v>5765</v>
      </c>
      <c r="K343" s="97">
        <v>626768</v>
      </c>
      <c r="L343" s="97">
        <v>0</v>
      </c>
      <c r="M343" s="97">
        <v>534259</v>
      </c>
      <c r="N343" s="97">
        <v>15135</v>
      </c>
      <c r="O343" s="97">
        <v>128949</v>
      </c>
      <c r="P343" s="97">
        <v>5951</v>
      </c>
      <c r="Q343" s="97">
        <v>6787</v>
      </c>
      <c r="R343" s="97">
        <v>0</v>
      </c>
      <c r="S343" s="97">
        <v>1317849</v>
      </c>
      <c r="T343" s="97">
        <v>0</v>
      </c>
      <c r="U343" s="97">
        <v>1317849</v>
      </c>
      <c r="V343" s="97">
        <v>736</v>
      </c>
      <c r="W343" s="97">
        <v>0</v>
      </c>
      <c r="X343" s="97">
        <v>2741</v>
      </c>
      <c r="Y343" s="97">
        <v>1321326</v>
      </c>
    </row>
    <row r="344" spans="1:25" ht="12.75">
      <c r="A344" s="97" t="s">
        <v>782</v>
      </c>
      <c r="B344" s="93" t="s">
        <v>150</v>
      </c>
      <c r="C344" s="37" t="s">
        <v>913</v>
      </c>
      <c r="D344" s="97">
        <v>0</v>
      </c>
      <c r="E344" s="97">
        <v>15264</v>
      </c>
      <c r="F344" s="97">
        <v>11401</v>
      </c>
      <c r="G344" s="97">
        <v>0</v>
      </c>
      <c r="H344" s="97">
        <v>0</v>
      </c>
      <c r="I344" s="97">
        <v>0</v>
      </c>
      <c r="J344" s="97">
        <v>3863</v>
      </c>
      <c r="K344" s="97">
        <v>457176</v>
      </c>
      <c r="L344" s="97">
        <v>348115</v>
      </c>
      <c r="M344" s="97">
        <v>164165</v>
      </c>
      <c r="N344" s="97">
        <v>10840</v>
      </c>
      <c r="O344" s="97">
        <v>200099</v>
      </c>
      <c r="P344" s="97">
        <v>56955</v>
      </c>
      <c r="Q344" s="97">
        <v>4049</v>
      </c>
      <c r="R344" s="97">
        <v>51056</v>
      </c>
      <c r="S344" s="97">
        <v>1292455</v>
      </c>
      <c r="T344" s="97">
        <v>101128</v>
      </c>
      <c r="U344" s="97">
        <v>1393583</v>
      </c>
      <c r="V344" s="97">
        <v>1672</v>
      </c>
      <c r="W344" s="97">
        <v>1255</v>
      </c>
      <c r="X344" s="97">
        <v>7238</v>
      </c>
      <c r="Y344" s="97">
        <v>1403748</v>
      </c>
    </row>
    <row r="345" spans="1:25" ht="12.75">
      <c r="A345" s="97" t="s">
        <v>783</v>
      </c>
      <c r="B345" s="93" t="s">
        <v>184</v>
      </c>
      <c r="C345" s="37" t="s">
        <v>913</v>
      </c>
      <c r="D345" s="97">
        <v>740</v>
      </c>
      <c r="E345" s="97">
        <v>21678</v>
      </c>
      <c r="F345" s="97">
        <v>8306</v>
      </c>
      <c r="G345" s="97">
        <v>0</v>
      </c>
      <c r="H345" s="97">
        <v>1624</v>
      </c>
      <c r="I345" s="97">
        <v>0</v>
      </c>
      <c r="J345" s="97">
        <v>12488</v>
      </c>
      <c r="K345" s="97">
        <v>827288</v>
      </c>
      <c r="L345" s="97">
        <v>188532</v>
      </c>
      <c r="M345" s="97">
        <v>110769</v>
      </c>
      <c r="N345" s="97">
        <v>15228</v>
      </c>
      <c r="O345" s="97">
        <v>136221</v>
      </c>
      <c r="P345" s="97">
        <v>15090</v>
      </c>
      <c r="Q345" s="97">
        <v>10927</v>
      </c>
      <c r="R345" s="97">
        <v>248</v>
      </c>
      <c r="S345" s="97">
        <v>1304303</v>
      </c>
      <c r="T345" s="97">
        <v>54141</v>
      </c>
      <c r="U345" s="97">
        <v>1358444</v>
      </c>
      <c r="V345" s="97">
        <v>542</v>
      </c>
      <c r="W345" s="97">
        <v>3143</v>
      </c>
      <c r="X345" s="97">
        <v>6061</v>
      </c>
      <c r="Y345" s="97">
        <v>1368190</v>
      </c>
    </row>
    <row r="346" spans="1:25" ht="12.75">
      <c r="A346" s="97" t="s">
        <v>784</v>
      </c>
      <c r="B346" s="93" t="s">
        <v>187</v>
      </c>
      <c r="C346" s="37" t="s">
        <v>913</v>
      </c>
      <c r="D346" s="97">
        <v>2726</v>
      </c>
      <c r="E346" s="97">
        <v>5974</v>
      </c>
      <c r="F346" s="97">
        <v>4827</v>
      </c>
      <c r="G346" s="97">
        <v>0</v>
      </c>
      <c r="H346" s="97">
        <v>562</v>
      </c>
      <c r="I346" s="97">
        <v>0</v>
      </c>
      <c r="J346" s="97">
        <v>3311</v>
      </c>
      <c r="K346" s="97">
        <v>286639</v>
      </c>
      <c r="L346" s="97">
        <v>225691</v>
      </c>
      <c r="M346" s="97">
        <v>108193</v>
      </c>
      <c r="N346" s="97">
        <v>30219</v>
      </c>
      <c r="O346" s="97">
        <v>93247</v>
      </c>
      <c r="P346" s="97">
        <v>1</v>
      </c>
      <c r="Q346" s="97">
        <v>0</v>
      </c>
      <c r="R346" s="97">
        <v>9720</v>
      </c>
      <c r="S346" s="97">
        <v>753710</v>
      </c>
      <c r="T346" s="97">
        <v>27820</v>
      </c>
      <c r="U346" s="97">
        <v>781530</v>
      </c>
      <c r="V346" s="97">
        <v>0</v>
      </c>
      <c r="W346" s="97">
        <v>0</v>
      </c>
      <c r="X346" s="97">
        <v>0</v>
      </c>
      <c r="Y346" s="97">
        <v>781530</v>
      </c>
    </row>
    <row r="347" spans="1:25" ht="12.75">
      <c r="A347" s="97" t="s">
        <v>785</v>
      </c>
      <c r="B347" s="93" t="s">
        <v>192</v>
      </c>
      <c r="C347" s="37" t="s">
        <v>913</v>
      </c>
      <c r="D347" s="97">
        <v>1437</v>
      </c>
      <c r="E347" s="97">
        <v>27935</v>
      </c>
      <c r="F347" s="97">
        <v>7686</v>
      </c>
      <c r="G347" s="97">
        <v>140</v>
      </c>
      <c r="H347" s="97">
        <v>657</v>
      </c>
      <c r="I347" s="97">
        <v>0</v>
      </c>
      <c r="J347" s="97">
        <v>20889</v>
      </c>
      <c r="K347" s="97">
        <v>336090</v>
      </c>
      <c r="L347" s="97">
        <v>0</v>
      </c>
      <c r="M347" s="97">
        <v>365037</v>
      </c>
      <c r="N347" s="97">
        <v>9089</v>
      </c>
      <c r="O347" s="97">
        <v>71518</v>
      </c>
      <c r="P347" s="97">
        <v>3808</v>
      </c>
      <c r="Q347" s="97">
        <v>0</v>
      </c>
      <c r="R347" s="97">
        <v>1860</v>
      </c>
      <c r="S347" s="97">
        <v>787402</v>
      </c>
      <c r="T347" s="97">
        <v>33728</v>
      </c>
      <c r="U347" s="97">
        <v>821130</v>
      </c>
      <c r="V347" s="97">
        <v>4823</v>
      </c>
      <c r="W347" s="97">
        <v>11989</v>
      </c>
      <c r="X347" s="97">
        <v>106</v>
      </c>
      <c r="Y347" s="97">
        <v>838048</v>
      </c>
    </row>
    <row r="348" spans="1:25" ht="12.75">
      <c r="A348" s="97" t="s">
        <v>786</v>
      </c>
      <c r="B348" s="93" t="s">
        <v>196</v>
      </c>
      <c r="C348" s="37" t="s">
        <v>913</v>
      </c>
      <c r="D348" s="97">
        <v>0</v>
      </c>
      <c r="E348" s="97">
        <v>12304</v>
      </c>
      <c r="F348" s="97">
        <v>7457</v>
      </c>
      <c r="G348" s="97">
        <v>0</v>
      </c>
      <c r="H348" s="97">
        <v>1564</v>
      </c>
      <c r="I348" s="97">
        <v>0</v>
      </c>
      <c r="J348" s="97">
        <v>3283</v>
      </c>
      <c r="K348" s="97">
        <v>499119</v>
      </c>
      <c r="L348" s="97">
        <v>246210</v>
      </c>
      <c r="M348" s="97">
        <v>214757</v>
      </c>
      <c r="N348" s="97">
        <v>20666</v>
      </c>
      <c r="O348" s="97">
        <v>145566</v>
      </c>
      <c r="P348" s="97">
        <v>9973</v>
      </c>
      <c r="Q348" s="97">
        <v>10613</v>
      </c>
      <c r="R348" s="97">
        <v>8211</v>
      </c>
      <c r="S348" s="97">
        <v>1155115</v>
      </c>
      <c r="T348" s="97">
        <v>5806</v>
      </c>
      <c r="U348" s="97">
        <v>1160921</v>
      </c>
      <c r="V348" s="97">
        <v>570</v>
      </c>
      <c r="W348" s="97">
        <v>14209</v>
      </c>
      <c r="X348" s="97">
        <v>501</v>
      </c>
      <c r="Y348" s="97">
        <v>1176201</v>
      </c>
    </row>
    <row r="349" spans="1:25" ht="12.75">
      <c r="A349" s="97" t="s">
        <v>787</v>
      </c>
      <c r="B349" s="93" t="s">
        <v>199</v>
      </c>
      <c r="C349" s="37" t="s">
        <v>913</v>
      </c>
      <c r="D349" s="97">
        <v>6052</v>
      </c>
      <c r="E349" s="97">
        <v>4876</v>
      </c>
      <c r="F349" s="97">
        <v>4456</v>
      </c>
      <c r="G349" s="97">
        <v>0</v>
      </c>
      <c r="H349" s="97">
        <v>993</v>
      </c>
      <c r="I349" s="97">
        <v>0</v>
      </c>
      <c r="J349" s="97">
        <v>5479</v>
      </c>
      <c r="K349" s="97">
        <v>656035</v>
      </c>
      <c r="L349" s="97">
        <v>360579</v>
      </c>
      <c r="M349" s="97">
        <v>204505</v>
      </c>
      <c r="N349" s="97">
        <v>17069</v>
      </c>
      <c r="O349" s="97">
        <v>101267</v>
      </c>
      <c r="P349" s="97">
        <v>7308</v>
      </c>
      <c r="Q349" s="97">
        <v>2568</v>
      </c>
      <c r="R349" s="97">
        <v>7793</v>
      </c>
      <c r="S349" s="97">
        <v>1357124</v>
      </c>
      <c r="T349" s="97">
        <v>29234</v>
      </c>
      <c r="U349" s="97">
        <v>1386358</v>
      </c>
      <c r="V349" s="97">
        <v>0</v>
      </c>
      <c r="W349" s="97">
        <v>1679</v>
      </c>
      <c r="X349" s="97">
        <v>3620</v>
      </c>
      <c r="Y349" s="97">
        <v>1391657</v>
      </c>
    </row>
    <row r="350" spans="1:25" ht="12.75">
      <c r="A350" s="97" t="s">
        <v>788</v>
      </c>
      <c r="B350" s="93" t="s">
        <v>215</v>
      </c>
      <c r="C350" s="37" t="s">
        <v>913</v>
      </c>
      <c r="D350" s="97">
        <v>835</v>
      </c>
      <c r="E350" s="97">
        <v>8109</v>
      </c>
      <c r="F350" s="97">
        <v>6741</v>
      </c>
      <c r="G350" s="97">
        <v>0</v>
      </c>
      <c r="H350" s="97">
        <v>466</v>
      </c>
      <c r="I350" s="97">
        <v>0</v>
      </c>
      <c r="J350" s="97">
        <v>1737</v>
      </c>
      <c r="K350" s="97">
        <v>235616</v>
      </c>
      <c r="L350" s="97">
        <v>218681</v>
      </c>
      <c r="M350" s="97">
        <v>122133</v>
      </c>
      <c r="N350" s="97">
        <v>6585</v>
      </c>
      <c r="O350" s="97">
        <v>59828</v>
      </c>
      <c r="P350" s="97">
        <v>2727</v>
      </c>
      <c r="Q350" s="97">
        <v>0</v>
      </c>
      <c r="R350" s="97">
        <v>145</v>
      </c>
      <c r="S350" s="97">
        <v>645715</v>
      </c>
      <c r="T350" s="97">
        <v>8696</v>
      </c>
      <c r="U350" s="97">
        <v>654411</v>
      </c>
      <c r="V350" s="97">
        <v>2211</v>
      </c>
      <c r="W350" s="97">
        <v>4020</v>
      </c>
      <c r="X350" s="97">
        <v>0</v>
      </c>
      <c r="Y350" s="97">
        <v>660642</v>
      </c>
    </row>
    <row r="351" spans="1:25" ht="12.75">
      <c r="A351" s="97" t="s">
        <v>789</v>
      </c>
      <c r="B351" s="93" t="s">
        <v>249</v>
      </c>
      <c r="C351" s="37" t="s">
        <v>913</v>
      </c>
      <c r="D351" s="97">
        <v>15199</v>
      </c>
      <c r="E351" s="97">
        <v>8627</v>
      </c>
      <c r="F351" s="97">
        <v>1002</v>
      </c>
      <c r="G351" s="97">
        <v>0</v>
      </c>
      <c r="H351" s="97">
        <v>0</v>
      </c>
      <c r="I351" s="97">
        <v>0</v>
      </c>
      <c r="J351" s="97">
        <v>22824</v>
      </c>
      <c r="K351" s="97">
        <v>0</v>
      </c>
      <c r="L351" s="97">
        <v>147426</v>
      </c>
      <c r="M351" s="97">
        <v>72883</v>
      </c>
      <c r="N351" s="97">
        <v>14126</v>
      </c>
      <c r="O351" s="97">
        <v>93350</v>
      </c>
      <c r="P351" s="97">
        <v>0</v>
      </c>
      <c r="Q351" s="97">
        <v>2000</v>
      </c>
      <c r="R351" s="97">
        <v>14055</v>
      </c>
      <c r="S351" s="97">
        <v>343840</v>
      </c>
      <c r="T351" s="97">
        <v>54905</v>
      </c>
      <c r="U351" s="97">
        <v>398745</v>
      </c>
      <c r="V351" s="97">
        <v>1800</v>
      </c>
      <c r="W351" s="97">
        <v>231</v>
      </c>
      <c r="X351" s="97">
        <v>669</v>
      </c>
      <c r="Y351" s="97">
        <v>401445</v>
      </c>
    </row>
    <row r="352" spans="1:25" ht="12.75">
      <c r="A352" s="97" t="s">
        <v>790</v>
      </c>
      <c r="B352" s="93" t="s">
        <v>260</v>
      </c>
      <c r="C352" s="37" t="s">
        <v>913</v>
      </c>
      <c r="D352" s="97">
        <v>6</v>
      </c>
      <c r="E352" s="97">
        <v>10829</v>
      </c>
      <c r="F352" s="97">
        <v>1454</v>
      </c>
      <c r="G352" s="97">
        <v>0</v>
      </c>
      <c r="H352" s="97">
        <v>1248</v>
      </c>
      <c r="I352" s="97">
        <v>0</v>
      </c>
      <c r="J352" s="97">
        <v>8133</v>
      </c>
      <c r="K352" s="97">
        <v>685140</v>
      </c>
      <c r="L352" s="97">
        <v>723341</v>
      </c>
      <c r="M352" s="97">
        <v>182214</v>
      </c>
      <c r="N352" s="97">
        <v>41789</v>
      </c>
      <c r="O352" s="97">
        <v>191162</v>
      </c>
      <c r="P352" s="97">
        <v>24519</v>
      </c>
      <c r="Q352" s="97">
        <v>69789</v>
      </c>
      <c r="R352" s="97">
        <v>5423</v>
      </c>
      <c r="S352" s="97">
        <v>1923377</v>
      </c>
      <c r="T352" s="97">
        <v>119068</v>
      </c>
      <c r="U352" s="97">
        <v>2042445</v>
      </c>
      <c r="V352" s="97">
        <v>2103</v>
      </c>
      <c r="W352" s="97">
        <v>2100</v>
      </c>
      <c r="X352" s="97">
        <v>1580</v>
      </c>
      <c r="Y352" s="97">
        <v>2048228</v>
      </c>
    </row>
    <row r="353" spans="1:25" ht="12.75">
      <c r="A353" s="97" t="s">
        <v>791</v>
      </c>
      <c r="B353" s="93" t="s">
        <v>303</v>
      </c>
      <c r="C353" s="37" t="s">
        <v>913</v>
      </c>
      <c r="D353" s="97">
        <v>2059</v>
      </c>
      <c r="E353" s="97">
        <v>2771</v>
      </c>
      <c r="F353" s="97">
        <v>689</v>
      </c>
      <c r="G353" s="97">
        <v>0</v>
      </c>
      <c r="H353" s="97">
        <v>469</v>
      </c>
      <c r="I353" s="97">
        <v>0</v>
      </c>
      <c r="J353" s="97">
        <v>3672</v>
      </c>
      <c r="K353" s="97">
        <v>221792</v>
      </c>
      <c r="L353" s="97">
        <v>330792</v>
      </c>
      <c r="M353" s="97">
        <v>143466</v>
      </c>
      <c r="N353" s="97">
        <v>13748</v>
      </c>
      <c r="O353" s="97">
        <v>70330</v>
      </c>
      <c r="P353" s="97">
        <v>7720</v>
      </c>
      <c r="Q353" s="97">
        <v>112</v>
      </c>
      <c r="R353" s="97">
        <v>4275</v>
      </c>
      <c r="S353" s="97">
        <v>792235</v>
      </c>
      <c r="T353" s="97">
        <v>25711</v>
      </c>
      <c r="U353" s="97">
        <v>817946</v>
      </c>
      <c r="V353" s="97">
        <v>437</v>
      </c>
      <c r="W353" s="97">
        <v>0</v>
      </c>
      <c r="X353" s="97">
        <v>0</v>
      </c>
      <c r="Y353" s="97">
        <v>818383</v>
      </c>
    </row>
    <row r="354" spans="1:25" ht="12.75">
      <c r="A354" s="97" t="s">
        <v>792</v>
      </c>
      <c r="B354" s="93" t="s">
        <v>308</v>
      </c>
      <c r="C354" s="37" t="s">
        <v>913</v>
      </c>
      <c r="D354" s="97">
        <v>6387</v>
      </c>
      <c r="E354" s="97">
        <v>1741</v>
      </c>
      <c r="F354" s="97">
        <v>-74</v>
      </c>
      <c r="G354" s="97">
        <v>0</v>
      </c>
      <c r="H354" s="97">
        <v>24</v>
      </c>
      <c r="I354" s="97">
        <v>0</v>
      </c>
      <c r="J354" s="97">
        <v>8178</v>
      </c>
      <c r="K354" s="97">
        <v>0</v>
      </c>
      <c r="L354" s="97">
        <v>407193</v>
      </c>
      <c r="M354" s="97">
        <v>141641</v>
      </c>
      <c r="N354" s="97">
        <v>5805</v>
      </c>
      <c r="O354" s="97">
        <v>85883</v>
      </c>
      <c r="P354" s="97">
        <v>22965</v>
      </c>
      <c r="Q354" s="97">
        <v>15131</v>
      </c>
      <c r="R354" s="97">
        <v>31937</v>
      </c>
      <c r="S354" s="97">
        <v>710555</v>
      </c>
      <c r="T354" s="97">
        <v>6890</v>
      </c>
      <c r="U354" s="97">
        <v>717445</v>
      </c>
      <c r="V354" s="97">
        <v>374</v>
      </c>
      <c r="W354" s="97">
        <v>2469</v>
      </c>
      <c r="X354" s="97">
        <v>2753</v>
      </c>
      <c r="Y354" s="97">
        <v>723041</v>
      </c>
    </row>
    <row r="355" spans="1:25" ht="12.75">
      <c r="A355" s="97" t="s">
        <v>793</v>
      </c>
      <c r="B355" s="93" t="s">
        <v>376</v>
      </c>
      <c r="C355" s="37" t="s">
        <v>913</v>
      </c>
      <c r="D355" s="97">
        <v>1312</v>
      </c>
      <c r="E355" s="97">
        <v>6486</v>
      </c>
      <c r="F355" s="97">
        <v>2079</v>
      </c>
      <c r="G355" s="97">
        <v>0</v>
      </c>
      <c r="H355" s="97">
        <v>524</v>
      </c>
      <c r="I355" s="97">
        <v>0</v>
      </c>
      <c r="J355" s="97">
        <v>5195</v>
      </c>
      <c r="K355" s="97">
        <v>252245</v>
      </c>
      <c r="L355" s="97">
        <v>225095</v>
      </c>
      <c r="M355" s="97">
        <v>85138</v>
      </c>
      <c r="N355" s="97">
        <v>5219</v>
      </c>
      <c r="O355" s="97">
        <v>21639</v>
      </c>
      <c r="P355" s="97">
        <v>1359</v>
      </c>
      <c r="Q355" s="97">
        <v>9326</v>
      </c>
      <c r="R355" s="97">
        <v>24420</v>
      </c>
      <c r="S355" s="97">
        <v>624441</v>
      </c>
      <c r="T355" s="97">
        <v>39206</v>
      </c>
      <c r="U355" s="97">
        <v>663647</v>
      </c>
      <c r="V355" s="97">
        <v>1673</v>
      </c>
      <c r="W355" s="97">
        <v>1306</v>
      </c>
      <c r="X355" s="97">
        <v>0</v>
      </c>
      <c r="Y355" s="97">
        <v>666626</v>
      </c>
    </row>
    <row r="356" spans="1:25" ht="12.75">
      <c r="A356" s="97" t="s">
        <v>794</v>
      </c>
      <c r="B356" s="93" t="s">
        <v>404</v>
      </c>
      <c r="C356" s="37" t="s">
        <v>913</v>
      </c>
      <c r="D356" s="97">
        <v>4211</v>
      </c>
      <c r="E356" s="97">
        <v>17165</v>
      </c>
      <c r="F356" s="97">
        <v>4606</v>
      </c>
      <c r="G356" s="97">
        <v>626</v>
      </c>
      <c r="H356" s="97">
        <v>929</v>
      </c>
      <c r="I356" s="97">
        <v>0</v>
      </c>
      <c r="J356" s="97">
        <v>15215</v>
      </c>
      <c r="K356" s="97">
        <v>468587</v>
      </c>
      <c r="L356" s="97">
        <v>382700</v>
      </c>
      <c r="M356" s="97">
        <v>161845</v>
      </c>
      <c r="N356" s="97">
        <v>14301</v>
      </c>
      <c r="O356" s="97">
        <v>78484</v>
      </c>
      <c r="P356" s="97">
        <v>15438</v>
      </c>
      <c r="Q356" s="97">
        <v>383</v>
      </c>
      <c r="R356" s="97">
        <v>7673</v>
      </c>
      <c r="S356" s="97">
        <v>1129411</v>
      </c>
      <c r="T356" s="97">
        <v>30419</v>
      </c>
      <c r="U356" s="97">
        <v>1159830</v>
      </c>
      <c r="V356" s="97">
        <v>0</v>
      </c>
      <c r="W356" s="97">
        <v>7608</v>
      </c>
      <c r="X356" s="97">
        <v>35127</v>
      </c>
      <c r="Y356" s="97">
        <v>1202565</v>
      </c>
    </row>
    <row r="357" spans="1:25" ht="12.75">
      <c r="A357" s="97" t="s">
        <v>795</v>
      </c>
      <c r="B357" s="93" t="s">
        <v>171</v>
      </c>
      <c r="C357" s="37" t="s">
        <v>914</v>
      </c>
      <c r="D357" s="97">
        <v>5073</v>
      </c>
      <c r="E357" s="97">
        <v>62188</v>
      </c>
      <c r="F357" s="97">
        <v>62575</v>
      </c>
      <c r="G357" s="97">
        <v>0</v>
      </c>
      <c r="H357" s="97">
        <v>0</v>
      </c>
      <c r="I357" s="97">
        <v>0</v>
      </c>
      <c r="J357" s="97">
        <v>4686</v>
      </c>
      <c r="K357" s="97">
        <v>0</v>
      </c>
      <c r="L357" s="97">
        <v>0</v>
      </c>
      <c r="M357" s="97">
        <v>1838921</v>
      </c>
      <c r="N357" s="97">
        <v>278130</v>
      </c>
      <c r="O357" s="97">
        <v>2347928</v>
      </c>
      <c r="P357" s="97">
        <v>0</v>
      </c>
      <c r="Q357" s="97">
        <v>0</v>
      </c>
      <c r="R357" s="97">
        <v>1030752</v>
      </c>
      <c r="S357" s="97">
        <v>5495731</v>
      </c>
      <c r="T357" s="97">
        <v>213082</v>
      </c>
      <c r="U357" s="97">
        <v>5708813</v>
      </c>
      <c r="V357" s="97">
        <v>39906</v>
      </c>
      <c r="W357" s="97">
        <v>15827</v>
      </c>
      <c r="X357" s="97">
        <v>2507</v>
      </c>
      <c r="Y357" s="97">
        <v>5767053</v>
      </c>
    </row>
    <row r="358" spans="1:25" ht="12.75">
      <c r="A358" s="97" t="s">
        <v>833</v>
      </c>
      <c r="B358" s="93" t="s">
        <v>39</v>
      </c>
      <c r="C358" s="37" t="s">
        <v>914</v>
      </c>
      <c r="D358" s="97">
        <v>0</v>
      </c>
      <c r="E358" s="97">
        <v>222</v>
      </c>
      <c r="F358" s="97">
        <v>222</v>
      </c>
      <c r="G358" s="97">
        <v>0</v>
      </c>
      <c r="H358" s="97">
        <v>0</v>
      </c>
      <c r="I358" s="97">
        <v>0</v>
      </c>
      <c r="J358" s="97">
        <v>0</v>
      </c>
      <c r="K358" s="97">
        <v>0</v>
      </c>
      <c r="L358" s="97">
        <v>0</v>
      </c>
      <c r="M358" s="97">
        <v>42067</v>
      </c>
      <c r="N358" s="97">
        <v>15603</v>
      </c>
      <c r="O358" s="97">
        <v>0</v>
      </c>
      <c r="P358" s="97">
        <v>0</v>
      </c>
      <c r="Q358" s="97">
        <v>0</v>
      </c>
      <c r="R358" s="97">
        <v>0</v>
      </c>
      <c r="S358" s="97">
        <v>57670</v>
      </c>
      <c r="T358" s="97">
        <v>0</v>
      </c>
      <c r="U358" s="97">
        <v>57670</v>
      </c>
      <c r="V358" s="97">
        <v>393</v>
      </c>
      <c r="W358" s="97">
        <v>0</v>
      </c>
      <c r="X358" s="97">
        <v>0</v>
      </c>
      <c r="Y358" s="97">
        <v>58063</v>
      </c>
    </row>
    <row r="359" spans="1:25" ht="12.75">
      <c r="A359" s="97" t="s">
        <v>834</v>
      </c>
      <c r="B359" s="93" t="s">
        <v>50</v>
      </c>
      <c r="C359" s="37" t="s">
        <v>914</v>
      </c>
      <c r="D359" s="97">
        <v>567</v>
      </c>
      <c r="E359" s="97">
        <v>0</v>
      </c>
      <c r="F359" s="97">
        <v>0</v>
      </c>
      <c r="G359" s="97">
        <v>0</v>
      </c>
      <c r="H359" s="97">
        <v>0</v>
      </c>
      <c r="I359" s="97">
        <v>0</v>
      </c>
      <c r="J359" s="97">
        <v>567</v>
      </c>
      <c r="K359" s="97">
        <v>0</v>
      </c>
      <c r="L359" s="97">
        <v>0</v>
      </c>
      <c r="M359" s="97">
        <v>18142</v>
      </c>
      <c r="N359" s="97">
        <v>4978</v>
      </c>
      <c r="O359" s="97">
        <v>0</v>
      </c>
      <c r="P359" s="97">
        <v>0</v>
      </c>
      <c r="Q359" s="97">
        <v>0</v>
      </c>
      <c r="R359" s="97">
        <v>120</v>
      </c>
      <c r="S359" s="97">
        <v>23240</v>
      </c>
      <c r="T359" s="97">
        <v>0</v>
      </c>
      <c r="U359" s="97">
        <v>23240</v>
      </c>
      <c r="V359" s="97">
        <v>123</v>
      </c>
      <c r="W359" s="97">
        <v>0</v>
      </c>
      <c r="X359" s="97">
        <v>35</v>
      </c>
      <c r="Y359" s="97">
        <v>23398</v>
      </c>
    </row>
    <row r="360" spans="1:25" ht="12.75">
      <c r="A360" s="97" t="s">
        <v>835</v>
      </c>
      <c r="B360" s="93" t="s">
        <v>52</v>
      </c>
      <c r="C360" s="37" t="s">
        <v>914</v>
      </c>
      <c r="D360" s="97">
        <v>0</v>
      </c>
      <c r="E360" s="97">
        <v>0</v>
      </c>
      <c r="F360" s="97">
        <v>0</v>
      </c>
      <c r="G360" s="97">
        <v>0</v>
      </c>
      <c r="H360" s="97">
        <v>0</v>
      </c>
      <c r="I360" s="97">
        <v>0</v>
      </c>
      <c r="J360" s="97">
        <v>0</v>
      </c>
      <c r="K360" s="97">
        <v>0</v>
      </c>
      <c r="L360" s="97">
        <v>0</v>
      </c>
      <c r="M360" s="97">
        <v>23968</v>
      </c>
      <c r="N360" s="97">
        <v>2243</v>
      </c>
      <c r="O360" s="97">
        <v>0</v>
      </c>
      <c r="P360" s="97">
        <v>0</v>
      </c>
      <c r="Q360" s="97">
        <v>0</v>
      </c>
      <c r="R360" s="97">
        <v>3481</v>
      </c>
      <c r="S360" s="97">
        <v>29692</v>
      </c>
      <c r="T360" s="97">
        <v>610</v>
      </c>
      <c r="U360" s="97">
        <v>30302</v>
      </c>
      <c r="V360" s="97">
        <v>0</v>
      </c>
      <c r="W360" s="97">
        <v>0</v>
      </c>
      <c r="X360" s="97">
        <v>0</v>
      </c>
      <c r="Y360" s="97">
        <v>30302</v>
      </c>
    </row>
    <row r="361" spans="1:25" ht="12.75">
      <c r="A361" s="97" t="s">
        <v>836</v>
      </c>
      <c r="B361" s="93" t="s">
        <v>76</v>
      </c>
      <c r="C361" s="37" t="s">
        <v>914</v>
      </c>
      <c r="D361" s="97">
        <v>0</v>
      </c>
      <c r="E361" s="97">
        <v>20</v>
      </c>
      <c r="F361" s="97">
        <v>0</v>
      </c>
      <c r="G361" s="97">
        <v>0</v>
      </c>
      <c r="H361" s="97">
        <v>0</v>
      </c>
      <c r="I361" s="97">
        <v>0</v>
      </c>
      <c r="J361" s="97">
        <v>20</v>
      </c>
      <c r="K361" s="97">
        <v>0</v>
      </c>
      <c r="L361" s="97">
        <v>0</v>
      </c>
      <c r="M361" s="97">
        <v>24459</v>
      </c>
      <c r="N361" s="97">
        <v>4918</v>
      </c>
      <c r="O361" s="97">
        <v>0</v>
      </c>
      <c r="P361" s="97">
        <v>0</v>
      </c>
      <c r="Q361" s="97">
        <v>0</v>
      </c>
      <c r="R361" s="97">
        <v>503</v>
      </c>
      <c r="S361" s="97">
        <v>29880</v>
      </c>
      <c r="T361" s="97">
        <v>100</v>
      </c>
      <c r="U361" s="97">
        <v>29980</v>
      </c>
      <c r="V361" s="97">
        <v>242</v>
      </c>
      <c r="W361" s="97">
        <v>0</v>
      </c>
      <c r="X361" s="97">
        <v>0</v>
      </c>
      <c r="Y361" s="97">
        <v>30222</v>
      </c>
    </row>
    <row r="362" spans="1:25" ht="12.75">
      <c r="A362" s="97" t="s">
        <v>837</v>
      </c>
      <c r="B362" s="93" t="s">
        <v>82</v>
      </c>
      <c r="C362" s="37" t="s">
        <v>914</v>
      </c>
      <c r="D362" s="97">
        <v>0</v>
      </c>
      <c r="E362" s="97">
        <v>74</v>
      </c>
      <c r="F362" s="97">
        <v>74</v>
      </c>
      <c r="G362" s="97">
        <v>0</v>
      </c>
      <c r="H362" s="97">
        <v>0</v>
      </c>
      <c r="I362" s="97">
        <v>0</v>
      </c>
      <c r="J362" s="97">
        <v>0</v>
      </c>
      <c r="K362" s="97">
        <v>0</v>
      </c>
      <c r="L362" s="97">
        <v>0</v>
      </c>
      <c r="M362" s="97">
        <v>19566</v>
      </c>
      <c r="N362" s="97">
        <v>6301</v>
      </c>
      <c r="O362" s="97">
        <v>0</v>
      </c>
      <c r="P362" s="97">
        <v>0</v>
      </c>
      <c r="Q362" s="97">
        <v>0</v>
      </c>
      <c r="R362" s="97">
        <v>794</v>
      </c>
      <c r="S362" s="97">
        <v>26661</v>
      </c>
      <c r="T362" s="97">
        <v>0</v>
      </c>
      <c r="U362" s="97">
        <v>26661</v>
      </c>
      <c r="V362" s="97">
        <v>782</v>
      </c>
      <c r="W362" s="97">
        <v>0</v>
      </c>
      <c r="X362" s="97">
        <v>0</v>
      </c>
      <c r="Y362" s="97">
        <v>27443</v>
      </c>
    </row>
    <row r="363" spans="1:25" ht="12.75">
      <c r="A363" s="97" t="s">
        <v>838</v>
      </c>
      <c r="B363" s="93" t="s">
        <v>93</v>
      </c>
      <c r="C363" s="37" t="s">
        <v>914</v>
      </c>
      <c r="D363" s="97">
        <v>0</v>
      </c>
      <c r="E363" s="97">
        <v>0</v>
      </c>
      <c r="F363" s="97">
        <v>0</v>
      </c>
      <c r="G363" s="97">
        <v>0</v>
      </c>
      <c r="H363" s="97">
        <v>0</v>
      </c>
      <c r="I363" s="97">
        <v>0</v>
      </c>
      <c r="J363" s="97">
        <v>0</v>
      </c>
      <c r="K363" s="97">
        <v>0</v>
      </c>
      <c r="L363" s="97">
        <v>0</v>
      </c>
      <c r="M363" s="97">
        <v>29032</v>
      </c>
      <c r="N363" s="97">
        <v>6044</v>
      </c>
      <c r="O363" s="97">
        <v>0</v>
      </c>
      <c r="P363" s="97">
        <v>0</v>
      </c>
      <c r="Q363" s="97">
        <v>0</v>
      </c>
      <c r="R363" s="97">
        <v>183</v>
      </c>
      <c r="S363" s="97">
        <v>35259</v>
      </c>
      <c r="T363" s="97">
        <v>0</v>
      </c>
      <c r="U363" s="97">
        <v>35259</v>
      </c>
      <c r="V363" s="97">
        <v>418</v>
      </c>
      <c r="W363" s="97">
        <v>0</v>
      </c>
      <c r="X363" s="97">
        <v>0</v>
      </c>
      <c r="Y363" s="97">
        <v>35677</v>
      </c>
    </row>
    <row r="364" spans="1:25" ht="12.75">
      <c r="A364" s="97" t="s">
        <v>839</v>
      </c>
      <c r="B364" s="93" t="s">
        <v>101</v>
      </c>
      <c r="C364" s="37" t="s">
        <v>914</v>
      </c>
      <c r="D364" s="97">
        <v>0</v>
      </c>
      <c r="E364" s="97">
        <v>0</v>
      </c>
      <c r="F364" s="97">
        <v>0</v>
      </c>
      <c r="G364" s="97">
        <v>0</v>
      </c>
      <c r="H364" s="97">
        <v>0</v>
      </c>
      <c r="I364" s="97">
        <v>0</v>
      </c>
      <c r="J364" s="97">
        <v>0</v>
      </c>
      <c r="K364" s="97">
        <v>0</v>
      </c>
      <c r="L364" s="97">
        <v>0</v>
      </c>
      <c r="M364" s="97">
        <v>20161</v>
      </c>
      <c r="N364" s="97">
        <v>3027</v>
      </c>
      <c r="O364" s="97">
        <v>0</v>
      </c>
      <c r="P364" s="97">
        <v>0</v>
      </c>
      <c r="Q364" s="97">
        <v>0</v>
      </c>
      <c r="R364" s="97">
        <v>396</v>
      </c>
      <c r="S364" s="97">
        <v>23584</v>
      </c>
      <c r="T364" s="97">
        <v>0</v>
      </c>
      <c r="U364" s="97">
        <v>23584</v>
      </c>
      <c r="V364" s="97">
        <v>87</v>
      </c>
      <c r="W364" s="97">
        <v>0</v>
      </c>
      <c r="X364" s="97">
        <v>0</v>
      </c>
      <c r="Y364" s="97">
        <v>23671</v>
      </c>
    </row>
    <row r="365" spans="1:25" ht="12.75">
      <c r="A365" s="97" t="s">
        <v>840</v>
      </c>
      <c r="B365" s="93" t="s">
        <v>120</v>
      </c>
      <c r="C365" s="37" t="s">
        <v>914</v>
      </c>
      <c r="D365" s="97">
        <v>0</v>
      </c>
      <c r="E365" s="97">
        <v>4</v>
      </c>
      <c r="F365" s="97">
        <v>4</v>
      </c>
      <c r="G365" s="97">
        <v>0</v>
      </c>
      <c r="H365" s="97">
        <v>0</v>
      </c>
      <c r="I365" s="97">
        <v>0</v>
      </c>
      <c r="J365" s="97">
        <v>0</v>
      </c>
      <c r="K365" s="97">
        <v>0</v>
      </c>
      <c r="L365" s="97">
        <v>0</v>
      </c>
      <c r="M365" s="97">
        <v>62391</v>
      </c>
      <c r="N365" s="97">
        <v>8180</v>
      </c>
      <c r="O365" s="97">
        <v>0</v>
      </c>
      <c r="P365" s="97">
        <v>0</v>
      </c>
      <c r="Q365" s="97">
        <v>0</v>
      </c>
      <c r="R365" s="97">
        <v>607</v>
      </c>
      <c r="S365" s="97">
        <v>71178</v>
      </c>
      <c r="T365" s="97">
        <v>8425</v>
      </c>
      <c r="U365" s="97">
        <v>79603</v>
      </c>
      <c r="V365" s="97">
        <v>723</v>
      </c>
      <c r="W365" s="97">
        <v>0</v>
      </c>
      <c r="X365" s="97">
        <v>0</v>
      </c>
      <c r="Y365" s="97">
        <v>80326</v>
      </c>
    </row>
    <row r="366" spans="1:25" ht="12.75">
      <c r="A366" s="97" t="s">
        <v>841</v>
      </c>
      <c r="B366" s="93" t="s">
        <v>127</v>
      </c>
      <c r="C366" s="37" t="s">
        <v>914</v>
      </c>
      <c r="D366" s="97">
        <v>251</v>
      </c>
      <c r="E366" s="97">
        <v>86</v>
      </c>
      <c r="F366" s="97">
        <v>0</v>
      </c>
      <c r="G366" s="97">
        <v>0</v>
      </c>
      <c r="H366" s="97">
        <v>0</v>
      </c>
      <c r="I366" s="97">
        <v>0</v>
      </c>
      <c r="J366" s="97">
        <v>337</v>
      </c>
      <c r="K366" s="97">
        <v>0</v>
      </c>
      <c r="L366" s="97">
        <v>0</v>
      </c>
      <c r="M366" s="97">
        <v>24212</v>
      </c>
      <c r="N366" s="97">
        <v>6616</v>
      </c>
      <c r="O366" s="97">
        <v>0</v>
      </c>
      <c r="P366" s="97">
        <v>0</v>
      </c>
      <c r="Q366" s="97">
        <v>0</v>
      </c>
      <c r="R366" s="97">
        <v>0</v>
      </c>
      <c r="S366" s="97">
        <v>30828</v>
      </c>
      <c r="T366" s="97">
        <v>0</v>
      </c>
      <c r="U366" s="97">
        <v>30828</v>
      </c>
      <c r="V366" s="97">
        <v>0</v>
      </c>
      <c r="W366" s="97">
        <v>1200</v>
      </c>
      <c r="X366" s="97">
        <v>0</v>
      </c>
      <c r="Y366" s="97">
        <v>32028</v>
      </c>
    </row>
    <row r="367" spans="1:25" ht="12.75">
      <c r="A367" s="97" t="s">
        <v>842</v>
      </c>
      <c r="B367" s="93" t="s">
        <v>131</v>
      </c>
      <c r="C367" s="37" t="s">
        <v>914</v>
      </c>
      <c r="D367" s="97">
        <v>76</v>
      </c>
      <c r="E367" s="97">
        <v>172</v>
      </c>
      <c r="F367" s="97">
        <v>0</v>
      </c>
      <c r="G367" s="97">
        <v>0</v>
      </c>
      <c r="H367" s="97">
        <v>0</v>
      </c>
      <c r="I367" s="97">
        <v>0</v>
      </c>
      <c r="J367" s="97">
        <v>248</v>
      </c>
      <c r="K367" s="97">
        <v>0</v>
      </c>
      <c r="L367" s="97">
        <v>0</v>
      </c>
      <c r="M367" s="97">
        <v>22342</v>
      </c>
      <c r="N367" s="97">
        <v>7752</v>
      </c>
      <c r="O367" s="97">
        <v>0</v>
      </c>
      <c r="P367" s="97">
        <v>0</v>
      </c>
      <c r="Q367" s="97">
        <v>20</v>
      </c>
      <c r="R367" s="97">
        <v>1553</v>
      </c>
      <c r="S367" s="97">
        <v>31667</v>
      </c>
      <c r="T367" s="97">
        <v>0</v>
      </c>
      <c r="U367" s="97">
        <v>31667</v>
      </c>
      <c r="V367" s="97">
        <v>114</v>
      </c>
      <c r="W367" s="97">
        <v>280</v>
      </c>
      <c r="X367" s="97">
        <v>0</v>
      </c>
      <c r="Y367" s="97">
        <v>32061</v>
      </c>
    </row>
    <row r="368" spans="1:25" ht="12.75">
      <c r="A368" s="97" t="s">
        <v>843</v>
      </c>
      <c r="B368" s="93" t="s">
        <v>145</v>
      </c>
      <c r="C368" s="37" t="s">
        <v>914</v>
      </c>
      <c r="D368" s="97">
        <v>1702</v>
      </c>
      <c r="E368" s="97">
        <v>0</v>
      </c>
      <c r="F368" s="97">
        <v>0</v>
      </c>
      <c r="G368" s="97">
        <v>0</v>
      </c>
      <c r="H368" s="97">
        <v>0</v>
      </c>
      <c r="I368" s="97">
        <v>0</v>
      </c>
      <c r="J368" s="97">
        <v>1702</v>
      </c>
      <c r="K368" s="97">
        <v>0</v>
      </c>
      <c r="L368" s="97">
        <v>0</v>
      </c>
      <c r="M368" s="97">
        <v>37979</v>
      </c>
      <c r="N368" s="97">
        <v>7319</v>
      </c>
      <c r="O368" s="97">
        <v>0</v>
      </c>
      <c r="P368" s="97">
        <v>0</v>
      </c>
      <c r="Q368" s="97">
        <v>0</v>
      </c>
      <c r="R368" s="97">
        <v>554</v>
      </c>
      <c r="S368" s="97">
        <v>45852</v>
      </c>
      <c r="T368" s="97">
        <v>0</v>
      </c>
      <c r="U368" s="97">
        <v>45852</v>
      </c>
      <c r="V368" s="97">
        <v>0</v>
      </c>
      <c r="W368" s="97">
        <v>169</v>
      </c>
      <c r="X368" s="97">
        <v>0</v>
      </c>
      <c r="Y368" s="97">
        <v>46021</v>
      </c>
    </row>
    <row r="369" spans="1:25" ht="12.75">
      <c r="A369" s="97" t="s">
        <v>844</v>
      </c>
      <c r="B369" s="93" t="s">
        <v>155</v>
      </c>
      <c r="C369" s="37" t="s">
        <v>914</v>
      </c>
      <c r="D369" s="97">
        <v>560</v>
      </c>
      <c r="E369" s="97">
        <v>463</v>
      </c>
      <c r="F369" s="97">
        <v>0</v>
      </c>
      <c r="G369" s="97">
        <v>0</v>
      </c>
      <c r="H369" s="97">
        <v>0</v>
      </c>
      <c r="I369" s="97">
        <v>0</v>
      </c>
      <c r="J369" s="97">
        <v>1023</v>
      </c>
      <c r="K369" s="97">
        <v>0</v>
      </c>
      <c r="L369" s="97">
        <v>0</v>
      </c>
      <c r="M369" s="97">
        <v>83651</v>
      </c>
      <c r="N369" s="97">
        <v>12866</v>
      </c>
      <c r="O369" s="97">
        <v>0</v>
      </c>
      <c r="P369" s="97">
        <v>0</v>
      </c>
      <c r="Q369" s="97">
        <v>0</v>
      </c>
      <c r="R369" s="97">
        <v>0</v>
      </c>
      <c r="S369" s="97">
        <v>96517</v>
      </c>
      <c r="T369" s="97">
        <v>0</v>
      </c>
      <c r="U369" s="97">
        <v>96517</v>
      </c>
      <c r="V369" s="97">
        <v>0</v>
      </c>
      <c r="W369" s="97">
        <v>950</v>
      </c>
      <c r="X369" s="97">
        <v>0</v>
      </c>
      <c r="Y369" s="97">
        <v>97467</v>
      </c>
    </row>
    <row r="370" spans="1:25" ht="12.75">
      <c r="A370" s="97" t="s">
        <v>845</v>
      </c>
      <c r="B370" s="93" t="s">
        <v>181</v>
      </c>
      <c r="C370" s="37" t="s">
        <v>914</v>
      </c>
      <c r="D370" s="97">
        <v>0</v>
      </c>
      <c r="E370" s="97">
        <v>12</v>
      </c>
      <c r="F370" s="97">
        <v>0</v>
      </c>
      <c r="G370" s="97">
        <v>0</v>
      </c>
      <c r="H370" s="97">
        <v>0</v>
      </c>
      <c r="I370" s="97">
        <v>0</v>
      </c>
      <c r="J370" s="97">
        <v>12</v>
      </c>
      <c r="K370" s="97">
        <v>0</v>
      </c>
      <c r="L370" s="97">
        <v>0</v>
      </c>
      <c r="M370" s="97">
        <v>100238</v>
      </c>
      <c r="N370" s="97">
        <v>15575</v>
      </c>
      <c r="O370" s="97">
        <v>0</v>
      </c>
      <c r="P370" s="97">
        <v>0</v>
      </c>
      <c r="Q370" s="97">
        <v>0</v>
      </c>
      <c r="R370" s="97">
        <v>0</v>
      </c>
      <c r="S370" s="97">
        <v>115813</v>
      </c>
      <c r="T370" s="97">
        <v>0</v>
      </c>
      <c r="U370" s="97">
        <v>115813</v>
      </c>
      <c r="V370" s="97">
        <v>0</v>
      </c>
      <c r="W370" s="97">
        <v>0</v>
      </c>
      <c r="X370" s="97">
        <v>0</v>
      </c>
      <c r="Y370" s="97">
        <v>115813</v>
      </c>
    </row>
    <row r="371" spans="1:25" ht="12.75">
      <c r="A371" s="97" t="s">
        <v>846</v>
      </c>
      <c r="B371" s="93" t="s">
        <v>847</v>
      </c>
      <c r="C371" s="37" t="s">
        <v>914</v>
      </c>
      <c r="D371" s="97">
        <v>0</v>
      </c>
      <c r="E371" s="97">
        <v>32</v>
      </c>
      <c r="F371" s="97">
        <v>32</v>
      </c>
      <c r="G371" s="97">
        <v>0</v>
      </c>
      <c r="H371" s="97">
        <v>0</v>
      </c>
      <c r="I371" s="97">
        <v>0</v>
      </c>
      <c r="J371" s="97">
        <v>0</v>
      </c>
      <c r="K371" s="97">
        <v>0</v>
      </c>
      <c r="L371" s="97">
        <v>0</v>
      </c>
      <c r="M371" s="97">
        <v>30997</v>
      </c>
      <c r="N371" s="97">
        <v>8740</v>
      </c>
      <c r="O371" s="97">
        <v>0</v>
      </c>
      <c r="P371" s="97">
        <v>0</v>
      </c>
      <c r="Q371" s="97">
        <v>493</v>
      </c>
      <c r="R371" s="97">
        <v>766</v>
      </c>
      <c r="S371" s="97">
        <v>40996</v>
      </c>
      <c r="T371" s="97">
        <v>0</v>
      </c>
      <c r="U371" s="97">
        <v>40996</v>
      </c>
      <c r="V371" s="97">
        <v>413</v>
      </c>
      <c r="W371" s="97">
        <v>0</v>
      </c>
      <c r="X371" s="97">
        <v>0</v>
      </c>
      <c r="Y371" s="97">
        <v>41409</v>
      </c>
    </row>
    <row r="372" spans="1:25" ht="12.75">
      <c r="A372" s="97" t="s">
        <v>848</v>
      </c>
      <c r="B372" s="93" t="s">
        <v>200</v>
      </c>
      <c r="C372" s="37" t="s">
        <v>914</v>
      </c>
      <c r="D372" s="97">
        <v>505</v>
      </c>
      <c r="E372" s="97">
        <v>36</v>
      </c>
      <c r="F372" s="97">
        <v>0</v>
      </c>
      <c r="G372" s="97">
        <v>0</v>
      </c>
      <c r="H372" s="97">
        <v>0</v>
      </c>
      <c r="I372" s="97">
        <v>0</v>
      </c>
      <c r="J372" s="97">
        <v>541</v>
      </c>
      <c r="K372" s="97">
        <v>0</v>
      </c>
      <c r="L372" s="97">
        <v>0</v>
      </c>
      <c r="M372" s="97">
        <v>51744</v>
      </c>
      <c r="N372" s="97">
        <v>10054</v>
      </c>
      <c r="O372" s="97">
        <v>0</v>
      </c>
      <c r="P372" s="97">
        <v>0</v>
      </c>
      <c r="Q372" s="97">
        <v>0</v>
      </c>
      <c r="R372" s="97">
        <v>1597</v>
      </c>
      <c r="S372" s="97">
        <v>63395</v>
      </c>
      <c r="T372" s="97">
        <v>0</v>
      </c>
      <c r="U372" s="97">
        <v>63395</v>
      </c>
      <c r="V372" s="97">
        <v>594</v>
      </c>
      <c r="W372" s="97">
        <v>0</v>
      </c>
      <c r="X372" s="97">
        <v>0</v>
      </c>
      <c r="Y372" s="97">
        <v>63989</v>
      </c>
    </row>
    <row r="373" spans="1:25" ht="12.75">
      <c r="A373" s="97" t="s">
        <v>849</v>
      </c>
      <c r="B373" s="93" t="s">
        <v>210</v>
      </c>
      <c r="C373" s="37" t="s">
        <v>914</v>
      </c>
      <c r="D373" s="97">
        <v>783</v>
      </c>
      <c r="E373" s="97">
        <v>1352</v>
      </c>
      <c r="F373" s="97">
        <v>619</v>
      </c>
      <c r="G373" s="97">
        <v>0</v>
      </c>
      <c r="H373" s="97">
        <v>0</v>
      </c>
      <c r="I373" s="97">
        <v>0</v>
      </c>
      <c r="J373" s="97">
        <v>1516</v>
      </c>
      <c r="K373" s="97">
        <v>0</v>
      </c>
      <c r="L373" s="97">
        <v>0</v>
      </c>
      <c r="M373" s="97">
        <v>52739</v>
      </c>
      <c r="N373" s="97">
        <v>15417</v>
      </c>
      <c r="O373" s="97">
        <v>0</v>
      </c>
      <c r="P373" s="97">
        <v>0</v>
      </c>
      <c r="Q373" s="97">
        <v>1979</v>
      </c>
      <c r="R373" s="97">
        <v>2717</v>
      </c>
      <c r="S373" s="97">
        <v>72852</v>
      </c>
      <c r="T373" s="97">
        <v>0</v>
      </c>
      <c r="U373" s="97">
        <v>72852</v>
      </c>
      <c r="V373" s="97">
        <v>39</v>
      </c>
      <c r="W373" s="97">
        <v>2287</v>
      </c>
      <c r="X373" s="97">
        <v>0</v>
      </c>
      <c r="Y373" s="97">
        <v>75178</v>
      </c>
    </row>
    <row r="374" spans="1:25" ht="12.75">
      <c r="A374" s="97" t="s">
        <v>850</v>
      </c>
      <c r="B374" s="93" t="s">
        <v>221</v>
      </c>
      <c r="C374" s="37" t="s">
        <v>914</v>
      </c>
      <c r="D374" s="97">
        <v>938</v>
      </c>
      <c r="E374" s="97">
        <v>249</v>
      </c>
      <c r="F374" s="97">
        <v>0</v>
      </c>
      <c r="G374" s="97">
        <v>0</v>
      </c>
      <c r="H374" s="97">
        <v>0</v>
      </c>
      <c r="I374" s="97">
        <v>0</v>
      </c>
      <c r="J374" s="97">
        <v>1187</v>
      </c>
      <c r="K374" s="97">
        <v>0</v>
      </c>
      <c r="L374" s="97">
        <v>0</v>
      </c>
      <c r="M374" s="97">
        <v>56194</v>
      </c>
      <c r="N374" s="97">
        <v>9517</v>
      </c>
      <c r="O374" s="97">
        <v>0</v>
      </c>
      <c r="P374" s="97">
        <v>0</v>
      </c>
      <c r="Q374" s="97">
        <v>21</v>
      </c>
      <c r="R374" s="97">
        <v>0</v>
      </c>
      <c r="S374" s="97">
        <v>65732</v>
      </c>
      <c r="T374" s="97">
        <v>0</v>
      </c>
      <c r="U374" s="97">
        <v>65732</v>
      </c>
      <c r="V374" s="97">
        <v>506</v>
      </c>
      <c r="W374" s="97">
        <v>0</v>
      </c>
      <c r="X374" s="97">
        <v>0</v>
      </c>
      <c r="Y374" s="97">
        <v>66238</v>
      </c>
    </row>
    <row r="375" spans="1:25" ht="12.75">
      <c r="A375" s="97" t="s">
        <v>851</v>
      </c>
      <c r="B375" s="93" t="s">
        <v>228</v>
      </c>
      <c r="C375" s="37" t="s">
        <v>914</v>
      </c>
      <c r="D375" s="97">
        <v>0</v>
      </c>
      <c r="E375" s="97">
        <v>77</v>
      </c>
      <c r="F375" s="97">
        <v>77</v>
      </c>
      <c r="G375" s="97">
        <v>0</v>
      </c>
      <c r="H375" s="97">
        <v>0</v>
      </c>
      <c r="I375" s="97">
        <v>0</v>
      </c>
      <c r="J375" s="97">
        <v>0</v>
      </c>
      <c r="K375" s="97">
        <v>0</v>
      </c>
      <c r="L375" s="97">
        <v>0</v>
      </c>
      <c r="M375" s="97">
        <v>18859</v>
      </c>
      <c r="N375" s="97">
        <v>7606</v>
      </c>
      <c r="O375" s="97">
        <v>0</v>
      </c>
      <c r="P375" s="97">
        <v>0</v>
      </c>
      <c r="Q375" s="97">
        <v>0</v>
      </c>
      <c r="R375" s="97">
        <v>14568</v>
      </c>
      <c r="S375" s="97">
        <v>41033</v>
      </c>
      <c r="T375" s="97">
        <v>0</v>
      </c>
      <c r="U375" s="97">
        <v>41033</v>
      </c>
      <c r="V375" s="97">
        <v>31</v>
      </c>
      <c r="W375" s="97">
        <v>167</v>
      </c>
      <c r="X375" s="97">
        <v>0</v>
      </c>
      <c r="Y375" s="97">
        <v>41231</v>
      </c>
    </row>
    <row r="376" spans="1:25" ht="12.75">
      <c r="A376" s="97" t="s">
        <v>852</v>
      </c>
      <c r="B376" s="93" t="s">
        <v>277</v>
      </c>
      <c r="C376" s="37" t="s">
        <v>914</v>
      </c>
      <c r="D376" s="97">
        <v>6</v>
      </c>
      <c r="E376" s="97">
        <v>0</v>
      </c>
      <c r="F376" s="97">
        <v>0</v>
      </c>
      <c r="G376" s="97">
        <v>0</v>
      </c>
      <c r="H376" s="97">
        <v>0</v>
      </c>
      <c r="I376" s="97">
        <v>0</v>
      </c>
      <c r="J376" s="97">
        <v>6</v>
      </c>
      <c r="K376" s="97">
        <v>0</v>
      </c>
      <c r="L376" s="97">
        <v>0</v>
      </c>
      <c r="M376" s="97">
        <v>22339</v>
      </c>
      <c r="N376" s="97">
        <v>8934</v>
      </c>
      <c r="O376" s="97">
        <v>0</v>
      </c>
      <c r="P376" s="97">
        <v>0</v>
      </c>
      <c r="Q376" s="97">
        <v>123</v>
      </c>
      <c r="R376" s="97">
        <v>1869</v>
      </c>
      <c r="S376" s="97">
        <v>33265</v>
      </c>
      <c r="T376" s="97">
        <v>0</v>
      </c>
      <c r="U376" s="97">
        <v>33265</v>
      </c>
      <c r="V376" s="97">
        <v>268</v>
      </c>
      <c r="W376" s="97">
        <v>81</v>
      </c>
      <c r="X376" s="97">
        <v>0</v>
      </c>
      <c r="Y376" s="97">
        <v>33614</v>
      </c>
    </row>
    <row r="377" spans="1:25" ht="12.75">
      <c r="A377" s="97" t="s">
        <v>853</v>
      </c>
      <c r="B377" s="93" t="s">
        <v>287</v>
      </c>
      <c r="C377" s="37" t="s">
        <v>914</v>
      </c>
      <c r="D377" s="97">
        <v>102</v>
      </c>
      <c r="E377" s="97">
        <v>102</v>
      </c>
      <c r="F377" s="97">
        <v>0</v>
      </c>
      <c r="G377" s="97">
        <v>0</v>
      </c>
      <c r="H377" s="97">
        <v>0</v>
      </c>
      <c r="I377" s="97">
        <v>0</v>
      </c>
      <c r="J377" s="97">
        <v>204</v>
      </c>
      <c r="K377" s="97">
        <v>0</v>
      </c>
      <c r="L377" s="97">
        <v>0</v>
      </c>
      <c r="M377" s="97">
        <v>40979</v>
      </c>
      <c r="N377" s="97">
        <v>8022</v>
      </c>
      <c r="O377" s="97">
        <v>0</v>
      </c>
      <c r="P377" s="97">
        <v>0</v>
      </c>
      <c r="Q377" s="97">
        <v>2069</v>
      </c>
      <c r="R377" s="97">
        <v>2482</v>
      </c>
      <c r="S377" s="97">
        <v>53552</v>
      </c>
      <c r="T377" s="97">
        <v>0</v>
      </c>
      <c r="U377" s="97">
        <v>53552</v>
      </c>
      <c r="V377" s="97">
        <v>250</v>
      </c>
      <c r="W377" s="97">
        <v>0</v>
      </c>
      <c r="X377" s="97">
        <v>0</v>
      </c>
      <c r="Y377" s="97">
        <v>53802</v>
      </c>
    </row>
    <row r="378" spans="1:25" ht="12.75">
      <c r="A378" s="97" t="s">
        <v>854</v>
      </c>
      <c r="B378" s="93" t="s">
        <v>330</v>
      </c>
      <c r="C378" s="37" t="s">
        <v>914</v>
      </c>
      <c r="D378" s="97">
        <v>0</v>
      </c>
      <c r="E378" s="97">
        <v>0</v>
      </c>
      <c r="F378" s="97">
        <v>0</v>
      </c>
      <c r="G378" s="97">
        <v>0</v>
      </c>
      <c r="H378" s="97">
        <v>0</v>
      </c>
      <c r="I378" s="97">
        <v>0</v>
      </c>
      <c r="J378" s="97">
        <v>0</v>
      </c>
      <c r="K378" s="97">
        <v>0</v>
      </c>
      <c r="L378" s="97">
        <v>0</v>
      </c>
      <c r="M378" s="97">
        <v>13383</v>
      </c>
      <c r="N378" s="97">
        <v>4718</v>
      </c>
      <c r="O378" s="97">
        <v>0</v>
      </c>
      <c r="P378" s="97">
        <v>0</v>
      </c>
      <c r="Q378" s="97">
        <v>0</v>
      </c>
      <c r="R378" s="97">
        <v>0</v>
      </c>
      <c r="S378" s="97">
        <v>18101</v>
      </c>
      <c r="T378" s="97">
        <v>0</v>
      </c>
      <c r="U378" s="97">
        <v>18101</v>
      </c>
      <c r="V378" s="97">
        <v>0</v>
      </c>
      <c r="W378" s="97">
        <v>0</v>
      </c>
      <c r="X378" s="97">
        <v>0</v>
      </c>
      <c r="Y378" s="97">
        <v>18101</v>
      </c>
    </row>
    <row r="379" spans="1:25" ht="12.75">
      <c r="A379" s="97" t="s">
        <v>855</v>
      </c>
      <c r="B379" s="93" t="s">
        <v>360</v>
      </c>
      <c r="C379" s="37" t="s">
        <v>914</v>
      </c>
      <c r="D379" s="97">
        <v>0</v>
      </c>
      <c r="E379" s="97">
        <v>340</v>
      </c>
      <c r="F379" s="97">
        <v>340</v>
      </c>
      <c r="G379" s="97">
        <v>0</v>
      </c>
      <c r="H379" s="97">
        <v>0</v>
      </c>
      <c r="I379" s="97">
        <v>0</v>
      </c>
      <c r="J379" s="97">
        <v>0</v>
      </c>
      <c r="K379" s="97">
        <v>0</v>
      </c>
      <c r="L379" s="97">
        <v>0</v>
      </c>
      <c r="M379" s="97">
        <v>75415</v>
      </c>
      <c r="N379" s="97">
        <v>13823</v>
      </c>
      <c r="O379" s="97">
        <v>0</v>
      </c>
      <c r="P379" s="97">
        <v>0</v>
      </c>
      <c r="Q379" s="97">
        <v>0</v>
      </c>
      <c r="R379" s="97">
        <v>1279</v>
      </c>
      <c r="S379" s="97">
        <v>90517</v>
      </c>
      <c r="T379" s="97">
        <v>0</v>
      </c>
      <c r="U379" s="97">
        <v>90517</v>
      </c>
      <c r="V379" s="97">
        <v>11</v>
      </c>
      <c r="W379" s="97">
        <v>0</v>
      </c>
      <c r="X379" s="97">
        <v>0</v>
      </c>
      <c r="Y379" s="97">
        <v>90528</v>
      </c>
    </row>
    <row r="380" spans="1:25" ht="12.75">
      <c r="A380" s="97" t="s">
        <v>856</v>
      </c>
      <c r="B380" s="93" t="s">
        <v>434</v>
      </c>
      <c r="C380" s="37" t="s">
        <v>914</v>
      </c>
      <c r="D380" s="97">
        <v>0</v>
      </c>
      <c r="E380" s="97">
        <v>0</v>
      </c>
      <c r="F380" s="97">
        <v>0</v>
      </c>
      <c r="G380" s="97">
        <v>0</v>
      </c>
      <c r="H380" s="97">
        <v>0</v>
      </c>
      <c r="I380" s="97">
        <v>0</v>
      </c>
      <c r="J380" s="97">
        <v>0</v>
      </c>
      <c r="K380" s="97">
        <v>0</v>
      </c>
      <c r="L380" s="97">
        <v>0</v>
      </c>
      <c r="M380" s="97">
        <v>10775</v>
      </c>
      <c r="N380" s="97">
        <v>7841</v>
      </c>
      <c r="O380" s="97">
        <v>0</v>
      </c>
      <c r="P380" s="97">
        <v>0</v>
      </c>
      <c r="Q380" s="97">
        <v>0</v>
      </c>
      <c r="R380" s="97">
        <v>0</v>
      </c>
      <c r="S380" s="97">
        <v>18616</v>
      </c>
      <c r="T380" s="97">
        <v>0</v>
      </c>
      <c r="U380" s="97">
        <v>18616</v>
      </c>
      <c r="V380" s="97">
        <v>450</v>
      </c>
      <c r="W380" s="97">
        <v>0</v>
      </c>
      <c r="X380" s="97">
        <v>0</v>
      </c>
      <c r="Y380" s="97">
        <v>19066</v>
      </c>
    </row>
    <row r="381" spans="1:25" ht="12.75">
      <c r="A381" s="97" t="s">
        <v>857</v>
      </c>
      <c r="B381" s="93" t="s">
        <v>172</v>
      </c>
      <c r="C381" s="37" t="s">
        <v>914</v>
      </c>
      <c r="D381" s="97">
        <v>58</v>
      </c>
      <c r="E381" s="97">
        <v>527</v>
      </c>
      <c r="F381" s="97">
        <v>585</v>
      </c>
      <c r="G381" s="97">
        <v>0</v>
      </c>
      <c r="H381" s="97">
        <v>0</v>
      </c>
      <c r="I381" s="97">
        <v>0</v>
      </c>
      <c r="J381" s="97">
        <v>0</v>
      </c>
      <c r="K381" s="97">
        <v>0</v>
      </c>
      <c r="L381" s="97">
        <v>0</v>
      </c>
      <c r="M381" s="97">
        <v>56302</v>
      </c>
      <c r="N381" s="97">
        <v>12884</v>
      </c>
      <c r="O381" s="97">
        <v>0</v>
      </c>
      <c r="P381" s="97">
        <v>0</v>
      </c>
      <c r="Q381" s="97">
        <v>0</v>
      </c>
      <c r="R381" s="97">
        <v>671</v>
      </c>
      <c r="S381" s="97">
        <v>69857</v>
      </c>
      <c r="T381" s="97">
        <v>449</v>
      </c>
      <c r="U381" s="97">
        <v>70306</v>
      </c>
      <c r="V381" s="97">
        <v>860</v>
      </c>
      <c r="W381" s="97">
        <v>0</v>
      </c>
      <c r="X381" s="97">
        <v>0</v>
      </c>
      <c r="Y381" s="97">
        <v>71166</v>
      </c>
    </row>
    <row r="382" spans="1:25" ht="12.75">
      <c r="A382" s="97" t="s">
        <v>858</v>
      </c>
      <c r="B382" s="93" t="s">
        <v>246</v>
      </c>
      <c r="C382" s="37" t="s">
        <v>914</v>
      </c>
      <c r="D382" s="97">
        <v>0</v>
      </c>
      <c r="E382" s="97">
        <v>613</v>
      </c>
      <c r="F382" s="97">
        <v>613</v>
      </c>
      <c r="G382" s="97">
        <v>0</v>
      </c>
      <c r="H382" s="97">
        <v>0</v>
      </c>
      <c r="I382" s="97">
        <v>0</v>
      </c>
      <c r="J382" s="97">
        <v>0</v>
      </c>
      <c r="K382" s="97">
        <v>0</v>
      </c>
      <c r="L382" s="97">
        <v>0</v>
      </c>
      <c r="M382" s="97">
        <v>32560</v>
      </c>
      <c r="N382" s="97">
        <v>10575</v>
      </c>
      <c r="O382" s="97">
        <v>0</v>
      </c>
      <c r="P382" s="97">
        <v>0</v>
      </c>
      <c r="Q382" s="97">
        <v>0</v>
      </c>
      <c r="R382" s="97">
        <v>320</v>
      </c>
      <c r="S382" s="97">
        <v>43455</v>
      </c>
      <c r="T382" s="97">
        <v>0</v>
      </c>
      <c r="U382" s="97">
        <v>43455</v>
      </c>
      <c r="V382" s="97">
        <v>507</v>
      </c>
      <c r="W382" s="97">
        <v>250</v>
      </c>
      <c r="X382" s="97">
        <v>0</v>
      </c>
      <c r="Y382" s="97">
        <v>44212</v>
      </c>
    </row>
    <row r="383" spans="1:25" ht="12.75">
      <c r="A383" s="97" t="s">
        <v>859</v>
      </c>
      <c r="B383" s="93" t="s">
        <v>349</v>
      </c>
      <c r="C383" s="37" t="s">
        <v>914</v>
      </c>
      <c r="D383" s="97">
        <v>0</v>
      </c>
      <c r="E383" s="97">
        <v>0</v>
      </c>
      <c r="F383" s="97">
        <v>0</v>
      </c>
      <c r="G383" s="97">
        <v>0</v>
      </c>
      <c r="H383" s="97">
        <v>0</v>
      </c>
      <c r="I383" s="97">
        <v>0</v>
      </c>
      <c r="J383" s="97">
        <v>0</v>
      </c>
      <c r="K383" s="97">
        <v>0</v>
      </c>
      <c r="L383" s="97">
        <v>0</v>
      </c>
      <c r="M383" s="97">
        <v>40887</v>
      </c>
      <c r="N383" s="97">
        <v>10812</v>
      </c>
      <c r="O383" s="97">
        <v>0</v>
      </c>
      <c r="P383" s="97">
        <v>0</v>
      </c>
      <c r="Q383" s="97">
        <v>29</v>
      </c>
      <c r="R383" s="97">
        <v>1220</v>
      </c>
      <c r="S383" s="97">
        <v>52948</v>
      </c>
      <c r="T383" s="97">
        <v>0</v>
      </c>
      <c r="U383" s="97">
        <v>52948</v>
      </c>
      <c r="V383" s="97">
        <v>186</v>
      </c>
      <c r="W383" s="97">
        <v>129</v>
      </c>
      <c r="X383" s="97">
        <v>0</v>
      </c>
      <c r="Y383" s="97">
        <v>53263</v>
      </c>
    </row>
    <row r="384" spans="1:25" ht="12.75">
      <c r="A384" s="97" t="s">
        <v>860</v>
      </c>
      <c r="B384" s="93" t="s">
        <v>399</v>
      </c>
      <c r="C384" s="37" t="s">
        <v>914</v>
      </c>
      <c r="D384" s="97">
        <v>3285</v>
      </c>
      <c r="E384" s="97">
        <v>0</v>
      </c>
      <c r="F384" s="97">
        <v>0</v>
      </c>
      <c r="G384" s="97">
        <v>0</v>
      </c>
      <c r="H384" s="97">
        <v>0</v>
      </c>
      <c r="I384" s="97">
        <v>0</v>
      </c>
      <c r="J384" s="97">
        <v>3285</v>
      </c>
      <c r="K384" s="97">
        <v>0</v>
      </c>
      <c r="L384" s="97">
        <v>0</v>
      </c>
      <c r="M384" s="97">
        <v>29756</v>
      </c>
      <c r="N384" s="97">
        <v>7241</v>
      </c>
      <c r="O384" s="97">
        <v>0</v>
      </c>
      <c r="P384" s="97">
        <v>0</v>
      </c>
      <c r="Q384" s="97">
        <v>0</v>
      </c>
      <c r="R384" s="97">
        <v>1340</v>
      </c>
      <c r="S384" s="97">
        <v>38337</v>
      </c>
      <c r="T384" s="97">
        <v>0</v>
      </c>
      <c r="U384" s="97">
        <v>38337</v>
      </c>
      <c r="V384" s="97">
        <v>74</v>
      </c>
      <c r="W384" s="97">
        <v>0</v>
      </c>
      <c r="X384" s="97">
        <v>0</v>
      </c>
      <c r="Y384" s="97">
        <v>38411</v>
      </c>
    </row>
    <row r="385" spans="1:25" ht="12.75">
      <c r="A385" s="97" t="s">
        <v>861</v>
      </c>
      <c r="B385" s="93" t="s">
        <v>423</v>
      </c>
      <c r="C385" s="37" t="s">
        <v>914</v>
      </c>
      <c r="D385" s="97">
        <v>1719</v>
      </c>
      <c r="E385" s="97">
        <v>0</v>
      </c>
      <c r="F385" s="97">
        <v>0</v>
      </c>
      <c r="G385" s="97">
        <v>1719</v>
      </c>
      <c r="H385" s="97">
        <v>0</v>
      </c>
      <c r="I385" s="97">
        <v>0</v>
      </c>
      <c r="J385" s="97">
        <v>0</v>
      </c>
      <c r="K385" s="97">
        <v>0</v>
      </c>
      <c r="L385" s="97">
        <v>0</v>
      </c>
      <c r="M385" s="97">
        <v>121979</v>
      </c>
      <c r="N385" s="97">
        <v>10317</v>
      </c>
      <c r="O385" s="97">
        <v>0</v>
      </c>
      <c r="P385" s="97">
        <v>0</v>
      </c>
      <c r="Q385" s="97">
        <v>1414</v>
      </c>
      <c r="R385" s="97">
        <v>353</v>
      </c>
      <c r="S385" s="97">
        <v>134063</v>
      </c>
      <c r="T385" s="97">
        <v>0</v>
      </c>
      <c r="U385" s="97">
        <v>134063</v>
      </c>
      <c r="V385" s="97">
        <v>16</v>
      </c>
      <c r="W385" s="97">
        <v>700</v>
      </c>
      <c r="X385" s="97">
        <v>66</v>
      </c>
      <c r="Y385" s="97">
        <v>134845</v>
      </c>
    </row>
    <row r="386" spans="1:25" ht="12.75">
      <c r="A386" s="97" t="s">
        <v>862</v>
      </c>
      <c r="B386" s="93" t="s">
        <v>428</v>
      </c>
      <c r="C386" s="37" t="s">
        <v>914</v>
      </c>
      <c r="D386" s="97">
        <v>0</v>
      </c>
      <c r="E386" s="97">
        <v>935</v>
      </c>
      <c r="F386" s="97">
        <v>935</v>
      </c>
      <c r="G386" s="97">
        <v>0</v>
      </c>
      <c r="H386" s="97">
        <v>0</v>
      </c>
      <c r="I386" s="97">
        <v>0</v>
      </c>
      <c r="J386" s="97">
        <v>0</v>
      </c>
      <c r="K386" s="97">
        <v>0</v>
      </c>
      <c r="L386" s="97">
        <v>0</v>
      </c>
      <c r="M386" s="97">
        <v>73185</v>
      </c>
      <c r="N386" s="97">
        <v>15474</v>
      </c>
      <c r="O386" s="97">
        <v>0</v>
      </c>
      <c r="P386" s="97">
        <v>0</v>
      </c>
      <c r="Q386" s="97">
        <v>433</v>
      </c>
      <c r="R386" s="97">
        <v>5808</v>
      </c>
      <c r="S386" s="97">
        <v>94900</v>
      </c>
      <c r="T386" s="97">
        <v>0</v>
      </c>
      <c r="U386" s="97">
        <v>94900</v>
      </c>
      <c r="V386" s="97">
        <v>841</v>
      </c>
      <c r="W386" s="97">
        <v>0</v>
      </c>
      <c r="X386" s="97">
        <v>0</v>
      </c>
      <c r="Y386" s="97">
        <v>95741</v>
      </c>
    </row>
    <row r="387" spans="1:25" ht="12.75">
      <c r="A387" s="97" t="s">
        <v>937</v>
      </c>
      <c r="B387" s="93" t="s">
        <v>938</v>
      </c>
      <c r="C387" s="37" t="s">
        <v>914</v>
      </c>
      <c r="D387" s="97">
        <v>0</v>
      </c>
      <c r="E387" s="97">
        <v>0</v>
      </c>
      <c r="F387" s="97">
        <v>0</v>
      </c>
      <c r="G387" s="97">
        <v>0</v>
      </c>
      <c r="H387" s="97">
        <v>0</v>
      </c>
      <c r="I387" s="97">
        <v>0</v>
      </c>
      <c r="J387" s="97">
        <v>0</v>
      </c>
      <c r="K387" s="97">
        <v>0</v>
      </c>
      <c r="L387" s="97">
        <v>0</v>
      </c>
      <c r="M387" s="97">
        <v>84837</v>
      </c>
      <c r="N387" s="97">
        <v>9392</v>
      </c>
      <c r="O387" s="97">
        <v>0</v>
      </c>
      <c r="P387" s="97">
        <v>0</v>
      </c>
      <c r="Q387" s="97">
        <v>0</v>
      </c>
      <c r="R387" s="97">
        <v>0</v>
      </c>
      <c r="S387" s="97">
        <v>94229</v>
      </c>
      <c r="T387" s="97">
        <v>0</v>
      </c>
      <c r="U387" s="97">
        <v>94229</v>
      </c>
      <c r="V387" s="97">
        <v>0</v>
      </c>
      <c r="W387" s="97">
        <v>0</v>
      </c>
      <c r="X387" s="97">
        <v>0</v>
      </c>
      <c r="Y387" s="97">
        <v>94229</v>
      </c>
    </row>
    <row r="388" spans="1:25" ht="12.75">
      <c r="A388" s="97" t="s">
        <v>863</v>
      </c>
      <c r="B388" s="93" t="s">
        <v>140</v>
      </c>
      <c r="C388" s="37" t="s">
        <v>914</v>
      </c>
      <c r="D388" s="97">
        <v>0</v>
      </c>
      <c r="E388" s="97">
        <v>0</v>
      </c>
      <c r="F388" s="97">
        <v>0</v>
      </c>
      <c r="G388" s="97">
        <v>0</v>
      </c>
      <c r="H388" s="97">
        <v>0</v>
      </c>
      <c r="I388" s="97">
        <v>0</v>
      </c>
      <c r="J388" s="97">
        <v>0</v>
      </c>
      <c r="K388" s="97">
        <v>0</v>
      </c>
      <c r="L388" s="97">
        <v>0</v>
      </c>
      <c r="M388" s="97">
        <v>402</v>
      </c>
      <c r="N388" s="97">
        <v>0</v>
      </c>
      <c r="O388" s="97">
        <v>0</v>
      </c>
      <c r="P388" s="97">
        <v>0</v>
      </c>
      <c r="Q388" s="97">
        <v>0</v>
      </c>
      <c r="R388" s="97">
        <v>0</v>
      </c>
      <c r="S388" s="97">
        <v>402</v>
      </c>
      <c r="T388" s="97">
        <v>0</v>
      </c>
      <c r="U388" s="97">
        <v>402</v>
      </c>
      <c r="V388" s="97">
        <v>0</v>
      </c>
      <c r="W388" s="97">
        <v>0</v>
      </c>
      <c r="X388" s="97">
        <v>0</v>
      </c>
      <c r="Y388" s="97">
        <v>402</v>
      </c>
    </row>
    <row r="389" spans="1:25" ht="12.75">
      <c r="A389" s="97" t="s">
        <v>864</v>
      </c>
      <c r="B389" s="93" t="s">
        <v>865</v>
      </c>
      <c r="C389" s="37" t="s">
        <v>914</v>
      </c>
      <c r="D389" s="97">
        <v>701</v>
      </c>
      <c r="E389" s="97">
        <v>119</v>
      </c>
      <c r="F389" s="97">
        <v>0</v>
      </c>
      <c r="G389" s="97">
        <v>0</v>
      </c>
      <c r="H389" s="97">
        <v>0</v>
      </c>
      <c r="I389" s="97">
        <v>0</v>
      </c>
      <c r="J389" s="97">
        <v>820</v>
      </c>
      <c r="K389" s="97">
        <v>0</v>
      </c>
      <c r="L389" s="97">
        <v>0</v>
      </c>
      <c r="M389" s="97">
        <v>18649</v>
      </c>
      <c r="N389" s="97">
        <v>269</v>
      </c>
      <c r="O389" s="97">
        <v>11192</v>
      </c>
      <c r="P389" s="97">
        <v>0</v>
      </c>
      <c r="Q389" s="97">
        <v>0</v>
      </c>
      <c r="R389" s="97">
        <v>12000</v>
      </c>
      <c r="S389" s="97">
        <v>42110</v>
      </c>
      <c r="T389" s="97">
        <v>0</v>
      </c>
      <c r="U389" s="97">
        <v>42110</v>
      </c>
      <c r="V389" s="97">
        <v>21</v>
      </c>
      <c r="W389" s="97">
        <v>50</v>
      </c>
      <c r="X389" s="97">
        <v>0</v>
      </c>
      <c r="Y389" s="97">
        <v>42181</v>
      </c>
    </row>
    <row r="390" spans="1:25" ht="12.75">
      <c r="A390" s="97" t="s">
        <v>866</v>
      </c>
      <c r="B390" s="93" t="s">
        <v>248</v>
      </c>
      <c r="C390" s="37" t="s">
        <v>914</v>
      </c>
      <c r="D390" s="97">
        <v>1477</v>
      </c>
      <c r="E390" s="97">
        <v>1477</v>
      </c>
      <c r="F390" s="97">
        <v>744</v>
      </c>
      <c r="G390" s="97">
        <v>0</v>
      </c>
      <c r="H390" s="97">
        <v>0</v>
      </c>
      <c r="I390" s="97">
        <v>0</v>
      </c>
      <c r="J390" s="97">
        <v>2210</v>
      </c>
      <c r="K390" s="97">
        <v>0</v>
      </c>
      <c r="L390" s="97">
        <v>0</v>
      </c>
      <c r="M390" s="97">
        <v>18292</v>
      </c>
      <c r="N390" s="97">
        <v>16428</v>
      </c>
      <c r="O390" s="97">
        <v>0</v>
      </c>
      <c r="P390" s="97">
        <v>0</v>
      </c>
      <c r="Q390" s="97">
        <v>0</v>
      </c>
      <c r="R390" s="97">
        <v>0</v>
      </c>
      <c r="S390" s="97">
        <v>34720</v>
      </c>
      <c r="T390" s="97">
        <v>0</v>
      </c>
      <c r="U390" s="97">
        <v>34720</v>
      </c>
      <c r="V390" s="97">
        <v>0</v>
      </c>
      <c r="W390" s="97">
        <v>0</v>
      </c>
      <c r="X390" s="97">
        <v>0</v>
      </c>
      <c r="Y390" s="97">
        <v>34720</v>
      </c>
    </row>
    <row r="391" spans="1:25" ht="12.75">
      <c r="A391" s="97" t="s">
        <v>867</v>
      </c>
      <c r="B391" s="93" t="s">
        <v>270</v>
      </c>
      <c r="C391" s="37" t="s">
        <v>914</v>
      </c>
      <c r="D391" s="97">
        <v>1439</v>
      </c>
      <c r="E391" s="97">
        <v>818</v>
      </c>
      <c r="F391" s="97">
        <v>0</v>
      </c>
      <c r="G391" s="97">
        <v>0</v>
      </c>
      <c r="H391" s="97">
        <v>0</v>
      </c>
      <c r="I391" s="97">
        <v>0</v>
      </c>
      <c r="J391" s="97">
        <v>2257</v>
      </c>
      <c r="K391" s="97">
        <v>0</v>
      </c>
      <c r="L391" s="97">
        <v>0</v>
      </c>
      <c r="M391" s="97">
        <v>11400</v>
      </c>
      <c r="N391" s="97">
        <v>0</v>
      </c>
      <c r="O391" s="97">
        <v>0</v>
      </c>
      <c r="P391" s="97">
        <v>0</v>
      </c>
      <c r="Q391" s="97">
        <v>0</v>
      </c>
      <c r="R391" s="97">
        <v>0</v>
      </c>
      <c r="S391" s="97">
        <v>11400</v>
      </c>
      <c r="T391" s="97">
        <v>16600</v>
      </c>
      <c r="U391" s="97">
        <v>28000</v>
      </c>
      <c r="V391" s="97">
        <v>0</v>
      </c>
      <c r="W391" s="97">
        <v>0</v>
      </c>
      <c r="X391" s="97">
        <v>0</v>
      </c>
      <c r="Y391" s="97">
        <v>28000</v>
      </c>
    </row>
    <row r="392" spans="1:25" ht="12.75">
      <c r="A392" s="97" t="s">
        <v>868</v>
      </c>
      <c r="B392" s="93" t="s">
        <v>430</v>
      </c>
      <c r="C392" s="37" t="s">
        <v>914</v>
      </c>
      <c r="D392" s="97">
        <v>0</v>
      </c>
      <c r="E392" s="97">
        <v>0</v>
      </c>
      <c r="F392" s="97">
        <v>0</v>
      </c>
      <c r="G392" s="97">
        <v>0</v>
      </c>
      <c r="H392" s="97">
        <v>0</v>
      </c>
      <c r="I392" s="97">
        <v>0</v>
      </c>
      <c r="J392" s="97">
        <v>0</v>
      </c>
      <c r="K392" s="97">
        <v>0</v>
      </c>
      <c r="L392" s="97">
        <v>0</v>
      </c>
      <c r="M392" s="97">
        <v>42843</v>
      </c>
      <c r="N392" s="97">
        <v>11637</v>
      </c>
      <c r="O392" s="97">
        <v>0</v>
      </c>
      <c r="P392" s="97">
        <v>0</v>
      </c>
      <c r="Q392" s="97">
        <v>0</v>
      </c>
      <c r="R392" s="97">
        <v>0</v>
      </c>
      <c r="S392" s="97">
        <v>54480</v>
      </c>
      <c r="T392" s="97">
        <v>0</v>
      </c>
      <c r="U392" s="97">
        <v>54480</v>
      </c>
      <c r="V392" s="97">
        <v>0</v>
      </c>
      <c r="W392" s="97">
        <v>0</v>
      </c>
      <c r="X392" s="97">
        <v>0</v>
      </c>
      <c r="Y392" s="97">
        <v>54480</v>
      </c>
    </row>
    <row r="393" spans="1:25" ht="12.75">
      <c r="A393" s="97" t="s">
        <v>869</v>
      </c>
      <c r="B393" s="93" t="s">
        <v>421</v>
      </c>
      <c r="C393" s="37" t="s">
        <v>914</v>
      </c>
      <c r="D393" s="97">
        <v>0</v>
      </c>
      <c r="E393" s="97">
        <v>0</v>
      </c>
      <c r="F393" s="97">
        <v>0</v>
      </c>
      <c r="G393" s="97">
        <v>0</v>
      </c>
      <c r="H393" s="97">
        <v>0</v>
      </c>
      <c r="I393" s="97">
        <v>0</v>
      </c>
      <c r="J393" s="97">
        <v>0</v>
      </c>
      <c r="K393" s="97">
        <v>0</v>
      </c>
      <c r="L393" s="97">
        <v>0</v>
      </c>
      <c r="M393" s="97">
        <v>5508</v>
      </c>
      <c r="N393" s="97">
        <v>723</v>
      </c>
      <c r="O393" s="97">
        <v>0</v>
      </c>
      <c r="P393" s="97">
        <v>0</v>
      </c>
      <c r="Q393" s="97">
        <v>0</v>
      </c>
      <c r="R393" s="97">
        <v>0</v>
      </c>
      <c r="S393" s="97">
        <v>6231</v>
      </c>
      <c r="T393" s="97">
        <v>0</v>
      </c>
      <c r="U393" s="97">
        <v>6231</v>
      </c>
      <c r="V393" s="97">
        <v>0</v>
      </c>
      <c r="W393" s="97">
        <v>0</v>
      </c>
      <c r="X393" s="97">
        <v>0</v>
      </c>
      <c r="Y393" s="97">
        <v>6231</v>
      </c>
    </row>
    <row r="394" spans="1:25" ht="12.75">
      <c r="A394" s="97" t="s">
        <v>870</v>
      </c>
      <c r="B394" s="93" t="s">
        <v>956</v>
      </c>
      <c r="C394" s="37" t="s">
        <v>914</v>
      </c>
      <c r="D394" s="97">
        <v>0</v>
      </c>
      <c r="E394" s="97">
        <v>9</v>
      </c>
      <c r="F394" s="97">
        <v>9</v>
      </c>
      <c r="G394" s="97">
        <v>0</v>
      </c>
      <c r="H394" s="97">
        <v>0</v>
      </c>
      <c r="I394" s="97">
        <v>0</v>
      </c>
      <c r="J394" s="97">
        <v>0</v>
      </c>
      <c r="K394" s="97">
        <v>0</v>
      </c>
      <c r="L394" s="97">
        <v>0</v>
      </c>
      <c r="M394" s="97">
        <v>11024</v>
      </c>
      <c r="N394" s="97">
        <v>28628</v>
      </c>
      <c r="O394" s="97">
        <v>350318</v>
      </c>
      <c r="P394" s="97">
        <v>0</v>
      </c>
      <c r="Q394" s="97">
        <v>0</v>
      </c>
      <c r="R394" s="97">
        <v>893</v>
      </c>
      <c r="S394" s="97">
        <v>390863</v>
      </c>
      <c r="T394" s="97">
        <v>593</v>
      </c>
      <c r="U394" s="97">
        <v>391456</v>
      </c>
      <c r="V394" s="97">
        <v>1695</v>
      </c>
      <c r="W394" s="97">
        <v>0</v>
      </c>
      <c r="X394" s="97">
        <v>835</v>
      </c>
      <c r="Y394" s="97">
        <v>393986</v>
      </c>
    </row>
    <row r="395" spans="1:25" ht="12.75">
      <c r="A395" s="97" t="s">
        <v>871</v>
      </c>
      <c r="B395" s="93" t="s">
        <v>957</v>
      </c>
      <c r="C395" s="37" t="s">
        <v>914</v>
      </c>
      <c r="D395" s="97">
        <v>692</v>
      </c>
      <c r="E395" s="97">
        <v>2311</v>
      </c>
      <c r="F395" s="97">
        <v>2311</v>
      </c>
      <c r="G395" s="97">
        <v>0</v>
      </c>
      <c r="H395" s="97">
        <v>0</v>
      </c>
      <c r="I395" s="97">
        <v>0</v>
      </c>
      <c r="J395" s="97">
        <v>606</v>
      </c>
      <c r="K395" s="97">
        <v>0</v>
      </c>
      <c r="L395" s="97">
        <v>0</v>
      </c>
      <c r="M395" s="97">
        <v>76238</v>
      </c>
      <c r="N395" s="97">
        <v>26044</v>
      </c>
      <c r="O395" s="97">
        <v>0</v>
      </c>
      <c r="P395" s="97">
        <v>0</v>
      </c>
      <c r="Q395" s="97">
        <v>0</v>
      </c>
      <c r="R395" s="97">
        <v>0</v>
      </c>
      <c r="S395" s="97">
        <v>102282</v>
      </c>
      <c r="T395" s="97">
        <v>878</v>
      </c>
      <c r="U395" s="97">
        <v>103160</v>
      </c>
      <c r="V395" s="97">
        <v>428</v>
      </c>
      <c r="W395" s="97">
        <v>0</v>
      </c>
      <c r="X395" s="97">
        <v>0</v>
      </c>
      <c r="Y395" s="97">
        <v>103588</v>
      </c>
    </row>
    <row r="396" spans="1:25" ht="12.75">
      <c r="A396" s="97" t="s">
        <v>872</v>
      </c>
      <c r="B396" s="93" t="s">
        <v>958</v>
      </c>
      <c r="C396" s="37" t="s">
        <v>914</v>
      </c>
      <c r="D396" s="97">
        <v>0</v>
      </c>
      <c r="E396" s="97">
        <v>3</v>
      </c>
      <c r="F396" s="97">
        <v>0</v>
      </c>
      <c r="G396" s="97">
        <v>0</v>
      </c>
      <c r="H396" s="97">
        <v>0</v>
      </c>
      <c r="I396" s="97">
        <v>0</v>
      </c>
      <c r="J396" s="97">
        <v>3</v>
      </c>
      <c r="K396" s="97">
        <v>0</v>
      </c>
      <c r="L396" s="97">
        <v>0</v>
      </c>
      <c r="M396" s="97">
        <v>12503</v>
      </c>
      <c r="N396" s="97">
        <v>9168</v>
      </c>
      <c r="O396" s="97">
        <v>759232</v>
      </c>
      <c r="P396" s="97">
        <v>0</v>
      </c>
      <c r="Q396" s="97">
        <v>0</v>
      </c>
      <c r="R396" s="97">
        <v>34236</v>
      </c>
      <c r="S396" s="97">
        <v>815139</v>
      </c>
      <c r="T396" s="97">
        <v>1</v>
      </c>
      <c r="U396" s="97">
        <v>815140</v>
      </c>
      <c r="V396" s="97">
        <v>2338</v>
      </c>
      <c r="W396" s="97">
        <v>0</v>
      </c>
      <c r="X396" s="97">
        <v>0</v>
      </c>
      <c r="Y396" s="97">
        <v>817478</v>
      </c>
    </row>
    <row r="397" spans="1:25" ht="12.75">
      <c r="A397" s="97" t="s">
        <v>873</v>
      </c>
      <c r="B397" s="93" t="s">
        <v>959</v>
      </c>
      <c r="C397" s="37" t="s">
        <v>914</v>
      </c>
      <c r="D397" s="97">
        <v>0</v>
      </c>
      <c r="E397" s="97">
        <v>0</v>
      </c>
      <c r="F397" s="97">
        <v>0</v>
      </c>
      <c r="G397" s="97">
        <v>0</v>
      </c>
      <c r="H397" s="97">
        <v>0</v>
      </c>
      <c r="I397" s="97">
        <v>0</v>
      </c>
      <c r="J397" s="97">
        <v>0</v>
      </c>
      <c r="K397" s="97">
        <v>0</v>
      </c>
      <c r="L397" s="97">
        <v>0</v>
      </c>
      <c r="M397" s="97">
        <v>6653</v>
      </c>
      <c r="N397" s="97">
        <v>15234</v>
      </c>
      <c r="O397" s="97">
        <v>111465</v>
      </c>
      <c r="P397" s="97">
        <v>0</v>
      </c>
      <c r="Q397" s="97">
        <v>0</v>
      </c>
      <c r="R397" s="97">
        <v>47118</v>
      </c>
      <c r="S397" s="97">
        <v>180470</v>
      </c>
      <c r="T397" s="97">
        <v>0</v>
      </c>
      <c r="U397" s="97">
        <v>180470</v>
      </c>
      <c r="V397" s="97">
        <v>904</v>
      </c>
      <c r="W397" s="97">
        <v>0</v>
      </c>
      <c r="X397" s="97">
        <v>0</v>
      </c>
      <c r="Y397" s="97">
        <v>181374</v>
      </c>
    </row>
    <row r="398" spans="1:25" ht="12.75">
      <c r="A398" s="97" t="s">
        <v>874</v>
      </c>
      <c r="B398" s="93" t="s">
        <v>960</v>
      </c>
      <c r="C398" s="37" t="s">
        <v>914</v>
      </c>
      <c r="D398" s="97">
        <v>0</v>
      </c>
      <c r="E398" s="97">
        <v>1</v>
      </c>
      <c r="F398" s="97">
        <v>0</v>
      </c>
      <c r="G398" s="97">
        <v>0</v>
      </c>
      <c r="H398" s="97">
        <v>0</v>
      </c>
      <c r="I398" s="97">
        <v>0</v>
      </c>
      <c r="J398" s="97">
        <v>1</v>
      </c>
      <c r="K398" s="97">
        <v>0</v>
      </c>
      <c r="L398" s="97">
        <v>0</v>
      </c>
      <c r="M398" s="97">
        <v>6620</v>
      </c>
      <c r="N398" s="97">
        <v>0</v>
      </c>
      <c r="O398" s="97">
        <v>0</v>
      </c>
      <c r="P398" s="97">
        <v>0</v>
      </c>
      <c r="Q398" s="97">
        <v>0</v>
      </c>
      <c r="R398" s="97">
        <v>0</v>
      </c>
      <c r="S398" s="97">
        <v>6620</v>
      </c>
      <c r="T398" s="97">
        <v>0</v>
      </c>
      <c r="U398" s="97">
        <v>6620</v>
      </c>
      <c r="V398" s="97">
        <v>0</v>
      </c>
      <c r="W398" s="97">
        <v>0</v>
      </c>
      <c r="X398" s="97">
        <v>0</v>
      </c>
      <c r="Y398" s="97">
        <v>6620</v>
      </c>
    </row>
    <row r="399" spans="1:25" ht="12.75">
      <c r="A399" s="97" t="s">
        <v>986</v>
      </c>
      <c r="B399" s="93" t="s">
        <v>983</v>
      </c>
      <c r="C399" s="37" t="s">
        <v>914</v>
      </c>
      <c r="D399" s="97">
        <v>0</v>
      </c>
      <c r="E399" s="97">
        <v>0</v>
      </c>
      <c r="F399" s="97">
        <v>0</v>
      </c>
      <c r="G399" s="97">
        <v>0</v>
      </c>
      <c r="H399" s="97">
        <v>0</v>
      </c>
      <c r="I399" s="97">
        <v>0</v>
      </c>
      <c r="J399" s="97">
        <v>0</v>
      </c>
      <c r="K399" s="97">
        <v>0</v>
      </c>
      <c r="L399" s="97">
        <v>0</v>
      </c>
      <c r="M399" s="97">
        <v>0</v>
      </c>
      <c r="N399" s="97">
        <v>0</v>
      </c>
      <c r="O399" s="97">
        <v>24058</v>
      </c>
      <c r="P399" s="97">
        <v>0</v>
      </c>
      <c r="Q399" s="97">
        <v>0</v>
      </c>
      <c r="R399" s="97">
        <v>0</v>
      </c>
      <c r="S399" s="97">
        <v>24058</v>
      </c>
      <c r="T399" s="97">
        <v>0</v>
      </c>
      <c r="U399" s="97">
        <v>24058</v>
      </c>
      <c r="V399" s="97">
        <v>0</v>
      </c>
      <c r="W399" s="97">
        <v>0</v>
      </c>
      <c r="X399" s="97">
        <v>0</v>
      </c>
      <c r="Y399" s="97">
        <v>24058</v>
      </c>
    </row>
    <row r="400" spans="1:25" ht="12.75">
      <c r="A400" s="97" t="s">
        <v>875</v>
      </c>
      <c r="B400" s="93" t="s">
        <v>116</v>
      </c>
      <c r="C400" s="37" t="s">
        <v>914</v>
      </c>
      <c r="D400" s="97">
        <v>0</v>
      </c>
      <c r="E400" s="97">
        <v>0</v>
      </c>
      <c r="F400" s="97">
        <v>0</v>
      </c>
      <c r="G400" s="97">
        <v>0</v>
      </c>
      <c r="H400" s="97">
        <v>0</v>
      </c>
      <c r="I400" s="97">
        <v>0</v>
      </c>
      <c r="J400" s="97">
        <v>0</v>
      </c>
      <c r="K400" s="97">
        <v>0</v>
      </c>
      <c r="L400" s="97">
        <v>0</v>
      </c>
      <c r="M400" s="97">
        <v>1681</v>
      </c>
      <c r="N400" s="97">
        <v>99</v>
      </c>
      <c r="O400" s="97">
        <v>0</v>
      </c>
      <c r="P400" s="97">
        <v>201</v>
      </c>
      <c r="Q400" s="97">
        <v>0</v>
      </c>
      <c r="R400" s="97">
        <v>0</v>
      </c>
      <c r="S400" s="97">
        <v>1981</v>
      </c>
      <c r="T400" s="97">
        <v>0</v>
      </c>
      <c r="U400" s="97">
        <v>1981</v>
      </c>
      <c r="V400" s="97">
        <v>40</v>
      </c>
      <c r="W400" s="97">
        <v>0</v>
      </c>
      <c r="X400" s="97">
        <v>487</v>
      </c>
      <c r="Y400" s="97">
        <v>2508</v>
      </c>
    </row>
    <row r="401" spans="1:25" ht="12.75">
      <c r="A401" s="97" t="s">
        <v>876</v>
      </c>
      <c r="B401" s="93" t="s">
        <v>157</v>
      </c>
      <c r="C401" s="37" t="s">
        <v>914</v>
      </c>
      <c r="D401" s="97">
        <v>0</v>
      </c>
      <c r="E401" s="97">
        <v>14</v>
      </c>
      <c r="F401" s="97">
        <v>14</v>
      </c>
      <c r="G401" s="97">
        <v>0</v>
      </c>
      <c r="H401" s="97">
        <v>0</v>
      </c>
      <c r="I401" s="97">
        <v>0</v>
      </c>
      <c r="J401" s="97">
        <v>0</v>
      </c>
      <c r="K401" s="97">
        <v>0</v>
      </c>
      <c r="L401" s="97">
        <v>0</v>
      </c>
      <c r="M401" s="97">
        <v>10973</v>
      </c>
      <c r="N401" s="97">
        <v>232</v>
      </c>
      <c r="O401" s="97">
        <v>0</v>
      </c>
      <c r="P401" s="97">
        <v>0</v>
      </c>
      <c r="Q401" s="97">
        <v>0</v>
      </c>
      <c r="R401" s="97">
        <v>0</v>
      </c>
      <c r="S401" s="97">
        <v>11205</v>
      </c>
      <c r="T401" s="97">
        <v>0</v>
      </c>
      <c r="U401" s="97">
        <v>11205</v>
      </c>
      <c r="V401" s="97">
        <v>0</v>
      </c>
      <c r="W401" s="97">
        <v>0</v>
      </c>
      <c r="X401" s="97">
        <v>0</v>
      </c>
      <c r="Y401" s="97">
        <v>11205</v>
      </c>
    </row>
    <row r="402" spans="1:25" ht="12.75">
      <c r="A402" s="97" t="s">
        <v>877</v>
      </c>
      <c r="B402" s="93" t="s">
        <v>218</v>
      </c>
      <c r="C402" s="37" t="s">
        <v>914</v>
      </c>
      <c r="D402" s="97">
        <v>368</v>
      </c>
      <c r="E402" s="97">
        <v>231</v>
      </c>
      <c r="F402" s="97">
        <v>500</v>
      </c>
      <c r="G402" s="97">
        <v>0</v>
      </c>
      <c r="H402" s="97">
        <v>0</v>
      </c>
      <c r="I402" s="97">
        <v>0</v>
      </c>
      <c r="J402" s="97">
        <v>99</v>
      </c>
      <c r="K402" s="97">
        <v>0</v>
      </c>
      <c r="L402" s="97">
        <v>0</v>
      </c>
      <c r="M402" s="97">
        <v>8172</v>
      </c>
      <c r="N402" s="97">
        <v>888</v>
      </c>
      <c r="O402" s="97">
        <v>68</v>
      </c>
      <c r="P402" s="97">
        <v>93</v>
      </c>
      <c r="Q402" s="97">
        <v>71</v>
      </c>
      <c r="R402" s="97">
        <v>1</v>
      </c>
      <c r="S402" s="97">
        <v>9293</v>
      </c>
      <c r="T402" s="97">
        <v>3803</v>
      </c>
      <c r="U402" s="97">
        <v>13096</v>
      </c>
      <c r="V402" s="97">
        <v>0</v>
      </c>
      <c r="W402" s="97">
        <v>1340</v>
      </c>
      <c r="X402" s="97">
        <v>0</v>
      </c>
      <c r="Y402" s="97">
        <v>14436</v>
      </c>
    </row>
    <row r="403" spans="1:25" ht="12.75">
      <c r="A403" s="97" t="s">
        <v>878</v>
      </c>
      <c r="B403" s="93" t="s">
        <v>879</v>
      </c>
      <c r="C403" s="37" t="s">
        <v>914</v>
      </c>
      <c r="D403" s="97">
        <v>0</v>
      </c>
      <c r="E403" s="97">
        <v>13</v>
      </c>
      <c r="F403" s="97">
        <v>13</v>
      </c>
      <c r="G403" s="97">
        <v>0</v>
      </c>
      <c r="H403" s="97">
        <v>0</v>
      </c>
      <c r="I403" s="97">
        <v>0</v>
      </c>
      <c r="J403" s="97">
        <v>0</v>
      </c>
      <c r="K403" s="97">
        <v>3405</v>
      </c>
      <c r="L403" s="97">
        <v>0</v>
      </c>
      <c r="M403" s="97">
        <v>0</v>
      </c>
      <c r="N403" s="97">
        <v>269</v>
      </c>
      <c r="O403" s="97">
        <v>0</v>
      </c>
      <c r="P403" s="97">
        <v>0</v>
      </c>
      <c r="Q403" s="97">
        <v>0</v>
      </c>
      <c r="R403" s="97">
        <v>0</v>
      </c>
      <c r="S403" s="97">
        <v>3674</v>
      </c>
      <c r="T403" s="97">
        <v>0</v>
      </c>
      <c r="U403" s="97">
        <v>3674</v>
      </c>
      <c r="V403" s="97">
        <v>26</v>
      </c>
      <c r="W403" s="97">
        <v>0</v>
      </c>
      <c r="X403" s="97">
        <v>2650</v>
      </c>
      <c r="Y403" s="97">
        <v>6350</v>
      </c>
    </row>
    <row r="404" spans="1:25" ht="12.75">
      <c r="A404" s="97" t="s">
        <v>880</v>
      </c>
      <c r="B404" s="93" t="s">
        <v>282</v>
      </c>
      <c r="C404" s="37" t="s">
        <v>914</v>
      </c>
      <c r="D404" s="97">
        <v>0</v>
      </c>
      <c r="E404" s="97">
        <v>0</v>
      </c>
      <c r="F404" s="97">
        <v>0</v>
      </c>
      <c r="G404" s="97">
        <v>0</v>
      </c>
      <c r="H404" s="97">
        <v>0</v>
      </c>
      <c r="I404" s="97">
        <v>0</v>
      </c>
      <c r="J404" s="97">
        <v>0</v>
      </c>
      <c r="K404" s="97">
        <v>0</v>
      </c>
      <c r="L404" s="97">
        <v>0</v>
      </c>
      <c r="M404" s="97">
        <v>2294</v>
      </c>
      <c r="N404" s="97">
        <v>62</v>
      </c>
      <c r="O404" s="97">
        <v>0</v>
      </c>
      <c r="P404" s="97">
        <v>0</v>
      </c>
      <c r="Q404" s="97">
        <v>0</v>
      </c>
      <c r="R404" s="97">
        <v>0</v>
      </c>
      <c r="S404" s="97">
        <v>2356</v>
      </c>
      <c r="T404" s="97">
        <v>0</v>
      </c>
      <c r="U404" s="97">
        <v>2356</v>
      </c>
      <c r="V404" s="97">
        <v>12</v>
      </c>
      <c r="W404" s="97">
        <v>0</v>
      </c>
      <c r="X404" s="97">
        <v>0</v>
      </c>
      <c r="Y404" s="97">
        <v>2368</v>
      </c>
    </row>
    <row r="405" spans="1:25" ht="12.75">
      <c r="A405" s="97" t="s">
        <v>881</v>
      </c>
      <c r="B405" s="93" t="s">
        <v>294</v>
      </c>
      <c r="C405" s="37" t="s">
        <v>914</v>
      </c>
      <c r="D405" s="97">
        <v>890</v>
      </c>
      <c r="E405" s="97">
        <v>0</v>
      </c>
      <c r="F405" s="97">
        <v>702</v>
      </c>
      <c r="G405" s="97">
        <v>0</v>
      </c>
      <c r="H405" s="97">
        <v>0</v>
      </c>
      <c r="I405" s="97">
        <v>0</v>
      </c>
      <c r="J405" s="97">
        <v>188</v>
      </c>
      <c r="K405" s="97">
        <v>0</v>
      </c>
      <c r="L405" s="97">
        <v>0</v>
      </c>
      <c r="M405" s="97">
        <v>13456</v>
      </c>
      <c r="N405" s="97">
        <v>1264</v>
      </c>
      <c r="O405" s="97">
        <v>1429</v>
      </c>
      <c r="P405" s="97">
        <v>1295</v>
      </c>
      <c r="Q405" s="97">
        <v>684</v>
      </c>
      <c r="R405" s="97">
        <v>0</v>
      </c>
      <c r="S405" s="97">
        <v>18128</v>
      </c>
      <c r="T405" s="97">
        <v>0</v>
      </c>
      <c r="U405" s="97">
        <v>18128</v>
      </c>
      <c r="V405" s="97">
        <v>236</v>
      </c>
      <c r="W405" s="97">
        <v>0</v>
      </c>
      <c r="X405" s="97">
        <v>0</v>
      </c>
      <c r="Y405" s="97">
        <v>18364</v>
      </c>
    </row>
    <row r="406" spans="1:25" ht="12.75">
      <c r="A406" s="97" t="s">
        <v>882</v>
      </c>
      <c r="B406" s="93" t="s">
        <v>450</v>
      </c>
      <c r="C406" s="37" t="s">
        <v>914</v>
      </c>
      <c r="D406" s="97">
        <v>0</v>
      </c>
      <c r="E406" s="97">
        <v>0</v>
      </c>
      <c r="F406" s="97">
        <v>0</v>
      </c>
      <c r="G406" s="97">
        <v>0</v>
      </c>
      <c r="H406" s="97">
        <v>0</v>
      </c>
      <c r="I406" s="97">
        <v>0</v>
      </c>
      <c r="J406" s="97">
        <v>0</v>
      </c>
      <c r="K406" s="97">
        <v>0</v>
      </c>
      <c r="L406" s="97">
        <v>0</v>
      </c>
      <c r="M406" s="97">
        <v>6913</v>
      </c>
      <c r="N406" s="97">
        <v>195</v>
      </c>
      <c r="O406" s="97">
        <v>0</v>
      </c>
      <c r="P406" s="97">
        <v>0</v>
      </c>
      <c r="Q406" s="97">
        <v>0</v>
      </c>
      <c r="R406" s="97">
        <v>0</v>
      </c>
      <c r="S406" s="97">
        <v>7108</v>
      </c>
      <c r="T406" s="97">
        <v>0</v>
      </c>
      <c r="U406" s="97">
        <v>7108</v>
      </c>
      <c r="V406" s="97">
        <v>0</v>
      </c>
      <c r="W406" s="97">
        <v>0</v>
      </c>
      <c r="X406" s="97">
        <v>7</v>
      </c>
      <c r="Y406" s="97">
        <v>7115</v>
      </c>
    </row>
    <row r="407" spans="1:25" ht="12.75">
      <c r="A407" s="97" t="s">
        <v>883</v>
      </c>
      <c r="B407" s="93" t="s">
        <v>390</v>
      </c>
      <c r="C407" s="37" t="s">
        <v>914</v>
      </c>
      <c r="D407" s="97">
        <v>0</v>
      </c>
      <c r="E407" s="97">
        <v>0</v>
      </c>
      <c r="F407" s="97">
        <v>0</v>
      </c>
      <c r="G407" s="97">
        <v>0</v>
      </c>
      <c r="H407" s="97">
        <v>0</v>
      </c>
      <c r="I407" s="97">
        <v>0</v>
      </c>
      <c r="J407" s="97">
        <v>0</v>
      </c>
      <c r="K407" s="97">
        <v>0</v>
      </c>
      <c r="L407" s="97">
        <v>0</v>
      </c>
      <c r="M407" s="97">
        <v>2636</v>
      </c>
      <c r="N407" s="97">
        <v>1213</v>
      </c>
      <c r="O407" s="97">
        <v>153</v>
      </c>
      <c r="P407" s="97">
        <v>323</v>
      </c>
      <c r="Q407" s="97">
        <v>0</v>
      </c>
      <c r="R407" s="97">
        <v>840</v>
      </c>
      <c r="S407" s="97">
        <v>5165</v>
      </c>
      <c r="T407" s="97">
        <v>0</v>
      </c>
      <c r="U407" s="97">
        <v>5165</v>
      </c>
      <c r="V407" s="97">
        <v>27</v>
      </c>
      <c r="W407" s="97">
        <v>0</v>
      </c>
      <c r="X407" s="97">
        <v>0</v>
      </c>
      <c r="Y407" s="97">
        <v>5192</v>
      </c>
    </row>
    <row r="408" spans="1:25" ht="12.75">
      <c r="A408" s="97" t="s">
        <v>907</v>
      </c>
      <c r="B408" s="93" t="s">
        <v>908</v>
      </c>
      <c r="C408" s="37" t="s">
        <v>914</v>
      </c>
      <c r="D408" s="97">
        <v>0</v>
      </c>
      <c r="E408" s="97">
        <v>0</v>
      </c>
      <c r="F408" s="97">
        <v>0</v>
      </c>
      <c r="G408" s="97">
        <v>0</v>
      </c>
      <c r="H408" s="97">
        <v>0</v>
      </c>
      <c r="I408" s="97">
        <v>0</v>
      </c>
      <c r="J408" s="97">
        <v>0</v>
      </c>
      <c r="K408" s="97">
        <v>0</v>
      </c>
      <c r="L408" s="97">
        <v>0</v>
      </c>
      <c r="M408" s="97">
        <v>0</v>
      </c>
      <c r="N408" s="97">
        <v>108</v>
      </c>
      <c r="O408" s="97">
        <v>0</v>
      </c>
      <c r="P408" s="97">
        <v>0</v>
      </c>
      <c r="Q408" s="97">
        <v>0</v>
      </c>
      <c r="R408" s="97">
        <v>0</v>
      </c>
      <c r="S408" s="97">
        <v>108</v>
      </c>
      <c r="T408" s="97">
        <v>0</v>
      </c>
      <c r="U408" s="97">
        <v>108</v>
      </c>
      <c r="V408" s="97">
        <v>62</v>
      </c>
      <c r="W408" s="97">
        <v>0</v>
      </c>
      <c r="X408" s="97">
        <v>0</v>
      </c>
      <c r="Y408" s="97">
        <v>170</v>
      </c>
    </row>
    <row r="409" spans="1:25" ht="12.75">
      <c r="A409" s="97" t="s">
        <v>987</v>
      </c>
      <c r="B409" s="93" t="s">
        <v>985</v>
      </c>
      <c r="C409" s="37" t="s">
        <v>914</v>
      </c>
      <c r="D409" s="97">
        <v>0</v>
      </c>
      <c r="E409" s="97">
        <v>0</v>
      </c>
      <c r="F409" s="97">
        <v>0</v>
      </c>
      <c r="G409" s="97">
        <v>0</v>
      </c>
      <c r="H409" s="97">
        <v>0</v>
      </c>
      <c r="I409" s="97">
        <v>0</v>
      </c>
      <c r="J409" s="97">
        <v>0</v>
      </c>
      <c r="K409" s="97">
        <v>1057</v>
      </c>
      <c r="L409" s="97">
        <v>0</v>
      </c>
      <c r="M409" s="97">
        <v>0</v>
      </c>
      <c r="N409" s="97">
        <v>149</v>
      </c>
      <c r="O409" s="97">
        <v>0</v>
      </c>
      <c r="P409" s="97">
        <v>0</v>
      </c>
      <c r="Q409" s="97">
        <v>0</v>
      </c>
      <c r="R409" s="97">
        <v>0</v>
      </c>
      <c r="S409" s="97">
        <v>1206</v>
      </c>
      <c r="T409" s="97">
        <v>0</v>
      </c>
      <c r="U409" s="97">
        <v>1206</v>
      </c>
      <c r="V409" s="97">
        <v>0</v>
      </c>
      <c r="W409" s="97">
        <v>0</v>
      </c>
      <c r="X409" s="97">
        <v>0</v>
      </c>
      <c r="Y409" s="97">
        <v>1206</v>
      </c>
    </row>
    <row r="410" spans="1:25" ht="12.75">
      <c r="A410" s="97" t="s">
        <v>884</v>
      </c>
      <c r="B410" s="93" t="s">
        <v>224</v>
      </c>
      <c r="C410" s="37" t="s">
        <v>914</v>
      </c>
      <c r="D410" s="97">
        <v>8000</v>
      </c>
      <c r="E410" s="97">
        <v>10100</v>
      </c>
      <c r="F410" s="97">
        <v>249</v>
      </c>
      <c r="G410" s="97">
        <v>0</v>
      </c>
      <c r="H410" s="97">
        <v>0</v>
      </c>
      <c r="I410" s="97">
        <v>0</v>
      </c>
      <c r="J410" s="97">
        <v>17851</v>
      </c>
      <c r="K410" s="97">
        <v>0</v>
      </c>
      <c r="L410" s="97">
        <v>0</v>
      </c>
      <c r="M410" s="97">
        <v>78472</v>
      </c>
      <c r="N410" s="97">
        <v>5023</v>
      </c>
      <c r="O410" s="97">
        <v>1787</v>
      </c>
      <c r="P410" s="97">
        <v>34104</v>
      </c>
      <c r="Q410" s="97">
        <v>0</v>
      </c>
      <c r="R410" s="97">
        <v>0</v>
      </c>
      <c r="S410" s="97">
        <v>119386</v>
      </c>
      <c r="T410" s="97">
        <v>4744</v>
      </c>
      <c r="U410" s="97">
        <v>124130</v>
      </c>
      <c r="V410" s="97">
        <v>0</v>
      </c>
      <c r="W410" s="97">
        <v>0</v>
      </c>
      <c r="X410" s="97">
        <v>0</v>
      </c>
      <c r="Y410" s="97">
        <v>124130</v>
      </c>
    </row>
    <row r="411" spans="1:25" ht="12.75">
      <c r="A411" s="97" t="s">
        <v>1009</v>
      </c>
      <c r="B411" s="93" t="s">
        <v>1010</v>
      </c>
      <c r="C411" s="37" t="s">
        <v>914</v>
      </c>
      <c r="D411" s="97">
        <v>0</v>
      </c>
      <c r="E411" s="97">
        <v>124</v>
      </c>
      <c r="F411" s="97">
        <v>124</v>
      </c>
      <c r="G411" s="97">
        <v>0</v>
      </c>
      <c r="H411" s="97">
        <v>0</v>
      </c>
      <c r="I411" s="97">
        <v>0</v>
      </c>
      <c r="J411" s="97">
        <v>0</v>
      </c>
      <c r="K411" s="97">
        <v>0</v>
      </c>
      <c r="L411" s="97">
        <v>0</v>
      </c>
      <c r="M411" s="97">
        <v>27409</v>
      </c>
      <c r="N411" s="97">
        <v>7797</v>
      </c>
      <c r="O411" s="97">
        <v>0</v>
      </c>
      <c r="P411" s="97">
        <v>0</v>
      </c>
      <c r="Q411" s="97">
        <v>0</v>
      </c>
      <c r="R411" s="97">
        <v>0</v>
      </c>
      <c r="S411" s="97">
        <v>35206</v>
      </c>
      <c r="T411" s="97">
        <v>0</v>
      </c>
      <c r="U411" s="97">
        <v>35206</v>
      </c>
      <c r="V411" s="97">
        <v>814</v>
      </c>
      <c r="W411" s="97">
        <v>0</v>
      </c>
      <c r="X411" s="97">
        <v>0</v>
      </c>
      <c r="Y411" s="97">
        <v>36020</v>
      </c>
    </row>
    <row r="412" spans="1:25" ht="12.75">
      <c r="A412" s="97" t="s">
        <v>1011</v>
      </c>
      <c r="B412" s="93" t="s">
        <v>1012</v>
      </c>
      <c r="C412" s="37" t="s">
        <v>914</v>
      </c>
      <c r="D412" s="97">
        <v>66</v>
      </c>
      <c r="E412" s="97">
        <v>567</v>
      </c>
      <c r="F412" s="97">
        <v>79</v>
      </c>
      <c r="G412" s="97">
        <v>0</v>
      </c>
      <c r="H412" s="97">
        <v>0</v>
      </c>
      <c r="I412" s="97">
        <v>0</v>
      </c>
      <c r="J412" s="97">
        <v>554</v>
      </c>
      <c r="K412" s="97">
        <v>0</v>
      </c>
      <c r="L412" s="97">
        <v>0</v>
      </c>
      <c r="M412" s="97">
        <v>32615</v>
      </c>
      <c r="N412" s="97">
        <v>10848</v>
      </c>
      <c r="O412" s="97">
        <v>0</v>
      </c>
      <c r="P412" s="97">
        <v>0</v>
      </c>
      <c r="Q412" s="97">
        <v>0</v>
      </c>
      <c r="R412" s="97">
        <v>4044</v>
      </c>
      <c r="S412" s="97">
        <v>47507</v>
      </c>
      <c r="T412" s="97">
        <v>0</v>
      </c>
      <c r="U412" s="97">
        <v>47507</v>
      </c>
      <c r="V412" s="97">
        <v>1037</v>
      </c>
      <c r="W412" s="97">
        <v>0</v>
      </c>
      <c r="X412" s="97">
        <v>0</v>
      </c>
      <c r="Y412" s="97">
        <v>48544</v>
      </c>
    </row>
    <row r="413" spans="1:25" ht="12.75">
      <c r="A413" s="97" t="s">
        <v>1013</v>
      </c>
      <c r="B413" s="93" t="s">
        <v>1014</v>
      </c>
      <c r="C413" s="37" t="s">
        <v>914</v>
      </c>
      <c r="D413" s="97">
        <v>4355</v>
      </c>
      <c r="E413" s="97">
        <v>2345</v>
      </c>
      <c r="F413" s="97">
        <v>0</v>
      </c>
      <c r="G413" s="97">
        <v>0</v>
      </c>
      <c r="H413" s="97">
        <v>0</v>
      </c>
      <c r="I413" s="97">
        <v>0</v>
      </c>
      <c r="J413" s="97">
        <v>6700</v>
      </c>
      <c r="K413" s="97">
        <v>0</v>
      </c>
      <c r="L413" s="97">
        <v>0</v>
      </c>
      <c r="M413" s="97">
        <v>74287</v>
      </c>
      <c r="N413" s="97">
        <v>7007</v>
      </c>
      <c r="O413" s="97">
        <v>0</v>
      </c>
      <c r="P413" s="97">
        <v>0</v>
      </c>
      <c r="Q413" s="97">
        <v>0</v>
      </c>
      <c r="R413" s="97">
        <v>0</v>
      </c>
      <c r="S413" s="97">
        <v>81294</v>
      </c>
      <c r="T413" s="97">
        <v>0</v>
      </c>
      <c r="U413" s="97">
        <v>81294</v>
      </c>
      <c r="V413" s="97">
        <v>6351</v>
      </c>
      <c r="W413" s="97">
        <v>345</v>
      </c>
      <c r="X413" s="97">
        <v>0</v>
      </c>
      <c r="Y413" s="97">
        <v>87990</v>
      </c>
    </row>
    <row r="414" spans="1:25" ht="12.75">
      <c r="A414" s="97" t="s">
        <v>1015</v>
      </c>
      <c r="B414" s="93" t="s">
        <v>1016</v>
      </c>
      <c r="C414" s="37" t="s">
        <v>914</v>
      </c>
      <c r="D414" s="97">
        <v>0</v>
      </c>
      <c r="E414" s="97">
        <v>159</v>
      </c>
      <c r="F414" s="97">
        <v>0</v>
      </c>
      <c r="G414" s="97">
        <v>0</v>
      </c>
      <c r="H414" s="97">
        <v>0</v>
      </c>
      <c r="I414" s="97">
        <v>0</v>
      </c>
      <c r="J414" s="97">
        <v>159</v>
      </c>
      <c r="K414" s="97">
        <v>0</v>
      </c>
      <c r="L414" s="97">
        <v>0</v>
      </c>
      <c r="M414" s="97">
        <v>20797</v>
      </c>
      <c r="N414" s="97">
        <v>8067</v>
      </c>
      <c r="O414" s="97">
        <v>0</v>
      </c>
      <c r="P414" s="97">
        <v>0</v>
      </c>
      <c r="Q414" s="97">
        <v>0</v>
      </c>
      <c r="R414" s="97">
        <v>0</v>
      </c>
      <c r="S414" s="97">
        <v>28864</v>
      </c>
      <c r="T414" s="97">
        <v>1349</v>
      </c>
      <c r="U414" s="97">
        <v>30213</v>
      </c>
      <c r="V414" s="97">
        <v>6539</v>
      </c>
      <c r="W414" s="97">
        <v>0</v>
      </c>
      <c r="X414" s="97">
        <v>0</v>
      </c>
      <c r="Y414" s="97">
        <v>36752</v>
      </c>
    </row>
    <row r="415" spans="1:25" ht="12.75">
      <c r="A415" s="97" t="s">
        <v>1017</v>
      </c>
      <c r="B415" s="93" t="s">
        <v>1018</v>
      </c>
      <c r="C415" s="37" t="s">
        <v>914</v>
      </c>
      <c r="D415" s="97">
        <v>0</v>
      </c>
      <c r="E415" s="97">
        <v>1343</v>
      </c>
      <c r="F415" s="97">
        <v>139</v>
      </c>
      <c r="G415" s="97">
        <v>0</v>
      </c>
      <c r="H415" s="97">
        <v>0</v>
      </c>
      <c r="I415" s="97">
        <v>0</v>
      </c>
      <c r="J415" s="97">
        <v>1204</v>
      </c>
      <c r="K415" s="97">
        <v>0</v>
      </c>
      <c r="L415" s="97">
        <v>0</v>
      </c>
      <c r="M415" s="97">
        <v>44032</v>
      </c>
      <c r="N415" s="97">
        <v>8146</v>
      </c>
      <c r="O415" s="97">
        <v>0</v>
      </c>
      <c r="P415" s="97">
        <v>0</v>
      </c>
      <c r="Q415" s="97">
        <v>0</v>
      </c>
      <c r="R415" s="97">
        <v>120</v>
      </c>
      <c r="S415" s="97">
        <v>52298</v>
      </c>
      <c r="T415" s="97">
        <v>100</v>
      </c>
      <c r="U415" s="97">
        <v>52398</v>
      </c>
      <c r="V415" s="97">
        <v>1261</v>
      </c>
      <c r="W415" s="97">
        <v>416</v>
      </c>
      <c r="X415" s="97">
        <v>0</v>
      </c>
      <c r="Y415" s="97">
        <v>54075</v>
      </c>
    </row>
    <row r="416" spans="1:25" ht="12.75">
      <c r="A416" s="97" t="s">
        <v>1019</v>
      </c>
      <c r="B416" s="93" t="s">
        <v>1020</v>
      </c>
      <c r="C416" s="37" t="s">
        <v>914</v>
      </c>
      <c r="D416" s="97">
        <v>440</v>
      </c>
      <c r="E416" s="97">
        <v>440</v>
      </c>
      <c r="F416" s="97">
        <v>440</v>
      </c>
      <c r="G416" s="97">
        <v>0</v>
      </c>
      <c r="H416" s="97">
        <v>0</v>
      </c>
      <c r="I416" s="97">
        <v>0</v>
      </c>
      <c r="J416" s="97">
        <v>440</v>
      </c>
      <c r="K416" s="97">
        <v>0</v>
      </c>
      <c r="L416" s="97">
        <v>0</v>
      </c>
      <c r="M416" s="97">
        <v>38525</v>
      </c>
      <c r="N416" s="97">
        <v>13309</v>
      </c>
      <c r="O416" s="97">
        <v>0</v>
      </c>
      <c r="P416" s="97">
        <v>0</v>
      </c>
      <c r="Q416" s="97">
        <v>133</v>
      </c>
      <c r="R416" s="97">
        <v>1922</v>
      </c>
      <c r="S416" s="97">
        <v>53889</v>
      </c>
      <c r="T416" s="97">
        <v>0</v>
      </c>
      <c r="U416" s="97">
        <v>53889</v>
      </c>
      <c r="V416" s="97">
        <v>1130</v>
      </c>
      <c r="W416" s="97">
        <v>0</v>
      </c>
      <c r="X416" s="97">
        <v>0</v>
      </c>
      <c r="Y416" s="97">
        <v>55019</v>
      </c>
    </row>
    <row r="417" spans="1:25" ht="12.75">
      <c r="A417" s="97" t="s">
        <v>1021</v>
      </c>
      <c r="B417" s="93" t="s">
        <v>1022</v>
      </c>
      <c r="C417" s="37" t="s">
        <v>914</v>
      </c>
      <c r="D417" s="97">
        <v>270</v>
      </c>
      <c r="E417" s="97">
        <v>297</v>
      </c>
      <c r="F417" s="97">
        <v>0</v>
      </c>
      <c r="G417" s="97">
        <v>0</v>
      </c>
      <c r="H417" s="97">
        <v>0</v>
      </c>
      <c r="I417" s="97">
        <v>0</v>
      </c>
      <c r="J417" s="97">
        <v>567</v>
      </c>
      <c r="K417" s="97">
        <v>0</v>
      </c>
      <c r="L417" s="97">
        <v>0</v>
      </c>
      <c r="M417" s="97">
        <v>36663</v>
      </c>
      <c r="N417" s="97">
        <v>4835</v>
      </c>
      <c r="O417" s="97">
        <v>0</v>
      </c>
      <c r="P417" s="97">
        <v>0</v>
      </c>
      <c r="Q417" s="97">
        <v>760</v>
      </c>
      <c r="R417" s="97">
        <v>0</v>
      </c>
      <c r="S417" s="97">
        <v>42258</v>
      </c>
      <c r="T417" s="97">
        <v>0</v>
      </c>
      <c r="U417" s="97">
        <v>42258</v>
      </c>
      <c r="V417" s="97">
        <v>0</v>
      </c>
      <c r="W417" s="97">
        <v>0</v>
      </c>
      <c r="X417" s="97">
        <v>0</v>
      </c>
      <c r="Y417" s="97">
        <v>42258</v>
      </c>
    </row>
    <row r="418" spans="1:25" ht="12.75">
      <c r="A418" s="97" t="s">
        <v>1023</v>
      </c>
      <c r="B418" s="93" t="s">
        <v>1024</v>
      </c>
      <c r="C418" s="37" t="s">
        <v>914</v>
      </c>
      <c r="D418" s="97">
        <v>0</v>
      </c>
      <c r="E418" s="97">
        <v>236</v>
      </c>
      <c r="F418" s="97">
        <v>236</v>
      </c>
      <c r="G418" s="97">
        <v>0</v>
      </c>
      <c r="H418" s="97">
        <v>0</v>
      </c>
      <c r="I418" s="97">
        <v>0</v>
      </c>
      <c r="J418" s="97">
        <v>0</v>
      </c>
      <c r="K418" s="97">
        <v>0</v>
      </c>
      <c r="L418" s="97">
        <v>0</v>
      </c>
      <c r="M418" s="97">
        <v>47681</v>
      </c>
      <c r="N418" s="97">
        <v>7813</v>
      </c>
      <c r="O418" s="97">
        <v>0</v>
      </c>
      <c r="P418" s="97">
        <v>0</v>
      </c>
      <c r="Q418" s="97">
        <v>0</v>
      </c>
      <c r="R418" s="97">
        <v>3684</v>
      </c>
      <c r="S418" s="97">
        <v>59178</v>
      </c>
      <c r="T418" s="97">
        <v>0</v>
      </c>
      <c r="U418" s="97">
        <v>59178</v>
      </c>
      <c r="V418" s="97">
        <v>1579</v>
      </c>
      <c r="W418" s="97">
        <v>0</v>
      </c>
      <c r="X418" s="97">
        <v>0</v>
      </c>
      <c r="Y418" s="97">
        <v>60757</v>
      </c>
    </row>
    <row r="419" spans="1:25" ht="12.75">
      <c r="A419" s="97" t="s">
        <v>1025</v>
      </c>
      <c r="B419" s="93" t="s">
        <v>1026</v>
      </c>
      <c r="C419" s="37" t="s">
        <v>914</v>
      </c>
      <c r="D419" s="97">
        <v>7826</v>
      </c>
      <c r="E419" s="97">
        <v>1690</v>
      </c>
      <c r="F419" s="97">
        <v>1998</v>
      </c>
      <c r="G419" s="97">
        <v>0</v>
      </c>
      <c r="H419" s="97">
        <v>0</v>
      </c>
      <c r="I419" s="97">
        <v>0</v>
      </c>
      <c r="J419" s="97">
        <v>7518</v>
      </c>
      <c r="K419" s="97">
        <v>0</v>
      </c>
      <c r="L419" s="97">
        <v>0</v>
      </c>
      <c r="M419" s="97">
        <v>69656</v>
      </c>
      <c r="N419" s="97">
        <v>13889</v>
      </c>
      <c r="O419" s="97">
        <v>0</v>
      </c>
      <c r="P419" s="97">
        <v>0</v>
      </c>
      <c r="Q419" s="97">
        <v>4697</v>
      </c>
      <c r="R419" s="97">
        <v>1220</v>
      </c>
      <c r="S419" s="97">
        <v>89462</v>
      </c>
      <c r="T419" s="97">
        <v>0</v>
      </c>
      <c r="U419" s="97">
        <v>89462</v>
      </c>
      <c r="V419" s="97">
        <v>740</v>
      </c>
      <c r="W419" s="97">
        <v>0</v>
      </c>
      <c r="X419" s="97">
        <v>0</v>
      </c>
      <c r="Y419" s="97">
        <v>90202</v>
      </c>
    </row>
    <row r="420" spans="1:25" ht="12.75">
      <c r="A420" s="97" t="s">
        <v>1027</v>
      </c>
      <c r="B420" s="93" t="s">
        <v>1028</v>
      </c>
      <c r="C420" s="37" t="s">
        <v>914</v>
      </c>
      <c r="D420" s="97">
        <v>2313</v>
      </c>
      <c r="E420" s="97">
        <v>2362</v>
      </c>
      <c r="F420" s="97">
        <v>571</v>
      </c>
      <c r="G420" s="97">
        <v>0</v>
      </c>
      <c r="H420" s="97">
        <v>0</v>
      </c>
      <c r="I420" s="97">
        <v>0</v>
      </c>
      <c r="J420" s="97">
        <v>4104</v>
      </c>
      <c r="K420" s="97">
        <v>0</v>
      </c>
      <c r="L420" s="97">
        <v>0</v>
      </c>
      <c r="M420" s="97">
        <v>30094</v>
      </c>
      <c r="N420" s="97">
        <v>11921</v>
      </c>
      <c r="O420" s="97">
        <v>0</v>
      </c>
      <c r="P420" s="97">
        <v>0</v>
      </c>
      <c r="Q420" s="97">
        <v>0</v>
      </c>
      <c r="R420" s="97">
        <v>1834</v>
      </c>
      <c r="S420" s="97">
        <v>43849</v>
      </c>
      <c r="T420" s="97">
        <v>3040</v>
      </c>
      <c r="U420" s="97">
        <v>46889</v>
      </c>
      <c r="V420" s="97">
        <v>0</v>
      </c>
      <c r="W420" s="97">
        <v>0</v>
      </c>
      <c r="X420" s="97">
        <v>0</v>
      </c>
      <c r="Y420" s="97">
        <v>46889</v>
      </c>
    </row>
    <row r="421" spans="1:25" ht="12.75">
      <c r="A421" s="97" t="s">
        <v>1029</v>
      </c>
      <c r="B421" s="93" t="s">
        <v>1030</v>
      </c>
      <c r="C421" s="37" t="s">
        <v>914</v>
      </c>
      <c r="D421" s="97">
        <v>0</v>
      </c>
      <c r="E421" s="97">
        <v>19546</v>
      </c>
      <c r="F421" s="97">
        <v>2413</v>
      </c>
      <c r="G421" s="97">
        <v>0</v>
      </c>
      <c r="H421" s="97">
        <v>0</v>
      </c>
      <c r="I421" s="97">
        <v>0</v>
      </c>
      <c r="J421" s="97">
        <v>17133</v>
      </c>
      <c r="K421" s="97">
        <v>0</v>
      </c>
      <c r="L421" s="97">
        <v>0</v>
      </c>
      <c r="M421" s="97">
        <v>102842</v>
      </c>
      <c r="N421" s="97">
        <v>7227</v>
      </c>
      <c r="O421" s="97">
        <v>0</v>
      </c>
      <c r="P421" s="97">
        <v>0</v>
      </c>
      <c r="Q421" s="97">
        <v>0</v>
      </c>
      <c r="R421" s="97">
        <v>45</v>
      </c>
      <c r="S421" s="97">
        <v>110114</v>
      </c>
      <c r="T421" s="97">
        <v>0</v>
      </c>
      <c r="U421" s="97">
        <v>110114</v>
      </c>
      <c r="V421" s="97">
        <v>2158</v>
      </c>
      <c r="W421" s="97">
        <v>2250</v>
      </c>
      <c r="X421" s="97">
        <v>0</v>
      </c>
      <c r="Y421" s="97">
        <v>114522</v>
      </c>
    </row>
    <row r="422" spans="1:25" ht="12.75">
      <c r="A422" s="97" t="s">
        <v>1031</v>
      </c>
      <c r="B422" s="93" t="s">
        <v>1032</v>
      </c>
      <c r="C422" s="37" t="s">
        <v>914</v>
      </c>
      <c r="D422" s="97">
        <v>0</v>
      </c>
      <c r="E422" s="97">
        <v>154</v>
      </c>
      <c r="F422" s="97">
        <v>154</v>
      </c>
      <c r="G422" s="97">
        <v>0</v>
      </c>
      <c r="H422" s="97">
        <v>0</v>
      </c>
      <c r="I422" s="97">
        <v>0</v>
      </c>
      <c r="J422" s="97">
        <v>0</v>
      </c>
      <c r="K422" s="97">
        <v>0</v>
      </c>
      <c r="L422" s="97">
        <v>0</v>
      </c>
      <c r="M422" s="97">
        <v>54286</v>
      </c>
      <c r="N422" s="97">
        <v>12274</v>
      </c>
      <c r="O422" s="97">
        <v>0</v>
      </c>
      <c r="P422" s="97">
        <v>0</v>
      </c>
      <c r="Q422" s="97">
        <v>70</v>
      </c>
      <c r="R422" s="97">
        <v>0</v>
      </c>
      <c r="S422" s="97">
        <v>66630</v>
      </c>
      <c r="T422" s="97">
        <v>0</v>
      </c>
      <c r="U422" s="97">
        <v>66630</v>
      </c>
      <c r="V422" s="97">
        <v>654</v>
      </c>
      <c r="W422" s="97">
        <v>0</v>
      </c>
      <c r="X422" s="97">
        <v>0</v>
      </c>
      <c r="Y422" s="97">
        <v>67284</v>
      </c>
    </row>
    <row r="423" spans="1:25" ht="12.75">
      <c r="A423" s="97" t="s">
        <v>1033</v>
      </c>
      <c r="B423" s="93" t="s">
        <v>1034</v>
      </c>
      <c r="C423" s="37" t="s">
        <v>914</v>
      </c>
      <c r="D423" s="97">
        <v>9971</v>
      </c>
      <c r="E423" s="97">
        <v>7581</v>
      </c>
      <c r="F423" s="97">
        <v>4135</v>
      </c>
      <c r="G423" s="97">
        <v>0</v>
      </c>
      <c r="H423" s="97">
        <v>0</v>
      </c>
      <c r="I423" s="97">
        <v>0</v>
      </c>
      <c r="J423" s="97">
        <v>13417</v>
      </c>
      <c r="K423" s="97">
        <v>0</v>
      </c>
      <c r="L423" s="97">
        <v>0</v>
      </c>
      <c r="M423" s="97">
        <v>128049</v>
      </c>
      <c r="N423" s="97">
        <v>13196</v>
      </c>
      <c r="O423" s="97">
        <v>0</v>
      </c>
      <c r="P423" s="97">
        <v>0</v>
      </c>
      <c r="Q423" s="97">
        <v>2500</v>
      </c>
      <c r="R423" s="97">
        <v>0</v>
      </c>
      <c r="S423" s="97">
        <v>143745</v>
      </c>
      <c r="T423" s="97">
        <v>6750</v>
      </c>
      <c r="U423" s="97">
        <v>150495</v>
      </c>
      <c r="V423" s="97">
        <v>2756</v>
      </c>
      <c r="W423" s="97">
        <v>2082</v>
      </c>
      <c r="X423" s="97">
        <v>43</v>
      </c>
      <c r="Y423" s="97">
        <v>155376</v>
      </c>
    </row>
    <row r="424" spans="1:25" ht="12.75">
      <c r="A424" s="97" t="s">
        <v>1035</v>
      </c>
      <c r="B424" s="93" t="s">
        <v>1036</v>
      </c>
      <c r="C424" s="37" t="s">
        <v>914</v>
      </c>
      <c r="D424" s="97">
        <v>2723</v>
      </c>
      <c r="E424" s="97">
        <v>3079</v>
      </c>
      <c r="F424" s="97">
        <v>617</v>
      </c>
      <c r="G424" s="97">
        <v>0</v>
      </c>
      <c r="H424" s="97">
        <v>0</v>
      </c>
      <c r="I424" s="97">
        <v>0</v>
      </c>
      <c r="J424" s="97">
        <v>5185</v>
      </c>
      <c r="K424" s="97">
        <v>0</v>
      </c>
      <c r="L424" s="97">
        <v>0</v>
      </c>
      <c r="M424" s="97">
        <v>147239</v>
      </c>
      <c r="N424" s="97">
        <v>17404</v>
      </c>
      <c r="O424" s="97">
        <v>0</v>
      </c>
      <c r="P424" s="97">
        <v>0</v>
      </c>
      <c r="Q424" s="97">
        <v>0</v>
      </c>
      <c r="R424" s="97">
        <v>0</v>
      </c>
      <c r="S424" s="97">
        <v>164643</v>
      </c>
      <c r="T424" s="97">
        <v>259</v>
      </c>
      <c r="U424" s="97">
        <v>164902</v>
      </c>
      <c r="V424" s="97">
        <v>1921</v>
      </c>
      <c r="W424" s="97">
        <v>2170</v>
      </c>
      <c r="X424" s="97">
        <v>0</v>
      </c>
      <c r="Y424" s="97">
        <v>168993</v>
      </c>
    </row>
    <row r="425" spans="1:25" ht="12.75">
      <c r="A425" s="97" t="s">
        <v>1037</v>
      </c>
      <c r="B425" s="93" t="s">
        <v>1038</v>
      </c>
      <c r="C425" s="37" t="s">
        <v>914</v>
      </c>
      <c r="D425" s="97">
        <v>0</v>
      </c>
      <c r="E425" s="97">
        <v>557</v>
      </c>
      <c r="F425" s="97">
        <v>557</v>
      </c>
      <c r="G425" s="97">
        <v>0</v>
      </c>
      <c r="H425" s="97">
        <v>0</v>
      </c>
      <c r="I425" s="97">
        <v>0</v>
      </c>
      <c r="J425" s="97">
        <v>0</v>
      </c>
      <c r="K425" s="97">
        <v>0</v>
      </c>
      <c r="L425" s="97">
        <v>0</v>
      </c>
      <c r="M425" s="97">
        <v>50252</v>
      </c>
      <c r="N425" s="97">
        <v>7240</v>
      </c>
      <c r="O425" s="97">
        <v>0</v>
      </c>
      <c r="P425" s="97">
        <v>0</v>
      </c>
      <c r="Q425" s="97">
        <v>0</v>
      </c>
      <c r="R425" s="97">
        <v>390</v>
      </c>
      <c r="S425" s="97">
        <v>57882</v>
      </c>
      <c r="T425" s="97">
        <v>240</v>
      </c>
      <c r="U425" s="97">
        <v>58122</v>
      </c>
      <c r="V425" s="97">
        <v>1460</v>
      </c>
      <c r="W425" s="97">
        <v>389</v>
      </c>
      <c r="X425" s="97">
        <v>0</v>
      </c>
      <c r="Y425" s="97">
        <v>59971</v>
      </c>
    </row>
    <row r="426" spans="1:25" ht="12.75">
      <c r="A426" s="97" t="s">
        <v>1039</v>
      </c>
      <c r="B426" s="93" t="s">
        <v>1040</v>
      </c>
      <c r="C426" s="37" t="s">
        <v>914</v>
      </c>
      <c r="D426" s="97">
        <v>545</v>
      </c>
      <c r="E426" s="97">
        <v>1185</v>
      </c>
      <c r="F426" s="97">
        <v>1497</v>
      </c>
      <c r="G426" s="97">
        <v>0</v>
      </c>
      <c r="H426" s="97">
        <v>0</v>
      </c>
      <c r="I426" s="97">
        <v>0</v>
      </c>
      <c r="J426" s="97">
        <v>233</v>
      </c>
      <c r="K426" s="97">
        <v>0</v>
      </c>
      <c r="L426" s="97">
        <v>0</v>
      </c>
      <c r="M426" s="97">
        <v>20623</v>
      </c>
      <c r="N426" s="97">
        <v>6828</v>
      </c>
      <c r="O426" s="97">
        <v>0</v>
      </c>
      <c r="P426" s="97">
        <v>0</v>
      </c>
      <c r="Q426" s="97">
        <v>170</v>
      </c>
      <c r="R426" s="97">
        <v>3626</v>
      </c>
      <c r="S426" s="97">
        <v>31247</v>
      </c>
      <c r="T426" s="97">
        <v>795</v>
      </c>
      <c r="U426" s="97">
        <v>32042</v>
      </c>
      <c r="V426" s="97">
        <v>1</v>
      </c>
      <c r="W426" s="97">
        <v>0</v>
      </c>
      <c r="X426" s="97">
        <v>0</v>
      </c>
      <c r="Y426" s="97">
        <v>32043</v>
      </c>
    </row>
    <row r="427" spans="1:25" ht="12.75">
      <c r="A427" s="97" t="s">
        <v>1041</v>
      </c>
      <c r="B427" s="93" t="s">
        <v>1042</v>
      </c>
      <c r="C427" s="37" t="s">
        <v>914</v>
      </c>
      <c r="D427" s="97">
        <v>0</v>
      </c>
      <c r="E427" s="97">
        <v>22</v>
      </c>
      <c r="F427" s="97">
        <v>22</v>
      </c>
      <c r="G427" s="97">
        <v>0</v>
      </c>
      <c r="H427" s="97">
        <v>0</v>
      </c>
      <c r="I427" s="97">
        <v>0</v>
      </c>
      <c r="J427" s="97">
        <v>0</v>
      </c>
      <c r="K427" s="97">
        <v>0</v>
      </c>
      <c r="L427" s="97">
        <v>0</v>
      </c>
      <c r="M427" s="97">
        <v>18558</v>
      </c>
      <c r="N427" s="97">
        <v>10897</v>
      </c>
      <c r="O427" s="97">
        <v>0</v>
      </c>
      <c r="P427" s="97">
        <v>0</v>
      </c>
      <c r="Q427" s="97">
        <v>185</v>
      </c>
      <c r="R427" s="97">
        <v>987</v>
      </c>
      <c r="S427" s="97">
        <v>30627</v>
      </c>
      <c r="T427" s="97">
        <v>0</v>
      </c>
      <c r="U427" s="97">
        <v>30627</v>
      </c>
      <c r="V427" s="97">
        <v>634</v>
      </c>
      <c r="W427" s="97">
        <v>575</v>
      </c>
      <c r="X427" s="97">
        <v>0</v>
      </c>
      <c r="Y427" s="97">
        <v>31836</v>
      </c>
    </row>
    <row r="428" spans="1:25" ht="12.75">
      <c r="A428" s="97" t="s">
        <v>1043</v>
      </c>
      <c r="B428" s="93" t="s">
        <v>1044</v>
      </c>
      <c r="C428" s="37" t="s">
        <v>914</v>
      </c>
      <c r="D428" s="97">
        <v>0</v>
      </c>
      <c r="E428" s="97">
        <v>579</v>
      </c>
      <c r="F428" s="97">
        <v>579</v>
      </c>
      <c r="G428" s="97">
        <v>0</v>
      </c>
      <c r="H428" s="97">
        <v>0</v>
      </c>
      <c r="I428" s="97">
        <v>0</v>
      </c>
      <c r="J428" s="97">
        <v>0</v>
      </c>
      <c r="K428" s="97">
        <v>0</v>
      </c>
      <c r="L428" s="97">
        <v>0</v>
      </c>
      <c r="M428" s="97">
        <v>31282</v>
      </c>
      <c r="N428" s="97">
        <v>8165</v>
      </c>
      <c r="O428" s="97">
        <v>0</v>
      </c>
      <c r="P428" s="97">
        <v>0</v>
      </c>
      <c r="Q428" s="97">
        <v>0</v>
      </c>
      <c r="R428" s="97">
        <v>0</v>
      </c>
      <c r="S428" s="97">
        <v>39447</v>
      </c>
      <c r="T428" s="97">
        <v>1363</v>
      </c>
      <c r="U428" s="97">
        <v>40810</v>
      </c>
      <c r="V428" s="97">
        <v>1273</v>
      </c>
      <c r="W428" s="97">
        <v>2135</v>
      </c>
      <c r="X428" s="97">
        <v>0</v>
      </c>
      <c r="Y428" s="97">
        <v>44218</v>
      </c>
    </row>
    <row r="429" spans="1:25" ht="12.75">
      <c r="A429" s="97" t="s">
        <v>1045</v>
      </c>
      <c r="B429" s="93" t="s">
        <v>1046</v>
      </c>
      <c r="C429" s="37" t="s">
        <v>914</v>
      </c>
      <c r="D429" s="97">
        <v>0</v>
      </c>
      <c r="E429" s="97">
        <v>0</v>
      </c>
      <c r="F429" s="97">
        <v>0</v>
      </c>
      <c r="G429" s="97">
        <v>0</v>
      </c>
      <c r="H429" s="97">
        <v>0</v>
      </c>
      <c r="I429" s="97">
        <v>0</v>
      </c>
      <c r="J429" s="97">
        <v>0</v>
      </c>
      <c r="K429" s="97">
        <v>0</v>
      </c>
      <c r="L429" s="97">
        <v>0</v>
      </c>
      <c r="M429" s="97">
        <v>38854</v>
      </c>
      <c r="N429" s="97">
        <v>3259</v>
      </c>
      <c r="O429" s="97">
        <v>0</v>
      </c>
      <c r="P429" s="97">
        <v>0</v>
      </c>
      <c r="Q429" s="97">
        <v>0</v>
      </c>
      <c r="R429" s="97">
        <v>698</v>
      </c>
      <c r="S429" s="97">
        <v>42811</v>
      </c>
      <c r="T429" s="97">
        <v>0</v>
      </c>
      <c r="U429" s="97">
        <v>42811</v>
      </c>
      <c r="V429" s="97">
        <v>4894</v>
      </c>
      <c r="W429" s="97">
        <v>0</v>
      </c>
      <c r="X429" s="97">
        <v>0</v>
      </c>
      <c r="Y429" s="97">
        <v>47705</v>
      </c>
    </row>
    <row r="430" spans="1:25" ht="12.75">
      <c r="A430" s="97" t="s">
        <v>1047</v>
      </c>
      <c r="B430" s="93" t="s">
        <v>1048</v>
      </c>
      <c r="C430" s="37" t="s">
        <v>914</v>
      </c>
      <c r="D430" s="97">
        <v>900</v>
      </c>
      <c r="E430" s="97">
        <v>1023</v>
      </c>
      <c r="F430" s="97">
        <v>0</v>
      </c>
      <c r="G430" s="97">
        <v>0</v>
      </c>
      <c r="H430" s="97">
        <v>0</v>
      </c>
      <c r="I430" s="97">
        <v>0</v>
      </c>
      <c r="J430" s="97">
        <v>1923</v>
      </c>
      <c r="K430" s="97">
        <v>0</v>
      </c>
      <c r="L430" s="97">
        <v>0</v>
      </c>
      <c r="M430" s="97">
        <v>35458</v>
      </c>
      <c r="N430" s="97">
        <v>7529</v>
      </c>
      <c r="O430" s="97">
        <v>0</v>
      </c>
      <c r="P430" s="97">
        <v>0</v>
      </c>
      <c r="Q430" s="97">
        <v>0</v>
      </c>
      <c r="R430" s="97">
        <v>0</v>
      </c>
      <c r="S430" s="97">
        <v>42987</v>
      </c>
      <c r="T430" s="97">
        <v>380</v>
      </c>
      <c r="U430" s="97">
        <v>43367</v>
      </c>
      <c r="V430" s="97">
        <v>743</v>
      </c>
      <c r="W430" s="97">
        <v>2428</v>
      </c>
      <c r="X430" s="97">
        <v>0</v>
      </c>
      <c r="Y430" s="97">
        <v>46538</v>
      </c>
    </row>
    <row r="431" spans="1:25" ht="12.75">
      <c r="A431" s="97" t="s">
        <v>1049</v>
      </c>
      <c r="B431" s="93" t="s">
        <v>1050</v>
      </c>
      <c r="C431" s="37" t="s">
        <v>914</v>
      </c>
      <c r="D431" s="97">
        <v>0</v>
      </c>
      <c r="E431" s="97">
        <v>980</v>
      </c>
      <c r="F431" s="97">
        <v>980</v>
      </c>
      <c r="G431" s="97">
        <v>0</v>
      </c>
      <c r="H431" s="97">
        <v>0</v>
      </c>
      <c r="I431" s="97">
        <v>0</v>
      </c>
      <c r="J431" s="97">
        <v>0</v>
      </c>
      <c r="K431" s="97">
        <v>0</v>
      </c>
      <c r="L431" s="97">
        <v>0</v>
      </c>
      <c r="M431" s="97">
        <v>57956</v>
      </c>
      <c r="N431" s="97">
        <v>17181</v>
      </c>
      <c r="O431" s="97">
        <v>0</v>
      </c>
      <c r="P431" s="97">
        <v>0</v>
      </c>
      <c r="Q431" s="97">
        <v>0</v>
      </c>
      <c r="R431" s="97">
        <v>0</v>
      </c>
      <c r="S431" s="97">
        <v>75137</v>
      </c>
      <c r="T431" s="97">
        <v>0</v>
      </c>
      <c r="U431" s="97">
        <v>75137</v>
      </c>
      <c r="V431" s="97">
        <v>2831</v>
      </c>
      <c r="W431" s="97">
        <v>8150</v>
      </c>
      <c r="X431" s="97">
        <v>0</v>
      </c>
      <c r="Y431" s="97">
        <v>86118</v>
      </c>
    </row>
    <row r="432" spans="1:25" ht="12.75">
      <c r="A432" s="97" t="s">
        <v>1051</v>
      </c>
      <c r="B432" s="93" t="s">
        <v>0</v>
      </c>
      <c r="C432" s="37" t="s">
        <v>914</v>
      </c>
      <c r="D432" s="97">
        <v>0</v>
      </c>
      <c r="E432" s="97">
        <v>2208</v>
      </c>
      <c r="F432" s="97">
        <v>2208</v>
      </c>
      <c r="G432" s="97">
        <v>0</v>
      </c>
      <c r="H432" s="97">
        <v>0</v>
      </c>
      <c r="I432" s="97">
        <v>0</v>
      </c>
      <c r="J432" s="97">
        <v>0</v>
      </c>
      <c r="K432" s="97">
        <v>0</v>
      </c>
      <c r="L432" s="97">
        <v>0</v>
      </c>
      <c r="M432" s="97">
        <v>40279</v>
      </c>
      <c r="N432" s="97">
        <v>9534</v>
      </c>
      <c r="O432" s="97">
        <v>0</v>
      </c>
      <c r="P432" s="97">
        <v>0</v>
      </c>
      <c r="Q432" s="97">
        <v>0</v>
      </c>
      <c r="R432" s="97">
        <v>515</v>
      </c>
      <c r="S432" s="97">
        <v>50328</v>
      </c>
      <c r="T432" s="97">
        <v>0</v>
      </c>
      <c r="U432" s="97">
        <v>50328</v>
      </c>
      <c r="V432" s="97">
        <v>2112</v>
      </c>
      <c r="W432" s="97">
        <v>0</v>
      </c>
      <c r="X432" s="97">
        <v>0</v>
      </c>
      <c r="Y432" s="97">
        <v>52440</v>
      </c>
    </row>
    <row r="433" spans="1:25" ht="12.75">
      <c r="A433" s="97" t="s">
        <v>1</v>
      </c>
      <c r="B433" s="93" t="s">
        <v>2</v>
      </c>
      <c r="C433" s="37" t="s">
        <v>914</v>
      </c>
      <c r="D433" s="97">
        <v>0</v>
      </c>
      <c r="E433" s="97">
        <v>8493</v>
      </c>
      <c r="F433" s="97">
        <v>6100</v>
      </c>
      <c r="G433" s="97">
        <v>0</v>
      </c>
      <c r="H433" s="97">
        <v>0</v>
      </c>
      <c r="I433" s="97">
        <v>0</v>
      </c>
      <c r="J433" s="97">
        <v>2393</v>
      </c>
      <c r="K433" s="97">
        <v>0</v>
      </c>
      <c r="L433" s="97">
        <v>0</v>
      </c>
      <c r="M433" s="97">
        <v>75863</v>
      </c>
      <c r="N433" s="97">
        <v>51027</v>
      </c>
      <c r="O433" s="97">
        <v>0</v>
      </c>
      <c r="P433" s="97">
        <v>0</v>
      </c>
      <c r="Q433" s="97">
        <v>2015</v>
      </c>
      <c r="R433" s="97">
        <v>12878</v>
      </c>
      <c r="S433" s="97">
        <v>141783</v>
      </c>
      <c r="T433" s="97">
        <v>0</v>
      </c>
      <c r="U433" s="97">
        <v>141783</v>
      </c>
      <c r="V433" s="97">
        <v>4409</v>
      </c>
      <c r="W433" s="97">
        <v>11607</v>
      </c>
      <c r="X433" s="97">
        <v>0</v>
      </c>
      <c r="Y433" s="97">
        <v>157799</v>
      </c>
    </row>
    <row r="434" spans="1:25" ht="12.75">
      <c r="A434" s="97" t="s">
        <v>3</v>
      </c>
      <c r="B434" s="93" t="s">
        <v>4</v>
      </c>
      <c r="C434" s="37" t="s">
        <v>914</v>
      </c>
      <c r="D434" s="97">
        <v>0</v>
      </c>
      <c r="E434" s="97">
        <v>2313</v>
      </c>
      <c r="F434" s="97">
        <v>2313</v>
      </c>
      <c r="G434" s="97">
        <v>0</v>
      </c>
      <c r="H434" s="97">
        <v>0</v>
      </c>
      <c r="I434" s="97">
        <v>0</v>
      </c>
      <c r="J434" s="97">
        <v>0</v>
      </c>
      <c r="K434" s="97">
        <v>0</v>
      </c>
      <c r="L434" s="97">
        <v>0</v>
      </c>
      <c r="M434" s="97">
        <v>90294</v>
      </c>
      <c r="N434" s="97">
        <v>6312</v>
      </c>
      <c r="O434" s="97">
        <v>0</v>
      </c>
      <c r="P434" s="97">
        <v>0</v>
      </c>
      <c r="Q434" s="97">
        <v>0</v>
      </c>
      <c r="R434" s="97">
        <v>445</v>
      </c>
      <c r="S434" s="97">
        <v>97051</v>
      </c>
      <c r="T434" s="97">
        <v>0</v>
      </c>
      <c r="U434" s="97">
        <v>97051</v>
      </c>
      <c r="V434" s="97">
        <v>1977</v>
      </c>
      <c r="W434" s="97">
        <v>2814</v>
      </c>
      <c r="X434" s="97">
        <v>0</v>
      </c>
      <c r="Y434" s="97">
        <v>101842</v>
      </c>
    </row>
    <row r="435" spans="1:25" ht="12.75">
      <c r="A435" s="97" t="s">
        <v>5</v>
      </c>
      <c r="B435" s="93" t="s">
        <v>6</v>
      </c>
      <c r="C435" s="37" t="s">
        <v>914</v>
      </c>
      <c r="D435" s="97">
        <v>0</v>
      </c>
      <c r="E435" s="97">
        <v>240</v>
      </c>
      <c r="F435" s="97">
        <v>240</v>
      </c>
      <c r="G435" s="97">
        <v>0</v>
      </c>
      <c r="H435" s="97">
        <v>0</v>
      </c>
      <c r="I435" s="97">
        <v>0</v>
      </c>
      <c r="J435" s="97">
        <v>0</v>
      </c>
      <c r="K435" s="97">
        <v>0</v>
      </c>
      <c r="L435" s="97">
        <v>0</v>
      </c>
      <c r="M435" s="97">
        <v>26720</v>
      </c>
      <c r="N435" s="97">
        <v>2763</v>
      </c>
      <c r="O435" s="97">
        <v>0</v>
      </c>
      <c r="P435" s="97">
        <v>0</v>
      </c>
      <c r="Q435" s="97">
        <v>0</v>
      </c>
      <c r="R435" s="97">
        <v>1388</v>
      </c>
      <c r="S435" s="97">
        <v>30871</v>
      </c>
      <c r="T435" s="97">
        <v>347</v>
      </c>
      <c r="U435" s="97">
        <v>31218</v>
      </c>
      <c r="V435" s="97">
        <v>0</v>
      </c>
      <c r="W435" s="97">
        <v>2369</v>
      </c>
      <c r="X435" s="97">
        <v>0</v>
      </c>
      <c r="Y435" s="97">
        <v>33587</v>
      </c>
    </row>
    <row r="436" spans="1:25" ht="12.75">
      <c r="A436" s="97" t="s">
        <v>7</v>
      </c>
      <c r="B436" s="93" t="s">
        <v>8</v>
      </c>
      <c r="C436" s="37" t="s">
        <v>914</v>
      </c>
      <c r="D436" s="97">
        <v>0</v>
      </c>
      <c r="E436" s="97">
        <v>2190</v>
      </c>
      <c r="F436" s="97">
        <v>1500</v>
      </c>
      <c r="G436" s="97">
        <v>0</v>
      </c>
      <c r="H436" s="97">
        <v>0</v>
      </c>
      <c r="I436" s="97">
        <v>0</v>
      </c>
      <c r="J436" s="97">
        <v>690</v>
      </c>
      <c r="K436" s="97">
        <v>0</v>
      </c>
      <c r="L436" s="97">
        <v>0</v>
      </c>
      <c r="M436" s="97">
        <v>164923</v>
      </c>
      <c r="N436" s="97">
        <v>51818</v>
      </c>
      <c r="O436" s="97">
        <v>0</v>
      </c>
      <c r="P436" s="97">
        <v>0</v>
      </c>
      <c r="Q436" s="97">
        <v>2567</v>
      </c>
      <c r="R436" s="97">
        <v>5960</v>
      </c>
      <c r="S436" s="97">
        <v>225268</v>
      </c>
      <c r="T436" s="97">
        <v>0</v>
      </c>
      <c r="U436" s="97">
        <v>225268</v>
      </c>
      <c r="V436" s="97">
        <v>750</v>
      </c>
      <c r="W436" s="97">
        <v>450</v>
      </c>
      <c r="X436" s="97">
        <v>0</v>
      </c>
      <c r="Y436" s="97">
        <v>226468</v>
      </c>
    </row>
    <row r="437" spans="1:25" ht="12.75">
      <c r="A437" s="97" t="s">
        <v>9</v>
      </c>
      <c r="B437" s="93" t="s">
        <v>10</v>
      </c>
      <c r="C437" s="37" t="s">
        <v>914</v>
      </c>
      <c r="D437" s="97">
        <v>551</v>
      </c>
      <c r="E437" s="97">
        <v>447</v>
      </c>
      <c r="F437" s="97">
        <v>969</v>
      </c>
      <c r="G437" s="97">
        <v>0</v>
      </c>
      <c r="H437" s="97">
        <v>0</v>
      </c>
      <c r="I437" s="97">
        <v>0</v>
      </c>
      <c r="J437" s="97">
        <v>29</v>
      </c>
      <c r="K437" s="97">
        <v>0</v>
      </c>
      <c r="L437" s="97">
        <v>0</v>
      </c>
      <c r="M437" s="97">
        <v>125738</v>
      </c>
      <c r="N437" s="97">
        <v>9965</v>
      </c>
      <c r="O437" s="97">
        <v>0</v>
      </c>
      <c r="P437" s="97">
        <v>0</v>
      </c>
      <c r="Q437" s="97">
        <v>604</v>
      </c>
      <c r="R437" s="97">
        <v>487</v>
      </c>
      <c r="S437" s="97">
        <v>136794</v>
      </c>
      <c r="T437" s="97">
        <v>0</v>
      </c>
      <c r="U437" s="97">
        <v>136794</v>
      </c>
      <c r="V437" s="97">
        <v>1906</v>
      </c>
      <c r="W437" s="97">
        <v>1444</v>
      </c>
      <c r="X437" s="97">
        <v>0</v>
      </c>
      <c r="Y437" s="97">
        <v>140144</v>
      </c>
    </row>
    <row r="438" spans="1:25" ht="12.75">
      <c r="A438" s="97" t="s">
        <v>11</v>
      </c>
      <c r="B438" s="93" t="s">
        <v>12</v>
      </c>
      <c r="C438" s="37" t="s">
        <v>914</v>
      </c>
      <c r="D438" s="97">
        <v>0</v>
      </c>
      <c r="E438" s="97">
        <v>584</v>
      </c>
      <c r="F438" s="97">
        <v>584</v>
      </c>
      <c r="G438" s="97">
        <v>0</v>
      </c>
      <c r="H438" s="97">
        <v>0</v>
      </c>
      <c r="I438" s="97">
        <v>0</v>
      </c>
      <c r="J438" s="97">
        <v>0</v>
      </c>
      <c r="K438" s="97">
        <v>0</v>
      </c>
      <c r="L438" s="97">
        <v>0</v>
      </c>
      <c r="M438" s="97">
        <v>59011</v>
      </c>
      <c r="N438" s="97">
        <v>12660</v>
      </c>
      <c r="O438" s="97">
        <v>0</v>
      </c>
      <c r="P438" s="97">
        <v>0</v>
      </c>
      <c r="Q438" s="97">
        <v>91</v>
      </c>
      <c r="R438" s="97">
        <v>0</v>
      </c>
      <c r="S438" s="97">
        <v>71762</v>
      </c>
      <c r="T438" s="97">
        <v>0</v>
      </c>
      <c r="U438" s="97">
        <v>71762</v>
      </c>
      <c r="V438" s="97">
        <v>3721</v>
      </c>
      <c r="W438" s="97">
        <v>79</v>
      </c>
      <c r="X438" s="97">
        <v>0</v>
      </c>
      <c r="Y438" s="97">
        <v>75562</v>
      </c>
    </row>
    <row r="439" spans="1:25" ht="12.75">
      <c r="A439" s="97" t="s">
        <v>13</v>
      </c>
      <c r="B439" s="93" t="s">
        <v>14</v>
      </c>
      <c r="C439" s="37" t="s">
        <v>914</v>
      </c>
      <c r="D439" s="97">
        <v>165</v>
      </c>
      <c r="E439" s="97">
        <v>737</v>
      </c>
      <c r="F439" s="97">
        <v>820</v>
      </c>
      <c r="G439" s="97">
        <v>0</v>
      </c>
      <c r="H439" s="97">
        <v>0</v>
      </c>
      <c r="I439" s="97">
        <v>0</v>
      </c>
      <c r="J439" s="97">
        <v>82</v>
      </c>
      <c r="K439" s="97">
        <v>0</v>
      </c>
      <c r="L439" s="97">
        <v>0</v>
      </c>
      <c r="M439" s="97">
        <v>85870</v>
      </c>
      <c r="N439" s="97">
        <v>8611</v>
      </c>
      <c r="O439" s="97">
        <v>0</v>
      </c>
      <c r="P439" s="97">
        <v>0</v>
      </c>
      <c r="Q439" s="97">
        <v>0</v>
      </c>
      <c r="R439" s="97">
        <v>19680</v>
      </c>
      <c r="S439" s="97">
        <v>114161</v>
      </c>
      <c r="T439" s="97">
        <v>653</v>
      </c>
      <c r="U439" s="97">
        <v>114814</v>
      </c>
      <c r="V439" s="97">
        <v>342</v>
      </c>
      <c r="W439" s="97">
        <v>733</v>
      </c>
      <c r="X439" s="97">
        <v>0</v>
      </c>
      <c r="Y439" s="97">
        <v>115889</v>
      </c>
    </row>
    <row r="440" spans="1:25" ht="12.75">
      <c r="A440" s="97" t="s">
        <v>15</v>
      </c>
      <c r="B440" s="93" t="s">
        <v>16</v>
      </c>
      <c r="C440" s="37" t="s">
        <v>914</v>
      </c>
      <c r="D440" s="97">
        <v>20727</v>
      </c>
      <c r="E440" s="97">
        <v>1890</v>
      </c>
      <c r="F440" s="97">
        <v>0</v>
      </c>
      <c r="G440" s="97">
        <v>0</v>
      </c>
      <c r="H440" s="97">
        <v>0</v>
      </c>
      <c r="I440" s="97">
        <v>0</v>
      </c>
      <c r="J440" s="97">
        <v>22617</v>
      </c>
      <c r="K440" s="97">
        <v>0</v>
      </c>
      <c r="L440" s="97">
        <v>0</v>
      </c>
      <c r="M440" s="97">
        <v>91149</v>
      </c>
      <c r="N440" s="97">
        <v>18852</v>
      </c>
      <c r="O440" s="97">
        <v>0</v>
      </c>
      <c r="P440" s="97">
        <v>0</v>
      </c>
      <c r="Q440" s="97">
        <v>380</v>
      </c>
      <c r="R440" s="97">
        <v>135</v>
      </c>
      <c r="S440" s="97">
        <v>110516</v>
      </c>
      <c r="T440" s="97">
        <v>0</v>
      </c>
      <c r="U440" s="97">
        <v>110516</v>
      </c>
      <c r="V440" s="97">
        <v>4037</v>
      </c>
      <c r="W440" s="97">
        <v>167</v>
      </c>
      <c r="X440" s="97">
        <v>186</v>
      </c>
      <c r="Y440" s="97">
        <v>114906</v>
      </c>
    </row>
    <row r="441" spans="1:25" ht="12.75">
      <c r="A441" s="97" t="s">
        <v>17</v>
      </c>
      <c r="B441" s="93" t="s">
        <v>18</v>
      </c>
      <c r="C441" s="37" t="s">
        <v>914</v>
      </c>
      <c r="D441" s="97">
        <v>0</v>
      </c>
      <c r="E441" s="97">
        <v>2170</v>
      </c>
      <c r="F441" s="97">
        <v>2170</v>
      </c>
      <c r="G441" s="97">
        <v>0</v>
      </c>
      <c r="H441" s="97">
        <v>0</v>
      </c>
      <c r="I441" s="97">
        <v>0</v>
      </c>
      <c r="J441" s="97">
        <v>0</v>
      </c>
      <c r="K441" s="97">
        <v>0</v>
      </c>
      <c r="L441" s="97">
        <v>0</v>
      </c>
      <c r="M441" s="97">
        <v>124077</v>
      </c>
      <c r="N441" s="97">
        <v>33478</v>
      </c>
      <c r="O441" s="97">
        <v>0</v>
      </c>
      <c r="P441" s="97">
        <v>0</v>
      </c>
      <c r="Q441" s="97">
        <v>0</v>
      </c>
      <c r="R441" s="97">
        <v>3755</v>
      </c>
      <c r="S441" s="97">
        <v>161310</v>
      </c>
      <c r="T441" s="97">
        <v>0</v>
      </c>
      <c r="U441" s="97">
        <v>161310</v>
      </c>
      <c r="V441" s="97">
        <v>1822</v>
      </c>
      <c r="W441" s="97">
        <v>6016</v>
      </c>
      <c r="X441" s="97">
        <v>0</v>
      </c>
      <c r="Y441" s="97">
        <v>169148</v>
      </c>
    </row>
    <row r="442" spans="1:25" ht="12.75">
      <c r="A442" s="97" t="s">
        <v>19</v>
      </c>
      <c r="B442" s="93" t="s">
        <v>20</v>
      </c>
      <c r="C442" s="37" t="s">
        <v>914</v>
      </c>
      <c r="D442" s="97">
        <v>2401</v>
      </c>
      <c r="E442" s="97">
        <v>420</v>
      </c>
      <c r="F442" s="97">
        <v>945</v>
      </c>
      <c r="G442" s="97">
        <v>0</v>
      </c>
      <c r="H442" s="97">
        <v>0</v>
      </c>
      <c r="I442" s="97">
        <v>0</v>
      </c>
      <c r="J442" s="97">
        <v>1876</v>
      </c>
      <c r="K442" s="97">
        <v>0</v>
      </c>
      <c r="L442" s="97">
        <v>0</v>
      </c>
      <c r="M442" s="97">
        <v>124018</v>
      </c>
      <c r="N442" s="97">
        <v>15607</v>
      </c>
      <c r="O442" s="97">
        <v>0</v>
      </c>
      <c r="P442" s="97">
        <v>0</v>
      </c>
      <c r="Q442" s="97">
        <v>0</v>
      </c>
      <c r="R442" s="97">
        <v>10033</v>
      </c>
      <c r="S442" s="97">
        <v>149658</v>
      </c>
      <c r="T442" s="97">
        <v>0</v>
      </c>
      <c r="U442" s="97">
        <v>149658</v>
      </c>
      <c r="V442" s="97">
        <v>1385</v>
      </c>
      <c r="W442" s="97">
        <v>528</v>
      </c>
      <c r="X442" s="97">
        <v>0</v>
      </c>
      <c r="Y442" s="97">
        <v>151571</v>
      </c>
    </row>
    <row r="443" spans="1:25" ht="12.75">
      <c r="A443" s="97" t="s">
        <v>21</v>
      </c>
      <c r="B443" s="93" t="s">
        <v>22</v>
      </c>
      <c r="C443" s="37" t="s">
        <v>914</v>
      </c>
      <c r="D443" s="97">
        <v>2695</v>
      </c>
      <c r="E443" s="97">
        <v>1430</v>
      </c>
      <c r="F443" s="97">
        <v>1939</v>
      </c>
      <c r="G443" s="97">
        <v>0</v>
      </c>
      <c r="H443" s="97">
        <v>0</v>
      </c>
      <c r="I443" s="97">
        <v>0</v>
      </c>
      <c r="J443" s="97">
        <v>2186</v>
      </c>
      <c r="K443" s="97">
        <v>0</v>
      </c>
      <c r="L443" s="97">
        <v>0</v>
      </c>
      <c r="M443" s="97">
        <v>133063</v>
      </c>
      <c r="N443" s="97">
        <v>12479</v>
      </c>
      <c r="O443" s="97">
        <v>0</v>
      </c>
      <c r="P443" s="97">
        <v>0</v>
      </c>
      <c r="Q443" s="97">
        <v>0</v>
      </c>
      <c r="R443" s="97">
        <v>5986</v>
      </c>
      <c r="S443" s="97">
        <v>151528</v>
      </c>
      <c r="T443" s="97">
        <v>0</v>
      </c>
      <c r="U443" s="97">
        <v>151528</v>
      </c>
      <c r="V443" s="97">
        <v>784</v>
      </c>
      <c r="W443" s="97">
        <v>0</v>
      </c>
      <c r="X443" s="97">
        <v>0</v>
      </c>
      <c r="Y443" s="97">
        <v>152312</v>
      </c>
    </row>
    <row r="444" spans="1:25" ht="12.75">
      <c r="A444" s="97" t="s">
        <v>23</v>
      </c>
      <c r="B444" s="93" t="s">
        <v>24</v>
      </c>
      <c r="C444" s="37" t="s">
        <v>914</v>
      </c>
      <c r="D444" s="97">
        <v>0</v>
      </c>
      <c r="E444" s="97">
        <v>786</v>
      </c>
      <c r="F444" s="97">
        <v>786</v>
      </c>
      <c r="G444" s="97">
        <v>0</v>
      </c>
      <c r="H444" s="97">
        <v>0</v>
      </c>
      <c r="I444" s="97">
        <v>0</v>
      </c>
      <c r="J444" s="97">
        <v>0</v>
      </c>
      <c r="K444" s="97">
        <v>0</v>
      </c>
      <c r="L444" s="97">
        <v>0</v>
      </c>
      <c r="M444" s="97">
        <v>137032</v>
      </c>
      <c r="N444" s="97">
        <v>10556</v>
      </c>
      <c r="O444" s="97">
        <v>0</v>
      </c>
      <c r="P444" s="97">
        <v>0</v>
      </c>
      <c r="Q444" s="97">
        <v>1156</v>
      </c>
      <c r="R444" s="97">
        <v>12198</v>
      </c>
      <c r="S444" s="97">
        <v>160942</v>
      </c>
      <c r="T444" s="97">
        <v>0</v>
      </c>
      <c r="U444" s="97">
        <v>160942</v>
      </c>
      <c r="V444" s="97">
        <v>0</v>
      </c>
      <c r="W444" s="97">
        <v>0</v>
      </c>
      <c r="X444" s="97">
        <v>0</v>
      </c>
      <c r="Y444" s="97">
        <v>160942</v>
      </c>
    </row>
    <row r="445" spans="1:25" ht="12.75">
      <c r="A445" s="97" t="s">
        <v>25</v>
      </c>
      <c r="B445" s="93" t="s">
        <v>26</v>
      </c>
      <c r="C445" s="37" t="s">
        <v>914</v>
      </c>
      <c r="D445" s="97">
        <v>4281</v>
      </c>
      <c r="E445" s="97">
        <v>60</v>
      </c>
      <c r="F445" s="97">
        <v>1514</v>
      </c>
      <c r="G445" s="97">
        <v>0</v>
      </c>
      <c r="H445" s="97">
        <v>0</v>
      </c>
      <c r="I445" s="97">
        <v>0</v>
      </c>
      <c r="J445" s="97">
        <v>2827</v>
      </c>
      <c r="K445" s="97">
        <v>0</v>
      </c>
      <c r="L445" s="97">
        <v>0</v>
      </c>
      <c r="M445" s="97">
        <v>115472</v>
      </c>
      <c r="N445" s="97">
        <v>18150</v>
      </c>
      <c r="O445" s="97">
        <v>0</v>
      </c>
      <c r="P445" s="97">
        <v>0</v>
      </c>
      <c r="Q445" s="97">
        <v>0</v>
      </c>
      <c r="R445" s="97">
        <v>3088</v>
      </c>
      <c r="S445" s="97">
        <v>136710</v>
      </c>
      <c r="T445" s="97">
        <v>1119</v>
      </c>
      <c r="U445" s="97">
        <v>137829</v>
      </c>
      <c r="V445" s="97">
        <v>1336</v>
      </c>
      <c r="W445" s="97">
        <v>2532</v>
      </c>
      <c r="X445" s="97">
        <v>0</v>
      </c>
      <c r="Y445" s="97">
        <v>141697</v>
      </c>
    </row>
    <row r="446" spans="1:25" ht="12.75">
      <c r="A446" s="97" t="s">
        <v>27</v>
      </c>
      <c r="B446" s="93" t="s">
        <v>28</v>
      </c>
      <c r="C446" s="94" t="s">
        <v>914</v>
      </c>
      <c r="D446" s="97">
        <v>0</v>
      </c>
      <c r="E446" s="97">
        <v>6007</v>
      </c>
      <c r="F446" s="97">
        <v>6007</v>
      </c>
      <c r="G446" s="97">
        <v>0</v>
      </c>
      <c r="H446" s="97">
        <v>0</v>
      </c>
      <c r="I446" s="97">
        <v>0</v>
      </c>
      <c r="J446" s="97">
        <v>0</v>
      </c>
      <c r="K446" s="97">
        <v>0</v>
      </c>
      <c r="L446" s="97">
        <v>0</v>
      </c>
      <c r="M446" s="97">
        <v>166436</v>
      </c>
      <c r="N446" s="97">
        <v>22615</v>
      </c>
      <c r="O446" s="97">
        <v>0</v>
      </c>
      <c r="P446" s="97">
        <v>0</v>
      </c>
      <c r="Q446" s="97">
        <v>952</v>
      </c>
      <c r="R446" s="97">
        <v>4604</v>
      </c>
      <c r="S446" s="97">
        <v>194607</v>
      </c>
      <c r="T446" s="97">
        <v>0</v>
      </c>
      <c r="U446" s="97">
        <v>194607</v>
      </c>
      <c r="V446" s="97">
        <v>1263</v>
      </c>
      <c r="W446" s="97">
        <v>3995</v>
      </c>
      <c r="X446" s="97">
        <v>0</v>
      </c>
      <c r="Y446" s="97">
        <v>199865</v>
      </c>
    </row>
    <row r="447" spans="1:25" ht="12.75">
      <c r="A447" s="97" t="s">
        <v>29</v>
      </c>
      <c r="B447" s="93" t="s">
        <v>30</v>
      </c>
      <c r="C447" s="37" t="s">
        <v>914</v>
      </c>
      <c r="D447" s="97">
        <v>774</v>
      </c>
      <c r="E447" s="97">
        <v>0</v>
      </c>
      <c r="F447" s="97">
        <v>774</v>
      </c>
      <c r="G447" s="97">
        <v>0</v>
      </c>
      <c r="H447" s="97">
        <v>0</v>
      </c>
      <c r="I447" s="97">
        <v>0</v>
      </c>
      <c r="J447" s="97">
        <v>0</v>
      </c>
      <c r="K447" s="97">
        <v>0</v>
      </c>
      <c r="L447" s="97">
        <v>0</v>
      </c>
      <c r="M447" s="97">
        <v>37151</v>
      </c>
      <c r="N447" s="97">
        <v>8329</v>
      </c>
      <c r="O447" s="97">
        <v>0</v>
      </c>
      <c r="P447" s="97">
        <v>0</v>
      </c>
      <c r="Q447" s="97">
        <v>2251</v>
      </c>
      <c r="R447" s="97">
        <v>3155</v>
      </c>
      <c r="S447" s="97">
        <v>50886</v>
      </c>
      <c r="T447" s="97">
        <v>397</v>
      </c>
      <c r="U447" s="97">
        <v>51283</v>
      </c>
      <c r="V447" s="97">
        <v>980</v>
      </c>
      <c r="W447" s="97">
        <v>0</v>
      </c>
      <c r="X447" s="97">
        <v>0</v>
      </c>
      <c r="Y447" s="97">
        <v>52263</v>
      </c>
    </row>
    <row r="448" spans="1:24" ht="12.75">
      <c r="A448" s="42"/>
      <c r="B448" s="42"/>
      <c r="D448" s="42"/>
      <c r="E448" s="42"/>
      <c r="F448" s="42"/>
      <c r="G448" s="42"/>
      <c r="H448" s="42"/>
      <c r="I448" s="42"/>
      <c r="J448" s="42"/>
      <c r="K448" s="42"/>
      <c r="L448" s="42"/>
      <c r="M448" s="42"/>
      <c r="N448" s="42"/>
      <c r="O448" s="42"/>
      <c r="P448" s="42"/>
      <c r="Q448" s="42"/>
      <c r="R448" s="42"/>
      <c r="S448" s="42"/>
      <c r="T448" s="42"/>
      <c r="U448" s="42"/>
      <c r="V448" s="42"/>
      <c r="W448" s="42"/>
      <c r="X448" s="42"/>
    </row>
    <row r="449" spans="2:25" s="25" customFormat="1" ht="12.75">
      <c r="B449" s="25" t="s">
        <v>931</v>
      </c>
      <c r="D449" s="26">
        <f aca="true" t="shared" si="0" ref="D449:Y449">SUM(D4:D447)</f>
        <v>2246814</v>
      </c>
      <c r="E449" s="26">
        <f t="shared" si="0"/>
        <v>2124145.3</v>
      </c>
      <c r="F449" s="26">
        <f t="shared" si="0"/>
        <v>1294226.34</v>
      </c>
      <c r="G449" s="26">
        <f t="shared" si="0"/>
        <v>282603</v>
      </c>
      <c r="H449" s="26">
        <f t="shared" si="0"/>
        <v>112072</v>
      </c>
      <c r="I449" s="26">
        <f t="shared" si="0"/>
        <v>5</v>
      </c>
      <c r="J449" s="26">
        <f t="shared" si="0"/>
        <v>2678095.96</v>
      </c>
      <c r="K449" s="26">
        <f t="shared" si="0"/>
        <v>62426914.32</v>
      </c>
      <c r="L449" s="26">
        <f t="shared" si="0"/>
        <v>47872926</v>
      </c>
      <c r="M449" s="26">
        <f t="shared" si="0"/>
        <v>47649582.12</v>
      </c>
      <c r="N449" s="26">
        <f t="shared" si="0"/>
        <v>5242272.34</v>
      </c>
      <c r="O449" s="26">
        <f t="shared" si="0"/>
        <v>32557067.09</v>
      </c>
      <c r="P449" s="26">
        <f t="shared" si="0"/>
        <v>1666077.02</v>
      </c>
      <c r="Q449" s="26">
        <f t="shared" si="0"/>
        <v>2509522.67</v>
      </c>
      <c r="R449" s="26">
        <f t="shared" si="0"/>
        <v>5725432.220000001</v>
      </c>
      <c r="S449" s="26">
        <f t="shared" si="0"/>
        <v>205649793.79</v>
      </c>
      <c r="T449" s="26">
        <f t="shared" si="0"/>
        <v>9725382.76</v>
      </c>
      <c r="U449" s="26">
        <f t="shared" si="0"/>
        <v>215375176.55</v>
      </c>
      <c r="V449" s="26">
        <f t="shared" si="0"/>
        <v>538606</v>
      </c>
      <c r="W449" s="26">
        <f t="shared" si="0"/>
        <v>781271.74</v>
      </c>
      <c r="X449" s="26">
        <f t="shared" si="0"/>
        <v>3482288</v>
      </c>
      <c r="Y449" s="26">
        <f t="shared" si="0"/>
        <v>220177342</v>
      </c>
    </row>
    <row r="451" ht="12.75">
      <c r="C451" s="25"/>
    </row>
    <row r="452" spans="2:85" ht="12.75">
      <c r="B452" s="25" t="s">
        <v>924</v>
      </c>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c r="CB452" s="25"/>
      <c r="CC452" s="25"/>
      <c r="CD452" s="25"/>
      <c r="CE452" s="25"/>
      <c r="CF452" s="25"/>
      <c r="CG452" s="25"/>
    </row>
    <row r="453" spans="2:85" ht="12.75">
      <c r="B453" s="25" t="s">
        <v>925</v>
      </c>
      <c r="C453" s="25" t="s">
        <v>913</v>
      </c>
      <c r="D453" s="25">
        <f aca="true" t="shared" si="1" ref="D453:M458">SUMIF($C$4:$C$447,$C453,D$4:D$447)</f>
        <v>329393</v>
      </c>
      <c r="E453" s="25">
        <f t="shared" si="1"/>
        <v>764353.3</v>
      </c>
      <c r="F453" s="25">
        <f t="shared" si="1"/>
        <v>328686.33999999997</v>
      </c>
      <c r="G453" s="25">
        <f t="shared" si="1"/>
        <v>117986</v>
      </c>
      <c r="H453" s="25">
        <f t="shared" si="1"/>
        <v>33390</v>
      </c>
      <c r="I453" s="25">
        <f t="shared" si="1"/>
        <v>4</v>
      </c>
      <c r="J453" s="25">
        <f t="shared" si="1"/>
        <v>613679.96</v>
      </c>
      <c r="K453" s="25">
        <f t="shared" si="1"/>
        <v>22245035.32</v>
      </c>
      <c r="L453" s="25">
        <f t="shared" si="1"/>
        <v>8754542</v>
      </c>
      <c r="M453" s="25">
        <f t="shared" si="1"/>
        <v>8081589.12</v>
      </c>
      <c r="N453" s="25">
        <f aca="true" t="shared" si="2" ref="N453:Y458">SUMIF($C$4:$C$447,$C453,N$4:N$447)</f>
        <v>475674.33999999997</v>
      </c>
      <c r="O453" s="25">
        <f t="shared" si="2"/>
        <v>3731880.09</v>
      </c>
      <c r="P453" s="25">
        <f t="shared" si="2"/>
        <v>448324.02</v>
      </c>
      <c r="Q453" s="25">
        <f t="shared" si="2"/>
        <v>427032.67000000004</v>
      </c>
      <c r="R453" s="25">
        <f t="shared" si="2"/>
        <v>911906.22</v>
      </c>
      <c r="S453" s="25">
        <f t="shared" si="2"/>
        <v>45075983.79</v>
      </c>
      <c r="T453" s="25">
        <f t="shared" si="2"/>
        <v>2589297.76</v>
      </c>
      <c r="U453" s="25">
        <f t="shared" si="2"/>
        <v>47665281.55</v>
      </c>
      <c r="V453" s="25">
        <f t="shared" si="2"/>
        <v>58317</v>
      </c>
      <c r="W453" s="25">
        <f t="shared" si="2"/>
        <v>198718.74</v>
      </c>
      <c r="X453" s="25">
        <f t="shared" si="2"/>
        <v>217983</v>
      </c>
      <c r="Y453" s="25">
        <f t="shared" si="2"/>
        <v>48140300</v>
      </c>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c r="CC453" s="25"/>
      <c r="CD453" s="25"/>
      <c r="CE453" s="25"/>
      <c r="CF453" s="25"/>
      <c r="CG453" s="25"/>
    </row>
    <row r="454" spans="2:85" ht="12.75">
      <c r="B454" s="25" t="s">
        <v>926</v>
      </c>
      <c r="C454" s="25" t="s">
        <v>912</v>
      </c>
      <c r="D454" s="25">
        <f t="shared" si="1"/>
        <v>327038</v>
      </c>
      <c r="E454" s="25">
        <f t="shared" si="1"/>
        <v>291530</v>
      </c>
      <c r="F454" s="25">
        <f t="shared" si="1"/>
        <v>177794</v>
      </c>
      <c r="G454" s="25">
        <f t="shared" si="1"/>
        <v>58002</v>
      </c>
      <c r="H454" s="25">
        <f t="shared" si="1"/>
        <v>30442</v>
      </c>
      <c r="I454" s="25">
        <f t="shared" si="1"/>
        <v>0</v>
      </c>
      <c r="J454" s="25">
        <f t="shared" si="1"/>
        <v>351826</v>
      </c>
      <c r="K454" s="25">
        <f t="shared" si="1"/>
        <v>12106015</v>
      </c>
      <c r="L454" s="25">
        <f t="shared" si="1"/>
        <v>9968271</v>
      </c>
      <c r="M454" s="25">
        <f t="shared" si="1"/>
        <v>8195565</v>
      </c>
      <c r="N454" s="25">
        <f t="shared" si="2"/>
        <v>854218</v>
      </c>
      <c r="O454" s="25">
        <f t="shared" si="2"/>
        <v>5988766</v>
      </c>
      <c r="P454" s="25">
        <f t="shared" si="2"/>
        <v>414613</v>
      </c>
      <c r="Q454" s="25">
        <f t="shared" si="2"/>
        <v>850519</v>
      </c>
      <c r="R454" s="25">
        <f t="shared" si="2"/>
        <v>1036883</v>
      </c>
      <c r="S454" s="25">
        <f t="shared" si="2"/>
        <v>39414850</v>
      </c>
      <c r="T454" s="25">
        <f t="shared" si="2"/>
        <v>1734297</v>
      </c>
      <c r="U454" s="25">
        <f t="shared" si="2"/>
        <v>41149147</v>
      </c>
      <c r="V454" s="25">
        <f t="shared" si="2"/>
        <v>102005</v>
      </c>
      <c r="W454" s="25">
        <f t="shared" si="2"/>
        <v>117840</v>
      </c>
      <c r="X454" s="25">
        <f t="shared" si="2"/>
        <v>1349302</v>
      </c>
      <c r="Y454" s="25">
        <f t="shared" si="2"/>
        <v>42718294</v>
      </c>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c r="CB454" s="25"/>
      <c r="CC454" s="25"/>
      <c r="CD454" s="25"/>
      <c r="CE454" s="25"/>
      <c r="CF454" s="25"/>
      <c r="CG454" s="25"/>
    </row>
    <row r="455" spans="2:85" ht="12.75">
      <c r="B455" s="25" t="s">
        <v>927</v>
      </c>
      <c r="C455" s="25" t="s">
        <v>909</v>
      </c>
      <c r="D455" s="25">
        <f t="shared" si="1"/>
        <v>191380</v>
      </c>
      <c r="E455" s="25">
        <f t="shared" si="1"/>
        <v>362630</v>
      </c>
      <c r="F455" s="25">
        <f t="shared" si="1"/>
        <v>252952</v>
      </c>
      <c r="G455" s="25">
        <f t="shared" si="1"/>
        <v>36956</v>
      </c>
      <c r="H455" s="25">
        <f t="shared" si="1"/>
        <v>18024</v>
      </c>
      <c r="I455" s="25">
        <f t="shared" si="1"/>
        <v>1</v>
      </c>
      <c r="J455" s="25">
        <f t="shared" si="1"/>
        <v>242710</v>
      </c>
      <c r="K455" s="25">
        <f t="shared" si="1"/>
        <v>10043420</v>
      </c>
      <c r="L455" s="25">
        <f t="shared" si="1"/>
        <v>9500459</v>
      </c>
      <c r="M455" s="25">
        <f t="shared" si="1"/>
        <v>11284100</v>
      </c>
      <c r="N455" s="25">
        <f t="shared" si="2"/>
        <v>1221386</v>
      </c>
      <c r="O455" s="25">
        <f t="shared" si="2"/>
        <v>7533539</v>
      </c>
      <c r="P455" s="25">
        <f t="shared" si="2"/>
        <v>342611</v>
      </c>
      <c r="Q455" s="25">
        <f t="shared" si="2"/>
        <v>601629</v>
      </c>
      <c r="R455" s="25">
        <f t="shared" si="2"/>
        <v>1050744</v>
      </c>
      <c r="S455" s="25">
        <f t="shared" si="2"/>
        <v>41577888</v>
      </c>
      <c r="T455" s="25">
        <f t="shared" si="2"/>
        <v>1935099</v>
      </c>
      <c r="U455" s="25">
        <f t="shared" si="2"/>
        <v>43512987</v>
      </c>
      <c r="V455" s="25">
        <f t="shared" si="2"/>
        <v>98199</v>
      </c>
      <c r="W455" s="25">
        <f t="shared" si="2"/>
        <v>151353</v>
      </c>
      <c r="X455" s="25">
        <f t="shared" si="2"/>
        <v>1225974</v>
      </c>
      <c r="Y455" s="25">
        <f t="shared" si="2"/>
        <v>44988513</v>
      </c>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c r="CC455" s="25"/>
      <c r="CD455" s="25"/>
      <c r="CE455" s="25"/>
      <c r="CF455" s="25"/>
      <c r="CG455" s="25"/>
    </row>
    <row r="456" spans="2:85" ht="12.75">
      <c r="B456" s="25" t="s">
        <v>928</v>
      </c>
      <c r="C456" s="25" t="s">
        <v>910</v>
      </c>
      <c r="D456" s="25">
        <f t="shared" si="1"/>
        <v>196258</v>
      </c>
      <c r="E456" s="25">
        <f t="shared" si="1"/>
        <v>237181</v>
      </c>
      <c r="F456" s="25">
        <f t="shared" si="1"/>
        <v>150765</v>
      </c>
      <c r="G456" s="25">
        <f t="shared" si="1"/>
        <v>46924</v>
      </c>
      <c r="H456" s="25">
        <f t="shared" si="1"/>
        <v>0</v>
      </c>
      <c r="I456" s="25">
        <f t="shared" si="1"/>
        <v>0</v>
      </c>
      <c r="J456" s="25">
        <f t="shared" si="1"/>
        <v>235750</v>
      </c>
      <c r="K456" s="25">
        <f t="shared" si="1"/>
        <v>5152</v>
      </c>
      <c r="L456" s="25">
        <f t="shared" si="1"/>
        <v>19649654</v>
      </c>
      <c r="M456" s="25">
        <f t="shared" si="1"/>
        <v>5559133</v>
      </c>
      <c r="N456" s="25">
        <f t="shared" si="2"/>
        <v>910746</v>
      </c>
      <c r="O456" s="25">
        <f t="shared" si="2"/>
        <v>11057762</v>
      </c>
      <c r="P456" s="25">
        <f t="shared" si="2"/>
        <v>56570</v>
      </c>
      <c r="Q456" s="25">
        <f t="shared" si="2"/>
        <v>400014</v>
      </c>
      <c r="R456" s="25">
        <f t="shared" si="2"/>
        <v>1213430</v>
      </c>
      <c r="S456" s="25">
        <f t="shared" si="2"/>
        <v>38852461</v>
      </c>
      <c r="T456" s="25">
        <f t="shared" si="2"/>
        <v>257758</v>
      </c>
      <c r="U456" s="25">
        <f t="shared" si="2"/>
        <v>39110219</v>
      </c>
      <c r="V456" s="25">
        <f t="shared" si="2"/>
        <v>98640</v>
      </c>
      <c r="W456" s="25">
        <f t="shared" si="2"/>
        <v>120249</v>
      </c>
      <c r="X456" s="25">
        <f t="shared" si="2"/>
        <v>210993</v>
      </c>
      <c r="Y456" s="25">
        <f t="shared" si="2"/>
        <v>39540101</v>
      </c>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c r="CC456" s="25"/>
      <c r="CD456" s="25"/>
      <c r="CE456" s="25"/>
      <c r="CF456" s="25"/>
      <c r="CG456" s="25"/>
    </row>
    <row r="457" spans="2:85" ht="12.75">
      <c r="B457" s="25" t="s">
        <v>929</v>
      </c>
      <c r="C457" s="25" t="s">
        <v>911</v>
      </c>
      <c r="D457" s="25">
        <f t="shared" si="1"/>
        <v>1112550</v>
      </c>
      <c r="E457" s="25">
        <f t="shared" si="1"/>
        <v>311607</v>
      </c>
      <c r="F457" s="25">
        <f t="shared" si="1"/>
        <v>270001</v>
      </c>
      <c r="G457" s="25">
        <f t="shared" si="1"/>
        <v>21016</v>
      </c>
      <c r="H457" s="25">
        <f t="shared" si="1"/>
        <v>30216</v>
      </c>
      <c r="I457" s="25">
        <f t="shared" si="1"/>
        <v>0</v>
      </c>
      <c r="J457" s="25">
        <f t="shared" si="1"/>
        <v>1102924</v>
      </c>
      <c r="K457" s="25">
        <f t="shared" si="1"/>
        <v>18022830</v>
      </c>
      <c r="L457" s="25">
        <f t="shared" si="1"/>
        <v>0</v>
      </c>
      <c r="M457" s="25">
        <f t="shared" si="1"/>
        <v>8330153</v>
      </c>
      <c r="N457" s="25">
        <f t="shared" si="2"/>
        <v>614108</v>
      </c>
      <c r="O457" s="25">
        <f t="shared" si="2"/>
        <v>637490</v>
      </c>
      <c r="P457" s="25">
        <f t="shared" si="2"/>
        <v>367943</v>
      </c>
      <c r="Q457" s="25">
        <f t="shared" si="2"/>
        <v>204461</v>
      </c>
      <c r="R457" s="25">
        <f t="shared" si="2"/>
        <v>240571</v>
      </c>
      <c r="S457" s="25">
        <f t="shared" si="2"/>
        <v>28417556</v>
      </c>
      <c r="T457" s="25">
        <f t="shared" si="2"/>
        <v>2942854</v>
      </c>
      <c r="U457" s="25">
        <f t="shared" si="2"/>
        <v>31360410</v>
      </c>
      <c r="V457" s="25">
        <f t="shared" si="2"/>
        <v>62222</v>
      </c>
      <c r="W457" s="25">
        <f t="shared" si="2"/>
        <v>116007</v>
      </c>
      <c r="X457" s="25">
        <f t="shared" si="2"/>
        <v>471220</v>
      </c>
      <c r="Y457" s="25">
        <f t="shared" si="2"/>
        <v>32009859</v>
      </c>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c r="CB457" s="25"/>
      <c r="CC457" s="25"/>
      <c r="CD457" s="25"/>
      <c r="CE457" s="25"/>
      <c r="CF457" s="25"/>
      <c r="CG457" s="25"/>
    </row>
    <row r="458" spans="2:85" ht="12.75">
      <c r="B458" s="25" t="s">
        <v>930</v>
      </c>
      <c r="C458" s="25" t="s">
        <v>914</v>
      </c>
      <c r="D458" s="25">
        <f t="shared" si="1"/>
        <v>90195</v>
      </c>
      <c r="E458" s="25">
        <f t="shared" si="1"/>
        <v>156844</v>
      </c>
      <c r="F458" s="25">
        <f t="shared" si="1"/>
        <v>114028</v>
      </c>
      <c r="G458" s="25">
        <f t="shared" si="1"/>
        <v>1719</v>
      </c>
      <c r="H458" s="25">
        <f t="shared" si="1"/>
        <v>0</v>
      </c>
      <c r="I458" s="25">
        <f t="shared" si="1"/>
        <v>0</v>
      </c>
      <c r="J458" s="25">
        <f t="shared" si="1"/>
        <v>131206</v>
      </c>
      <c r="K458" s="25">
        <f t="shared" si="1"/>
        <v>4462</v>
      </c>
      <c r="L458" s="25">
        <f t="shared" si="1"/>
        <v>0</v>
      </c>
      <c r="M458" s="25">
        <f t="shared" si="1"/>
        <v>6199042</v>
      </c>
      <c r="N458" s="25">
        <f t="shared" si="2"/>
        <v>1166140</v>
      </c>
      <c r="O458" s="25">
        <f t="shared" si="2"/>
        <v>3607630</v>
      </c>
      <c r="P458" s="25">
        <f t="shared" si="2"/>
        <v>36016</v>
      </c>
      <c r="Q458" s="25">
        <f t="shared" si="2"/>
        <v>25867</v>
      </c>
      <c r="R458" s="25">
        <f t="shared" si="2"/>
        <v>1271898</v>
      </c>
      <c r="S458" s="25">
        <f t="shared" si="2"/>
        <v>12311055</v>
      </c>
      <c r="T458" s="25">
        <f t="shared" si="2"/>
        <v>266077</v>
      </c>
      <c r="U458" s="25">
        <f t="shared" si="2"/>
        <v>12577132</v>
      </c>
      <c r="V458" s="25">
        <f t="shared" si="2"/>
        <v>119223</v>
      </c>
      <c r="W458" s="25">
        <f t="shared" si="2"/>
        <v>77104</v>
      </c>
      <c r="X458" s="25">
        <f t="shared" si="2"/>
        <v>6816</v>
      </c>
      <c r="Y458" s="25">
        <f t="shared" si="2"/>
        <v>12780275</v>
      </c>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c r="CB458" s="25"/>
      <c r="CC458" s="25"/>
      <c r="CD458" s="25"/>
      <c r="CE458" s="25"/>
      <c r="CF458" s="25"/>
      <c r="CG458" s="25"/>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M66"/>
  <sheetViews>
    <sheetView workbookViewId="0" topLeftCell="A1">
      <selection activeCell="B32" sqref="B32"/>
    </sheetView>
  </sheetViews>
  <sheetFormatPr defaultColWidth="9.00390625" defaultRowHeight="12.75"/>
  <cols>
    <col min="1" max="1" width="53.625" style="56" bestFit="1" customWidth="1"/>
    <col min="2" max="16384" width="9.00390625" style="56" customWidth="1"/>
  </cols>
  <sheetData>
    <row r="2" spans="3:13" ht="12.75">
      <c r="C2" s="57"/>
      <c r="H2" s="57"/>
      <c r="M2" s="57"/>
    </row>
    <row r="3" ht="12.75">
      <c r="A3" s="58" t="s">
        <v>967</v>
      </c>
    </row>
    <row r="4" ht="12.75">
      <c r="A4" s="64"/>
    </row>
    <row r="5" spans="1:2" ht="12.75">
      <c r="A5" s="65" t="s">
        <v>886</v>
      </c>
      <c r="B5" s="56">
        <v>3</v>
      </c>
    </row>
    <row r="6" spans="1:2" ht="12.75">
      <c r="A6" s="66" t="s">
        <v>887</v>
      </c>
      <c r="B6" s="56">
        <f aca="true" t="shared" si="0" ref="B6:B11">B5+1</f>
        <v>4</v>
      </c>
    </row>
    <row r="7" spans="1:2" ht="12.75">
      <c r="A7" s="66" t="s">
        <v>888</v>
      </c>
      <c r="B7" s="56">
        <f t="shared" si="0"/>
        <v>5</v>
      </c>
    </row>
    <row r="8" spans="1:2" ht="12.75">
      <c r="A8" s="66" t="s">
        <v>889</v>
      </c>
      <c r="B8" s="56">
        <f t="shared" si="0"/>
        <v>6</v>
      </c>
    </row>
    <row r="9" spans="1:2" ht="12.75">
      <c r="A9" s="66" t="s">
        <v>890</v>
      </c>
      <c r="B9" s="56">
        <f t="shared" si="0"/>
        <v>7</v>
      </c>
    </row>
    <row r="10" spans="1:2" ht="12.75">
      <c r="A10" s="66" t="s">
        <v>891</v>
      </c>
      <c r="B10" s="56">
        <f t="shared" si="0"/>
        <v>8</v>
      </c>
    </row>
    <row r="11" spans="1:2" ht="12.75">
      <c r="A11" s="67" t="s">
        <v>892</v>
      </c>
      <c r="B11" s="56">
        <f t="shared" si="0"/>
        <v>9</v>
      </c>
    </row>
    <row r="12" ht="12.75">
      <c r="A12" s="58"/>
    </row>
    <row r="13" ht="12.75">
      <c r="A13" s="58"/>
    </row>
    <row r="14" ht="12.75">
      <c r="A14" s="58" t="s">
        <v>978</v>
      </c>
    </row>
    <row r="15" ht="12.75">
      <c r="A15" s="59" t="s">
        <v>895</v>
      </c>
    </row>
    <row r="16" spans="1:2" ht="12.75">
      <c r="A16" s="59" t="s">
        <v>896</v>
      </c>
      <c r="B16" s="56">
        <f>B11+1</f>
        <v>10</v>
      </c>
    </row>
    <row r="17" spans="1:2" ht="12.75">
      <c r="A17" s="59" t="s">
        <v>897</v>
      </c>
      <c r="B17" s="56">
        <f aca="true" t="shared" si="1" ref="B17:B24">B16+1</f>
        <v>11</v>
      </c>
    </row>
    <row r="18" spans="1:2" ht="12.75">
      <c r="A18" s="59" t="s">
        <v>898</v>
      </c>
      <c r="B18" s="56">
        <f t="shared" si="1"/>
        <v>12</v>
      </c>
    </row>
    <row r="19" spans="1:2" ht="12.75">
      <c r="A19" s="59" t="s">
        <v>899</v>
      </c>
      <c r="B19" s="56">
        <f t="shared" si="1"/>
        <v>13</v>
      </c>
    </row>
    <row r="20" spans="1:2" ht="12.75">
      <c r="A20" s="59" t="s">
        <v>900</v>
      </c>
      <c r="B20" s="56">
        <f t="shared" si="1"/>
        <v>14</v>
      </c>
    </row>
    <row r="21" spans="1:2" ht="12.75">
      <c r="A21" s="59" t="s">
        <v>901</v>
      </c>
      <c r="B21" s="56">
        <f t="shared" si="1"/>
        <v>15</v>
      </c>
    </row>
    <row r="22" spans="1:2" ht="12.75">
      <c r="A22" s="59" t="s">
        <v>968</v>
      </c>
      <c r="B22" s="56">
        <f t="shared" si="1"/>
        <v>16</v>
      </c>
    </row>
    <row r="23" spans="1:2" ht="12.75">
      <c r="A23" s="59" t="s">
        <v>969</v>
      </c>
      <c r="B23" s="56">
        <f t="shared" si="1"/>
        <v>17</v>
      </c>
    </row>
    <row r="24" spans="1:2" ht="12.75">
      <c r="A24" s="60" t="s">
        <v>970</v>
      </c>
      <c r="B24" s="56">
        <f t="shared" si="1"/>
        <v>18</v>
      </c>
    </row>
    <row r="25" ht="12.75">
      <c r="A25" s="59" t="s">
        <v>902</v>
      </c>
    </row>
    <row r="26" spans="1:2" ht="12.75">
      <c r="A26" s="59" t="s">
        <v>903</v>
      </c>
      <c r="B26" s="56">
        <f>B24+1</f>
        <v>19</v>
      </c>
    </row>
    <row r="27" spans="1:2" ht="12.75">
      <c r="A27" s="60" t="s">
        <v>971</v>
      </c>
      <c r="B27" s="56">
        <f>B26+1</f>
        <v>20</v>
      </c>
    </row>
    <row r="28" spans="1:2" ht="12.75">
      <c r="A28" s="59" t="s">
        <v>893</v>
      </c>
      <c r="B28" s="56">
        <f>B27+1</f>
        <v>21</v>
      </c>
    </row>
    <row r="29" spans="1:2" ht="12.75">
      <c r="A29" s="59" t="s">
        <v>972</v>
      </c>
      <c r="B29" s="56">
        <f>B28+1</f>
        <v>22</v>
      </c>
    </row>
    <row r="30" spans="1:2" ht="12.75">
      <c r="A30" s="59" t="s">
        <v>1005</v>
      </c>
      <c r="B30" s="56">
        <f>B29+1</f>
        <v>23</v>
      </c>
    </row>
    <row r="31" spans="1:2" ht="12.75">
      <c r="A31" s="60" t="s">
        <v>973</v>
      </c>
      <c r="B31" s="56">
        <f>B30+1</f>
        <v>24</v>
      </c>
    </row>
    <row r="32" ht="12.75">
      <c r="A32" s="62"/>
    </row>
    <row r="33" ht="12.75">
      <c r="A33" s="62"/>
    </row>
    <row r="34" ht="12.75">
      <c r="A34" s="63"/>
    </row>
    <row r="35" ht="12.75">
      <c r="A35" s="62"/>
    </row>
    <row r="36" ht="12.75">
      <c r="A36" s="61"/>
    </row>
    <row r="37" ht="12.75">
      <c r="A37" s="61"/>
    </row>
    <row r="38" ht="12.75">
      <c r="A38" s="61"/>
    </row>
    <row r="39" ht="12.75">
      <c r="A39" s="61"/>
    </row>
    <row r="40" ht="12.75">
      <c r="A40" s="61"/>
    </row>
    <row r="41" ht="12.75">
      <c r="A41" s="61"/>
    </row>
    <row r="42" ht="12.75">
      <c r="A42" s="62"/>
    </row>
    <row r="43" ht="12.75">
      <c r="A43" s="62"/>
    </row>
    <row r="44" ht="12.75">
      <c r="A44" s="62"/>
    </row>
    <row r="45" ht="12.75">
      <c r="A45" s="61"/>
    </row>
    <row r="46" ht="12.75">
      <c r="A46" s="61"/>
    </row>
    <row r="47" ht="12.75">
      <c r="A47" s="62"/>
    </row>
    <row r="48" ht="12.75">
      <c r="A48" s="62"/>
    </row>
    <row r="49" ht="12.75">
      <c r="A49" s="62"/>
    </row>
    <row r="50" ht="12.75">
      <c r="A50" s="62"/>
    </row>
    <row r="51" ht="12.75">
      <c r="A51" s="62"/>
    </row>
    <row r="52" ht="12.75">
      <c r="A52" s="62"/>
    </row>
    <row r="53" ht="12.75">
      <c r="A53" s="62"/>
    </row>
    <row r="54" ht="12.75">
      <c r="A54" s="63"/>
    </row>
    <row r="55" ht="12.75">
      <c r="A55" s="62"/>
    </row>
    <row r="56" ht="12.75">
      <c r="A56" s="62"/>
    </row>
    <row r="57" ht="12.75">
      <c r="A57" s="62"/>
    </row>
    <row r="58" ht="12.75">
      <c r="A58" s="62"/>
    </row>
    <row r="59" ht="12.75">
      <c r="A59" s="61"/>
    </row>
    <row r="60" ht="12.75">
      <c r="A60" s="61"/>
    </row>
    <row r="61" ht="12.75">
      <c r="A61" s="62"/>
    </row>
    <row r="62" ht="12.75">
      <c r="A62" s="62"/>
    </row>
    <row r="63" ht="12.75">
      <c r="A63" s="62"/>
    </row>
    <row r="64" ht="12.75">
      <c r="A64" s="62"/>
    </row>
    <row r="65" ht="12.75">
      <c r="A65" s="62"/>
    </row>
    <row r="66" ht="12.75">
      <c r="A66" s="61"/>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rharia</cp:lastModifiedBy>
  <cp:lastPrinted>2010-11-24T11:49:46Z</cp:lastPrinted>
  <dcterms:created xsi:type="dcterms:W3CDTF">2006-02-08T10:19:33Z</dcterms:created>
  <dcterms:modified xsi:type="dcterms:W3CDTF">2013-10-14T12:48:55Z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