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TSGB table lookup" sheetId="1" r:id="rId1"/>
    <sheet name="Contact us" sheetId="2" r:id="rId2"/>
    <sheet name="Table titles" sheetId="3" r:id="rId3"/>
  </sheets>
  <definedNames>
    <definedName name="_xlnm._FilterDatabase" localSheetId="0" hidden="1">'TSGB table lookup'!$E$4:$N$231</definedName>
    <definedName name="CGN0205">'Contact us'!$D$152</definedName>
    <definedName name="New_road_construction_and_improvement__motorways_and_all_purpose_trunk_roads">'TSGB table lookup'!$D$155</definedName>
  </definedNames>
  <calcPr fullCalcOnLoad="1"/>
</workbook>
</file>

<file path=xl/sharedStrings.xml><?xml version="1.0" encoding="utf-8"?>
<sst xmlns="http://schemas.openxmlformats.org/spreadsheetml/2006/main" count="2226" uniqueCount="736">
  <si>
    <t>Road passenger service vehicle testing scheme (PSV tests), Great Britain, annually from 1999/00</t>
  </si>
  <si>
    <t>TSGB0911</t>
  </si>
  <si>
    <t xml:space="preserve">Goods vehicles over 3.5 tonnes testing scheme (HGV Motor vehicles and Trailers), Great Britain, annually from 1999/00 </t>
  </si>
  <si>
    <t>TSGB0912</t>
  </si>
  <si>
    <t>Trailer tests by axle type, Great Britain, annually from 1999/00</t>
  </si>
  <si>
    <t>Private Motoring</t>
  </si>
  <si>
    <t>TSGB0913</t>
  </si>
  <si>
    <t>NTS0205</t>
  </si>
  <si>
    <t>0207 944 3097</t>
  </si>
  <si>
    <t>TSGB0914</t>
  </si>
  <si>
    <t>NTS9902</t>
  </si>
  <si>
    <t>TSGB0915</t>
  </si>
  <si>
    <t>NTS0201</t>
  </si>
  <si>
    <t>Age</t>
  </si>
  <si>
    <t>Gender</t>
  </si>
  <si>
    <t>TSGB0916</t>
  </si>
  <si>
    <t>NTS0901</t>
  </si>
  <si>
    <t>TSGB0917</t>
  </si>
  <si>
    <t>Car driving tests, Great Britain, annually from 1999/00</t>
  </si>
  <si>
    <t>DIS0101</t>
  </si>
  <si>
    <t>parking.data@dft.gsi.gov.uk</t>
  </si>
  <si>
    <t>Accessibility</t>
  </si>
  <si>
    <t>Parking</t>
  </si>
  <si>
    <t>Mobility difficulties</t>
  </si>
  <si>
    <t>DIS0102</t>
  </si>
  <si>
    <t>TSGB1001</t>
  </si>
  <si>
    <t>Sea Passenger statistics at United Kingdom ports, July - September, 2011 and 2012</t>
  </si>
  <si>
    <t>passengers</t>
  </si>
  <si>
    <t>maritime</t>
  </si>
  <si>
    <t>international travel</t>
  </si>
  <si>
    <t>TSGB1002</t>
  </si>
  <si>
    <t>Air traffic at United Kingdom airports, July-September, 2011 and 2012</t>
  </si>
  <si>
    <t xml:space="preserve">aviation.stats@dft.gsi.gov.uk </t>
  </si>
  <si>
    <t>airports</t>
  </si>
  <si>
    <t>aircraft</t>
  </si>
  <si>
    <t>TSGB1003</t>
  </si>
  <si>
    <t>Punctuality at selected United Kingdom airports, July-August, 2011 and 2012</t>
  </si>
  <si>
    <t>TSGB1004</t>
  </si>
  <si>
    <t>National Rail Games Tickets (NRGT) revenue and sales</t>
  </si>
  <si>
    <t>TSGB1005</t>
  </si>
  <si>
    <t>Average week day speed (miles per hour) on local 'A' roads in the six London Host Boroughs</t>
  </si>
  <si>
    <t>speeds</t>
  </si>
  <si>
    <t>Chapter 10 Olympics special</t>
  </si>
  <si>
    <t>Chapter 11 Walking and cycling</t>
  </si>
  <si>
    <t>CW0102</t>
  </si>
  <si>
    <t>TSGB1101</t>
  </si>
  <si>
    <t>CW0222</t>
  </si>
  <si>
    <t>TSGB1102</t>
  </si>
  <si>
    <t>CW0212</t>
  </si>
  <si>
    <t>TSGB1103</t>
  </si>
  <si>
    <t>NTS0315</t>
  </si>
  <si>
    <t>TSGB1104</t>
  </si>
  <si>
    <t>NTS0608</t>
  </si>
  <si>
    <t>TSGB1105</t>
  </si>
  <si>
    <t>Young adults</t>
  </si>
  <si>
    <t>NTS0609</t>
  </si>
  <si>
    <t>TSGB1106</t>
  </si>
  <si>
    <t>NTS0605</t>
  </si>
  <si>
    <t>TSGB1107</t>
  </si>
  <si>
    <t>NTS0613</t>
  </si>
  <si>
    <t>TSGB1108</t>
  </si>
  <si>
    <t>School travel</t>
  </si>
  <si>
    <t>Chapter 12 Transport and Disability</t>
  </si>
  <si>
    <t>TSGB1201</t>
  </si>
  <si>
    <t>NTS0622</t>
  </si>
  <si>
    <t>TSGB1202</t>
  </si>
  <si>
    <t>NTS0709</t>
  </si>
  <si>
    <t>TSGB1203</t>
  </si>
  <si>
    <t>NTS0710</t>
  </si>
  <si>
    <t>TSGB1204</t>
  </si>
  <si>
    <t>Valid Blue Badges held by disabled people by category in England, annual from 1997</t>
  </si>
  <si>
    <t>TSGB1205</t>
  </si>
  <si>
    <t>Valid Blue Badges held and population measures: England, annual from 1997</t>
  </si>
  <si>
    <t>TSGB1207</t>
  </si>
  <si>
    <t>TSGB1206</t>
  </si>
  <si>
    <t>BUS0603</t>
  </si>
  <si>
    <t>Percentage of disability accessible or low-floor buses used as Public Service Vehicles by metropolitan area status and country, local bus operators only: Great Britain, annual from 2004/05</t>
  </si>
  <si>
    <t>TSGB1208</t>
  </si>
  <si>
    <t>BUS0820</t>
  </si>
  <si>
    <t>Concessionary travel</t>
  </si>
  <si>
    <t>TSGB1301</t>
  </si>
  <si>
    <t>Public expenditure on transport</t>
  </si>
  <si>
    <t>TSGB1302</t>
  </si>
  <si>
    <t>TSGB0117</t>
  </si>
  <si>
    <t>Public expenditure on transport by country and spending authority</t>
  </si>
  <si>
    <t>0207 944 4442</t>
  </si>
  <si>
    <t>TSGB1303</t>
  </si>
  <si>
    <t>TSGB0118</t>
  </si>
  <si>
    <t>Public expenditure on transport by function</t>
  </si>
  <si>
    <t>TSGB1304</t>
  </si>
  <si>
    <t>TSGB0119</t>
  </si>
  <si>
    <t>Total UK public corporation capital expenditure on transport</t>
  </si>
  <si>
    <t>TSGB1305</t>
  </si>
  <si>
    <t>TSGB0120</t>
  </si>
  <si>
    <t>Public expenditure on specific transport areas: Great Britain</t>
  </si>
  <si>
    <t>TSGB1306</t>
  </si>
  <si>
    <t>TSGB0121</t>
  </si>
  <si>
    <t>Household expenditure on transport</t>
  </si>
  <si>
    <t>TSGB1307</t>
  </si>
  <si>
    <t>TSGB0122</t>
  </si>
  <si>
    <t>Retail and consumer prices indices: motoring costs</t>
  </si>
  <si>
    <t>TSGB1308</t>
  </si>
  <si>
    <t>TSGB0123</t>
  </si>
  <si>
    <t>Retail prices index: transport components</t>
  </si>
  <si>
    <t>TSGB1309</t>
  </si>
  <si>
    <t>TSGB0124</t>
  </si>
  <si>
    <t>Gross domestic produce and retail prices index deflators</t>
  </si>
  <si>
    <t>TSGB1310</t>
  </si>
  <si>
    <t>TSGB0125</t>
  </si>
  <si>
    <t>Fuel and vehicle excise duty</t>
  </si>
  <si>
    <t>TSGB1311</t>
  </si>
  <si>
    <t>vehicle.stats@dft.gsi.gov.uk</t>
  </si>
  <si>
    <t>0207 944 3077</t>
  </si>
  <si>
    <t>Chapter 13 Transport expenditure</t>
  </si>
  <si>
    <t>020 7944 4746</t>
  </si>
  <si>
    <t>21 7944 4746</t>
  </si>
  <si>
    <t>22 7944 4746</t>
  </si>
  <si>
    <t>23 7944 4746</t>
  </si>
  <si>
    <t>24 7944 4746</t>
  </si>
  <si>
    <t>25 7944 4746</t>
  </si>
  <si>
    <t>26 7944 4746</t>
  </si>
  <si>
    <t>27 7944 4746</t>
  </si>
  <si>
    <t>-</t>
  </si>
  <si>
    <t>Phone</t>
  </si>
  <si>
    <t>E-mail</t>
  </si>
  <si>
    <t>Chapter title</t>
  </si>
  <si>
    <t>TSGB0117 -TSGB0125 Moved to chapter 13</t>
  </si>
  <si>
    <t>Topic 1</t>
  </si>
  <si>
    <t>Topic 2</t>
  </si>
  <si>
    <t>Topic 3</t>
  </si>
  <si>
    <t>Topic 4</t>
  </si>
  <si>
    <t>Topic 5</t>
  </si>
  <si>
    <t>Topic 6</t>
  </si>
  <si>
    <t>Topic 7</t>
  </si>
  <si>
    <t>Topic 8</t>
  </si>
  <si>
    <t>Topic 9</t>
  </si>
  <si>
    <t>Topic 10</t>
  </si>
  <si>
    <t>TSGB0918 - TSGB0919 (Moved to chapter 12)</t>
  </si>
  <si>
    <t>RDL0203</t>
  </si>
  <si>
    <t>RDL0103</t>
  </si>
  <si>
    <t>RDL0201</t>
  </si>
  <si>
    <t>RDL0101</t>
  </si>
  <si>
    <t>RDL0202</t>
  </si>
  <si>
    <t>Road traffic (vehicle miles) by vehicle type in Great Britain, annual from 1949 to 2012</t>
  </si>
  <si>
    <t>Road traffic (vehicle kilometres) by vehicle type in Great Britain, annual from 1949 to 2012</t>
  </si>
  <si>
    <t>Motor vehicle traffic (vehicle miles) by road class in Great Britain, annual from 1993 to 2012</t>
  </si>
  <si>
    <t>Motor vehicle traffic (vehicle kilometres) by road class in Great Britain, annual from 1993 to 2012</t>
  </si>
  <si>
    <t>Road traffic (vehicle miles) by vehicle type and road class in Great Britain, annual from 2006 to 2012</t>
  </si>
  <si>
    <t>Road traffic (vehicle kilometres) by vehicle type and road class in Great Britain, annual from 2006 to 2012</t>
  </si>
  <si>
    <t>Roads lengths by road type in Great Britain, annual from 2005 (km)</t>
  </si>
  <si>
    <t>Roads lengths by road type in Great Britain, annual from 2005 (miles)</t>
  </si>
  <si>
    <t>Road lengths by road type and region and country in Great Britain annual from 2005 (km)</t>
  </si>
  <si>
    <t>Road lengths by road type and region and country in Great Britain, annual from 2005 (miles)</t>
  </si>
  <si>
    <t>Road lengths by road type and local authority in Great Britain, annual from 2005 (km)</t>
  </si>
  <si>
    <t>Road Lengths by road type and local authority in Great Britain, annual from 2005 (miles)</t>
  </si>
  <si>
    <t>Vehicle speeds on non-built-up roads by road type and vehicle type in Great Britain, annual from 2006</t>
  </si>
  <si>
    <t>Vehicle speeds on built-up roads by speed limit and vehicle type in Great Britain, annual from 2006</t>
  </si>
  <si>
    <t xml:space="preserve">Congestion on local authority managed 'A' roads: 2012/13 </t>
  </si>
  <si>
    <t>Title</t>
  </si>
  <si>
    <t>Chapter 1 modal Comparisons</t>
  </si>
  <si>
    <t>Passenger Transport</t>
  </si>
  <si>
    <t>TSGB0101</t>
  </si>
  <si>
    <t>Passenger Transport by mode, since 1952</t>
  </si>
  <si>
    <t>publicationgeneral.enq@dft.gsi.gov.uk</t>
  </si>
  <si>
    <t>0207 944 2519</t>
  </si>
  <si>
    <t>Mode of travel</t>
  </si>
  <si>
    <t>Distance travelled</t>
  </si>
  <si>
    <t>Passengers</t>
  </si>
  <si>
    <t>Cars</t>
  </si>
  <si>
    <t>Cycling / Cyclists</t>
  </si>
  <si>
    <t>Buses and coaches</t>
  </si>
  <si>
    <t>Rail</t>
  </si>
  <si>
    <t>Aircraft</t>
  </si>
  <si>
    <t>TSGB0102</t>
  </si>
  <si>
    <t>Passenger journeys on public transport vehicles, since 1950</t>
  </si>
  <si>
    <t>Public transport</t>
  </si>
  <si>
    <t>Journeys / Trips</t>
  </si>
  <si>
    <t>Light rail</t>
  </si>
  <si>
    <t>TSGB0103</t>
  </si>
  <si>
    <t>NTS0305</t>
  </si>
  <si>
    <t>national.travelsurvey@dft.gsi.gov.uk</t>
  </si>
  <si>
    <t>020 7944 3097</t>
  </si>
  <si>
    <t>Personal travel</t>
  </si>
  <si>
    <t>Walking / Pedestrians</t>
  </si>
  <si>
    <t>TSGB0104</t>
  </si>
  <si>
    <t>NTS0409</t>
  </si>
  <si>
    <t>Purpose of travel</t>
  </si>
  <si>
    <t>TSGB0105</t>
  </si>
  <si>
    <t>NTS0410</t>
  </si>
  <si>
    <t>TSGB0106</t>
  </si>
  <si>
    <t>People entering central London during the morning peak, since 1996</t>
  </si>
  <si>
    <t>020 7944 2519</t>
  </si>
  <si>
    <t>Commuting</t>
  </si>
  <si>
    <t>TSGB0107</t>
  </si>
  <si>
    <t>RAS53001</t>
  </si>
  <si>
    <t>Passenger casualty rates by mode</t>
  </si>
  <si>
    <t>roadacc.stats@dft.gsi.gov.uk</t>
  </si>
  <si>
    <t>020 7944 6595</t>
  </si>
  <si>
    <t>Road safety</t>
  </si>
  <si>
    <t>Casualties</t>
  </si>
  <si>
    <t>Vans</t>
  </si>
  <si>
    <t>Motorcycles</t>
  </si>
  <si>
    <t>TSGB0108</t>
  </si>
  <si>
    <t>subnational.stats@dft.gsi.gov.uk</t>
  </si>
  <si>
    <t>Employment</t>
  </si>
  <si>
    <t>TSGB0109</t>
  </si>
  <si>
    <t>TSGB0110</t>
  </si>
  <si>
    <t>Journey time</t>
  </si>
  <si>
    <t>TSGB0111</t>
  </si>
  <si>
    <t>Average time taken to travel to work by region of workplace and usual method of travel: Great Britain</t>
  </si>
  <si>
    <t>TSGB0112</t>
  </si>
  <si>
    <t>How workers usually travel to work by car by region of workplace: Great Britain</t>
  </si>
  <si>
    <t>Drivers</t>
  </si>
  <si>
    <t>Vehicles</t>
  </si>
  <si>
    <t>TSGB0113</t>
  </si>
  <si>
    <t>Overseas travel: visits to and from the United Kingdom by mode</t>
  </si>
  <si>
    <t>aviation.stats@dft.gsi.gov.uk</t>
  </si>
  <si>
    <t>020 7944 3088</t>
  </si>
  <si>
    <t>International travel</t>
  </si>
  <si>
    <t>Long distance journeys</t>
  </si>
  <si>
    <t>TSGB0114</t>
  </si>
  <si>
    <t>Overseas travel: visits to and from the United Kingdom by purpose and area; all modes</t>
  </si>
  <si>
    <t>TSGB0115</t>
  </si>
  <si>
    <t>Overseas travel: visits and spending by mode, area and purpose of visit</t>
  </si>
  <si>
    <t>Transport Related employment</t>
  </si>
  <si>
    <t>TSGB0116</t>
  </si>
  <si>
    <t>All in employment by transport related occupation and industry: Great Britain</t>
  </si>
  <si>
    <t>Airports</t>
  </si>
  <si>
    <t>Ports</t>
  </si>
  <si>
    <t>Taxis</t>
  </si>
  <si>
    <t>Table Title</t>
  </si>
  <si>
    <t>TSGB table number</t>
  </si>
  <si>
    <t>Alternative table number</t>
  </si>
  <si>
    <t>Buses and Coaches</t>
  </si>
  <si>
    <t>TSGB0201</t>
  </si>
  <si>
    <t>AVI0101</t>
  </si>
  <si>
    <t>Traffic at UK airports: annual, 1950 onwards</t>
  </si>
  <si>
    <t>020 7944 3088</t>
  </si>
  <si>
    <t>Freight - domestic</t>
  </si>
  <si>
    <t>Freight - international</t>
  </si>
  <si>
    <t>Congestion</t>
  </si>
  <si>
    <t>TSGB0202</t>
  </si>
  <si>
    <t>AVI0102</t>
  </si>
  <si>
    <t>Air traffic by type of service, operator and airport, UK: time series</t>
  </si>
  <si>
    <t>long distance journeys</t>
  </si>
  <si>
    <t>Operators</t>
  </si>
  <si>
    <t>TSGB0203</t>
  </si>
  <si>
    <t>AVI0103</t>
  </si>
  <si>
    <t>Punctuality at selected UK airports: time series</t>
  </si>
  <si>
    <t>Delay</t>
  </si>
  <si>
    <t>Performance and reliability</t>
  </si>
  <si>
    <t>CO2</t>
  </si>
  <si>
    <t>TSGB0205</t>
  </si>
  <si>
    <t>AVI0105</t>
  </si>
  <si>
    <t>International passenger movements at UK airports by country of embarkation or landing: time series</t>
  </si>
  <si>
    <t>International comparisons</t>
  </si>
  <si>
    <t>TSGB0206</t>
  </si>
  <si>
    <t>AVI0106</t>
  </si>
  <si>
    <t>Proportion of transfer passengers at selected UK airports: time series</t>
  </si>
  <si>
    <t>Concessionary Travel</t>
  </si>
  <si>
    <t>TSGB0207</t>
  </si>
  <si>
    <t>AVI0107</t>
  </si>
  <si>
    <t>Mode of transport to selected UK airports: time series</t>
  </si>
  <si>
    <t>TSGB0208</t>
  </si>
  <si>
    <t>AVI0108</t>
  </si>
  <si>
    <t>Purpose of travel at selected UK airports: time series</t>
  </si>
  <si>
    <t>TSGB0209</t>
  </si>
  <si>
    <t>AVI0109</t>
  </si>
  <si>
    <t>UK airports (map)</t>
  </si>
  <si>
    <t>Accidents</t>
  </si>
  <si>
    <t>TSGB0210</t>
  </si>
  <si>
    <t>AVI0201</t>
  </si>
  <si>
    <t>Main outputs for UK airlines by type of service: time series</t>
  </si>
  <si>
    <t>Occupancy</t>
  </si>
  <si>
    <t>TSGB0211</t>
  </si>
  <si>
    <t>AVI0203</t>
  </si>
  <si>
    <t>Worldwide employment by UK airlines: time series</t>
  </si>
  <si>
    <t>Employment in transport</t>
  </si>
  <si>
    <t>TSGB0212</t>
  </si>
  <si>
    <t>AVI0301</t>
  </si>
  <si>
    <t>Traffic at major airports, worldwide: latest year</t>
  </si>
  <si>
    <t>TSGB0213</t>
  </si>
  <si>
    <t>AVI0302</t>
  </si>
  <si>
    <t>Passenger traffic on major airlines, worldwide: latest year</t>
  </si>
  <si>
    <t>TSGB0214</t>
  </si>
  <si>
    <t>AVI0401</t>
  </si>
  <si>
    <t>Casualties caused by aviation accidents, UK: time series</t>
  </si>
  <si>
    <t>Cost of travel</t>
  </si>
  <si>
    <t>TSGB0215</t>
  </si>
  <si>
    <t>AVI0402</t>
  </si>
  <si>
    <t>Aircraft proximity (AIRPROX): number of incidents, UK airspace: time series</t>
  </si>
  <si>
    <t>Chapter 2 Aviation</t>
  </si>
  <si>
    <t>Chapter 3 Energy and the Environment</t>
  </si>
  <si>
    <t>Transport energy consumption</t>
  </si>
  <si>
    <t>TSGB0301</t>
  </si>
  <si>
    <t>ENV0101</t>
  </si>
  <si>
    <t>Petroleum consumption by transport mode and fuel type: United Kingdom</t>
  </si>
  <si>
    <t>environment.stats@dft.gsi.gov.uk</t>
  </si>
  <si>
    <t>020 7944 4129</t>
  </si>
  <si>
    <t>Fuel type</t>
  </si>
  <si>
    <t>Roads</t>
  </si>
  <si>
    <t>TSGB0302</t>
  </si>
  <si>
    <t>ENV0102</t>
  </si>
  <si>
    <t>Energy consumption by transport mode and energy source: United Kingdom</t>
  </si>
  <si>
    <t>Fuel consumption</t>
  </si>
  <si>
    <t>TSGB0303</t>
  </si>
  <si>
    <t>ENV0103</t>
  </si>
  <si>
    <t>Average new car fuel consumption: Great Britain</t>
  </si>
  <si>
    <t>TSGB0304</t>
  </si>
  <si>
    <t>ENV0104</t>
  </si>
  <si>
    <t>Average heavy goods vehicle fuel consumption: Great Britain</t>
  </si>
  <si>
    <t>Goods vehicles</t>
  </si>
  <si>
    <t>TSGB0305</t>
  </si>
  <si>
    <t>ENV0105</t>
  </si>
  <si>
    <t>Petrol and diesel prices and duties in April: United Kingdom</t>
  </si>
  <si>
    <t>Greenhouse gas emissions from transport</t>
  </si>
  <si>
    <t>TSGB0306</t>
  </si>
  <si>
    <t>ENV0201</t>
  </si>
  <si>
    <t>Greenhouse gas emissions by transport mode: United Kingdom</t>
  </si>
  <si>
    <t>Greenhouse gases</t>
  </si>
  <si>
    <t>TSGB0307</t>
  </si>
  <si>
    <t>ENV0202</t>
  </si>
  <si>
    <t>Carbon dioxide emissions by transport mode: United Kingdom</t>
  </si>
  <si>
    <t>Local pollution from transport</t>
  </si>
  <si>
    <t>TSGB0308</t>
  </si>
  <si>
    <t>ENV0301</t>
  </si>
  <si>
    <t>Air pollutant emissions by transport mode: United Kingdom</t>
  </si>
  <si>
    <t>Pollutants and noise</t>
  </si>
  <si>
    <t>TSGB0309</t>
  </si>
  <si>
    <t>ENV0302</t>
  </si>
  <si>
    <t>Average emissions from road vehicles in urban conditions: Great Britain</t>
  </si>
  <si>
    <t>TSGB0310</t>
  </si>
  <si>
    <t>ENV0303</t>
  </si>
  <si>
    <t>Aircraft noise: population affected by noise around major airports</t>
  </si>
  <si>
    <t>Chapter 4 Freight</t>
  </si>
  <si>
    <t>TSGB0401</t>
  </si>
  <si>
    <t>Domestic freight transport: by mode: 1953 onwards</t>
  </si>
  <si>
    <t>roadfreight.stats@dft.gsi.gov.uk</t>
  </si>
  <si>
    <t>020 7944 4261</t>
  </si>
  <si>
    <t>Freight domestic</t>
  </si>
  <si>
    <t>Maritime</t>
  </si>
  <si>
    <t>TSGB0402</t>
  </si>
  <si>
    <t>Domestic freight moved: by commodity</t>
  </si>
  <si>
    <t>TSGB0403</t>
  </si>
  <si>
    <t>Domestic freight transport: by mode: 2000 onwards</t>
  </si>
  <si>
    <t>TSGB0404</t>
  </si>
  <si>
    <t>RFS0106</t>
  </si>
  <si>
    <t>Goods lifted by type and weight of vehicle: annual 2004-2010, quarterly 2004-2011; by GB HGVs in UK</t>
  </si>
  <si>
    <t>TSGB0405</t>
  </si>
  <si>
    <t>RFS0107</t>
  </si>
  <si>
    <t>Goods moved by type and weight of vehicle: annual 1990-2010 and quarterly 2004-2011; by GB HGVs in the UK</t>
  </si>
  <si>
    <t>TSGB0407</t>
  </si>
  <si>
    <t>RFS0108</t>
  </si>
  <si>
    <t>TSGB0411</t>
  </si>
  <si>
    <t>RFS0202</t>
  </si>
  <si>
    <t>International road haulage by UK-registered vehicles: goods lifted by country of unloading, 2000-2010</t>
  </si>
  <si>
    <t>Freight international</t>
  </si>
  <si>
    <t>Foreign registered vehicles</t>
  </si>
  <si>
    <t>TSGB0412</t>
  </si>
  <si>
    <t>RFS0203</t>
  </si>
  <si>
    <t>International road haulage by UK-registered vehicles: goods lifted by country of loading, 2000-2010</t>
  </si>
  <si>
    <t>TSGB0413</t>
  </si>
  <si>
    <t>RFS0204</t>
  </si>
  <si>
    <t>International road haulage by UK-registered vehicles: goods moved by country of unloading, 2000-2010</t>
  </si>
  <si>
    <t>TSGB0414</t>
  </si>
  <si>
    <t>RFS0205</t>
  </si>
  <si>
    <t>International road haulage by UK-registered vehicles: goods moved by country of loading, 2000-2010</t>
  </si>
  <si>
    <t>TSGB0415</t>
  </si>
  <si>
    <t>RFS0206</t>
  </si>
  <si>
    <t>International road haulage by UK-registered vehicles: tonnes lifted by commodity group, 2004-2010</t>
  </si>
  <si>
    <t>TSGB0416</t>
  </si>
  <si>
    <t>RFS0207</t>
  </si>
  <si>
    <t>International road haulage by UK-registered vehicles: tonnes moved by commodity group, 2004-2010</t>
  </si>
  <si>
    <t>TSGB0417</t>
  </si>
  <si>
    <t>RFS0208</t>
  </si>
  <si>
    <t>Goods lifted from the UK by foreign-registered HGVs, by vehicle registration country: 2002-2011</t>
  </si>
  <si>
    <t>TSGB0418</t>
  </si>
  <si>
    <t>RFS0209</t>
  </si>
  <si>
    <t>Goods lifted to the UK by foreign-registered HGVs, by vehicle registration country: 2002-2011</t>
  </si>
  <si>
    <t>TSGB0419</t>
  </si>
  <si>
    <t>RFS0210</t>
  </si>
  <si>
    <t>Goods moved from the UK by foreign-registered HGVs, by vehicle registration country: 2002-2011</t>
  </si>
  <si>
    <t>TSGB0420</t>
  </si>
  <si>
    <t>RFS0211</t>
  </si>
  <si>
    <t>Goods moved to the UK by foreign-registered HGVs, by vehicle registration country: 2002-2011</t>
  </si>
  <si>
    <t>TSGB0421</t>
  </si>
  <si>
    <t>RFS0212</t>
  </si>
  <si>
    <t>TSGB0422</t>
  </si>
  <si>
    <t>National Railways freight moved by commodity: 1996/97 onwards</t>
  </si>
  <si>
    <t>rail.stats@dft.gsi.gov.uk</t>
  </si>
  <si>
    <t>020 7944 2419</t>
  </si>
  <si>
    <t>TSGB0423</t>
  </si>
  <si>
    <t>National Railways freight lifted by commodity: 1996/97 onwards</t>
  </si>
  <si>
    <t>TSGB0424</t>
  </si>
  <si>
    <t>Number of freight train movements, impacts on road haulage and Freight Performance Measure: 2005/06 onwards</t>
  </si>
  <si>
    <t>Performance / Reliability</t>
  </si>
  <si>
    <t>TSGB0429</t>
  </si>
  <si>
    <t>RFS0105</t>
  </si>
  <si>
    <t>Average length of haul by type of vehicle: annual 1990-2010 and quarterly 2004-2011; by GB HGVs in the UK</t>
  </si>
  <si>
    <t>TSGB0430</t>
  </si>
  <si>
    <t>RFS0103</t>
  </si>
  <si>
    <t>Goods lifted by commodity grouping: annual 1990-2004 and quarterly 2004-2011; by GB HGVs in the UK</t>
  </si>
  <si>
    <t>TSGB0431</t>
  </si>
  <si>
    <t>RFS0104</t>
  </si>
  <si>
    <t>Goods moved by commodity: annual 1990-2010 and quarterly 2004-2011; by GB HGVs in the UK</t>
  </si>
  <si>
    <t>TSGB0432</t>
  </si>
  <si>
    <t>RFS0101</t>
  </si>
  <si>
    <t>Goods moved and goods lifted: annual 1990-2010 and quarterly 2004-2011; by GB HGVs in the UK</t>
  </si>
  <si>
    <t>TSGB0433</t>
  </si>
  <si>
    <t>RFS0144</t>
  </si>
  <si>
    <t>Summary of domestic and international road freight by UK HGVs: annual 2004-2010 and quarterly 2004-2011</t>
  </si>
  <si>
    <t>TSGB0434</t>
  </si>
  <si>
    <t>Road goods vehicles travelling to mainland Europe: 1990 onwards</t>
  </si>
  <si>
    <t>maritime.stats@dft.gsi.gov.uk</t>
  </si>
  <si>
    <t>TSGB0435</t>
  </si>
  <si>
    <t>Powered goods vehicles by country of registration: 1990 onwards</t>
  </si>
  <si>
    <t>TSGB0501</t>
  </si>
  <si>
    <t>PORT0104</t>
  </si>
  <si>
    <t>TSGB0502</t>
  </si>
  <si>
    <t>PORT0106</t>
  </si>
  <si>
    <t>TSGB0503</t>
  </si>
  <si>
    <t>PORT0103</t>
  </si>
  <si>
    <t>TSGB0504</t>
  </si>
  <si>
    <t>PORT0203</t>
  </si>
  <si>
    <t>TSGB0505</t>
  </si>
  <si>
    <t>PORT0205</t>
  </si>
  <si>
    <t>TSGB0506</t>
  </si>
  <si>
    <t>SPAS0401</t>
  </si>
  <si>
    <t>TSGB0507</t>
  </si>
  <si>
    <t>SPAS0402</t>
  </si>
  <si>
    <t>TSGB0508</t>
  </si>
  <si>
    <t>Inland waterways</t>
  </si>
  <si>
    <t>TSGB0509</t>
  </si>
  <si>
    <t>Map of principal ports, port groups and freight waterways</t>
  </si>
  <si>
    <t>TSGB0510</t>
  </si>
  <si>
    <t>TSGB0511</t>
  </si>
  <si>
    <t>SPAS0103</t>
  </si>
  <si>
    <t>TSGB0512</t>
  </si>
  <si>
    <t>SPAS0101</t>
  </si>
  <si>
    <t>TSGB0513</t>
  </si>
  <si>
    <t>FLE0301</t>
  </si>
  <si>
    <t>020 7944 4119</t>
  </si>
  <si>
    <t>Fleets</t>
  </si>
  <si>
    <t>Ships</t>
  </si>
  <si>
    <t>TSGB0514</t>
  </si>
  <si>
    <t>FLE0304</t>
  </si>
  <si>
    <t>TSGB0515</t>
  </si>
  <si>
    <t>FLE0204</t>
  </si>
  <si>
    <t>TSGB0516</t>
  </si>
  <si>
    <t>01633 456753</t>
  </si>
  <si>
    <t>TSGB0517</t>
  </si>
  <si>
    <t>maib@dft.gsi.gov.uk</t>
  </si>
  <si>
    <t>023 8039 5500</t>
  </si>
  <si>
    <t>TSGB0518</t>
  </si>
  <si>
    <t>TSGB0519</t>
  </si>
  <si>
    <t>SFR0110</t>
  </si>
  <si>
    <t>Chapter 5 Maritime and shipping</t>
  </si>
  <si>
    <t>Chapter 6 Public Transport</t>
  </si>
  <si>
    <t>TSGB0601</t>
  </si>
  <si>
    <t>RAI0101</t>
  </si>
  <si>
    <t>rail</t>
  </si>
  <si>
    <t>TSGB0602</t>
  </si>
  <si>
    <t>RAI0301</t>
  </si>
  <si>
    <t>TSGB0603</t>
  </si>
  <si>
    <t>RAI0103</t>
  </si>
  <si>
    <t>TSGB0604</t>
  </si>
  <si>
    <t>RAI0104</t>
  </si>
  <si>
    <t>TSGB0605</t>
  </si>
  <si>
    <t>RAI0105</t>
  </si>
  <si>
    <t>National railways: Public Performance Measure, annual from 2002/03</t>
  </si>
  <si>
    <t>TSGB0606</t>
  </si>
  <si>
    <t>RAI0106</t>
  </si>
  <si>
    <t>Average age of national rail rolling stock: annual from 2000/01</t>
  </si>
  <si>
    <t>TSGB0607</t>
  </si>
  <si>
    <t>RAI0210</t>
  </si>
  <si>
    <t>Passengers in excess of capacity (PiXC) on a typical autumn weekday on London &amp; South East train operators' services: annual from 1990</t>
  </si>
  <si>
    <t>TSGB0608</t>
  </si>
  <si>
    <t>RAI0108</t>
  </si>
  <si>
    <t>Channel Tunnel: traffic to and from Europe, annual from 2000</t>
  </si>
  <si>
    <t>TSGB0625</t>
  </si>
  <si>
    <t>RAI0302</t>
  </si>
  <si>
    <t>Government support to the rail industry: annual from 1985/86</t>
  </si>
  <si>
    <t>Public expenditure</t>
  </si>
  <si>
    <t>TSGB0626</t>
  </si>
  <si>
    <t>RAI0303</t>
  </si>
  <si>
    <t>Private investment in the rail industry: annual from 2006/07</t>
  </si>
  <si>
    <t>TSGB0609</t>
  </si>
  <si>
    <t>LRT9901</t>
  </si>
  <si>
    <t>London Underground statistics, annual from 2000/01</t>
  </si>
  <si>
    <t>bus.statistics@dft.gsi.gov.uk</t>
  </si>
  <si>
    <t>020 7944 3094</t>
  </si>
  <si>
    <t>TSGB0610</t>
  </si>
  <si>
    <t>LRT9902</t>
  </si>
  <si>
    <t>Glasgow Underground statistics, annual from 1982/83</t>
  </si>
  <si>
    <t>TSGB0611</t>
  </si>
  <si>
    <t>LRT0101</t>
  </si>
  <si>
    <t>Passenger journeys on light rail and trams by system: England - annual from 1983/84</t>
  </si>
  <si>
    <t>TSGB0612</t>
  </si>
  <si>
    <t>LRT0104</t>
  </si>
  <si>
    <t>Passenger miles on light rail and trams by system: England- annual from 1983/84</t>
  </si>
  <si>
    <t>TSGB0613</t>
  </si>
  <si>
    <t>LRT0106</t>
  </si>
  <si>
    <t>Vehicle miles on light rail and trams by system: England- annual from 1983/84</t>
  </si>
  <si>
    <t>TSGB0614</t>
  </si>
  <si>
    <t>LRT0201</t>
  </si>
  <si>
    <t>Number of stations or stops on light rail and trams by system: England- annual from 1995/96</t>
  </si>
  <si>
    <t>TSGB0615</t>
  </si>
  <si>
    <t>LRT0202</t>
  </si>
  <si>
    <t>Passenger carriages or tramcars on light rail and trams by system: England- annual from 1983/84</t>
  </si>
  <si>
    <t>TSGB0616</t>
  </si>
  <si>
    <t>LRT0204</t>
  </si>
  <si>
    <t>Route miles open for passenger traffic on light rail and trams by system: England- annual from 1995/96</t>
  </si>
  <si>
    <t>TSGB0617</t>
  </si>
  <si>
    <t>LRT0301</t>
  </si>
  <si>
    <t>Passenger revenue at 2010/11 prices on light rail and trams by system: England- annual from 1983/84</t>
  </si>
  <si>
    <t>TSGB0618</t>
  </si>
  <si>
    <t>BUS0103</t>
  </si>
  <si>
    <t>Passenger journeys on local bus services by metropolitan area status and country: Great Britain, annual from 1970</t>
  </si>
  <si>
    <t>TSGB0619</t>
  </si>
  <si>
    <t>BUS0203</t>
  </si>
  <si>
    <t>Vehicle distance travelled (miles and kilometres) on local bus services by metropolitan area status and country: Great Britain, annual from 1970</t>
  </si>
  <si>
    <t>TSGB0620</t>
  </si>
  <si>
    <t>BUS0205</t>
  </si>
  <si>
    <t>Vehicle distance travelled (miles and kilometres) on local bus services by service type and metropolitan area status and country: Great Britain, annual from 1987/88</t>
  </si>
  <si>
    <t>TSGB0621</t>
  </si>
  <si>
    <t>BUS0405</t>
  </si>
  <si>
    <t>Local Bus Fares Index by metropolitan area status and country: Great Britain, annual from 1995</t>
  </si>
  <si>
    <t>TSGB0622</t>
  </si>
  <si>
    <t>BUS0501</t>
  </si>
  <si>
    <t>Estimated operating revenue for local bus services by revenue type and metropolitan area status: England, annual from 2004/05</t>
  </si>
  <si>
    <t>TSGB0623</t>
  </si>
  <si>
    <t>BUS0502</t>
  </si>
  <si>
    <t>Net government support for local bus services and concessionary travel by metropolitan area status and country: England, annual from 1996/97</t>
  </si>
  <si>
    <t>TSGB0624</t>
  </si>
  <si>
    <t>BUS0601</t>
  </si>
  <si>
    <t xml:space="preserve">Public service vehicle stock by type of vehicle: Great Britain, annual from 1997/98  </t>
  </si>
  <si>
    <t>TSGB0627</t>
  </si>
  <si>
    <t>BUS0821</t>
  </si>
  <si>
    <t>TSGB0628</t>
  </si>
  <si>
    <t>TAXI0102</t>
  </si>
  <si>
    <t>Taxis, Private Hire Vehicles (PHVs) and their drivers: England and Wales, from 2005</t>
  </si>
  <si>
    <t>Chapter 7 Roads and Traffic</t>
  </si>
  <si>
    <t>Road Traffic</t>
  </si>
  <si>
    <t>TSGB0701</t>
  </si>
  <si>
    <t>TRA0101</t>
  </si>
  <si>
    <t>Traffic</t>
  </si>
  <si>
    <t>roadtraff.stats@dft.gsi.gov.uk</t>
  </si>
  <si>
    <t>020 7944 3095</t>
  </si>
  <si>
    <t>TSGB0702</t>
  </si>
  <si>
    <t>TRA0201</t>
  </si>
  <si>
    <t>TSGB0703</t>
  </si>
  <si>
    <t>TRA0102b</t>
  </si>
  <si>
    <t>Major roads</t>
  </si>
  <si>
    <t>Minor roads</t>
  </si>
  <si>
    <t>TSGB0704</t>
  </si>
  <si>
    <t>TRA0202b</t>
  </si>
  <si>
    <t>TSGB0705</t>
  </si>
  <si>
    <t>TRA0104</t>
  </si>
  <si>
    <t>TSGB0706</t>
  </si>
  <si>
    <t>TRA0204</t>
  </si>
  <si>
    <t>TSGB: Forecasts of road traffic in England and vehicles in Great Britain</t>
  </si>
  <si>
    <t>Ownership</t>
  </si>
  <si>
    <t>Road lengths</t>
  </si>
  <si>
    <t>TSGB0708</t>
  </si>
  <si>
    <t>TSGB0709</t>
  </si>
  <si>
    <t>TSGB0710</t>
  </si>
  <si>
    <t>TSGB0711</t>
  </si>
  <si>
    <t>TSGB0712</t>
  </si>
  <si>
    <t>TSGB0713</t>
  </si>
  <si>
    <t>Traffic speeds</t>
  </si>
  <si>
    <t>TSGB0714</t>
  </si>
  <si>
    <t>SPE0101</t>
  </si>
  <si>
    <t>Speeds</t>
  </si>
  <si>
    <t>TSGB0715</t>
  </si>
  <si>
    <t>SPE0102</t>
  </si>
  <si>
    <t>congestion.stats@dft.gsi.gov.uk</t>
  </si>
  <si>
    <t>020 7944 6579</t>
  </si>
  <si>
    <t>Expenditure and road condition</t>
  </si>
  <si>
    <t>TSGB0717</t>
  </si>
  <si>
    <t>Regional expenditure on roads</t>
  </si>
  <si>
    <t>roadmaintenance.stats@dft.gsi.gov.uk</t>
  </si>
  <si>
    <t>020 7944 5032</t>
  </si>
  <si>
    <t>TSGB0718</t>
  </si>
  <si>
    <t>Road construction tender price index</t>
  </si>
  <si>
    <t>TSGB0719</t>
  </si>
  <si>
    <t>Road taxation revenue</t>
  </si>
  <si>
    <t>vehicles.stats@dft.gsi.gov.uk</t>
  </si>
  <si>
    <t>020 7944 3077</t>
  </si>
  <si>
    <t>Tax, MOT and insurance</t>
  </si>
  <si>
    <t>TSGB0720</t>
  </si>
  <si>
    <t>New road construction and improvement: motorways and all purpose trunk roads</t>
  </si>
  <si>
    <t>Chapter 8 Accidents and Casualties</t>
  </si>
  <si>
    <t>Casualties by type</t>
  </si>
  <si>
    <t>Roadacc.stats@dft.gsi.gov.uk</t>
  </si>
  <si>
    <t>0207 944 6595</t>
  </si>
  <si>
    <t>TSGB0801</t>
  </si>
  <si>
    <t>RAS40001</t>
  </si>
  <si>
    <t>Reported road accidents and casualties, population, vehicle population and vehicle mileage: 1926 - latest year available</t>
  </si>
  <si>
    <t>TSGB0802</t>
  </si>
  <si>
    <t>RAS30069</t>
  </si>
  <si>
    <t>Reported road accident casualties by road user type and severity</t>
  </si>
  <si>
    <t>TSGB0803</t>
  </si>
  <si>
    <t>RAS10002</t>
  </si>
  <si>
    <t>Reported accidents and accident rates by road class and severity, Great Britain, annual comparison of 1994-1998 average up to latest year</t>
  </si>
  <si>
    <t>TSGB0804</t>
  </si>
  <si>
    <t>RAS51014</t>
  </si>
  <si>
    <t>Drivers and riders in injury road accidents: breath tests and failures: Great Britain</t>
  </si>
  <si>
    <t>Drink driving</t>
  </si>
  <si>
    <t>Rail accidents</t>
  </si>
  <si>
    <t>TSGB0805</t>
  </si>
  <si>
    <t>RAI0501</t>
  </si>
  <si>
    <t>Railway accidents: casualties by type of accident</t>
  </si>
  <si>
    <t>TSGB0806</t>
  </si>
  <si>
    <t>RAI0502</t>
  </si>
  <si>
    <t>Railway movement accidents: passenger casualties and casualty rates</t>
  </si>
  <si>
    <t>TSGB0807</t>
  </si>
  <si>
    <t>RAI0503</t>
  </si>
  <si>
    <t>Railway accidents: train accidents</t>
  </si>
  <si>
    <t>TSGB0808</t>
  </si>
  <si>
    <t>RAI0504</t>
  </si>
  <si>
    <t>Signals passed at danger (SPADs) on Network Rail controlled infrastructure</t>
  </si>
  <si>
    <t>TSGB0809</t>
  </si>
  <si>
    <t>International comparisons of road deaths for selected OECD countries</t>
  </si>
  <si>
    <t>Motor Vehicle Offences</t>
  </si>
  <si>
    <t>TSGB0810</t>
  </si>
  <si>
    <t>RAS51016</t>
  </si>
  <si>
    <t>Reported roadside screening breath tests and breath test failures, England and Wales, annual from 2000</t>
  </si>
  <si>
    <t>TSGB0811</t>
  </si>
  <si>
    <t>RAS61001</t>
  </si>
  <si>
    <t>Motor vehicle offences: findings of guilt at all courts, fixed penalty notices and written warnings: by type of offence: England and Wales</t>
  </si>
  <si>
    <t>Enforcement</t>
  </si>
  <si>
    <t>Chapter 9 Vehicles</t>
  </si>
  <si>
    <t>Vehicles licensed</t>
  </si>
  <si>
    <t>TSGB0901</t>
  </si>
  <si>
    <t>VEH0103</t>
  </si>
  <si>
    <t>Licensed vehicles by tax class, Great Britain, annually from 1909</t>
  </si>
  <si>
    <t>Goods Vehicles</t>
  </si>
  <si>
    <t>TSGB0902</t>
  </si>
  <si>
    <t>VEH0153</t>
  </si>
  <si>
    <t>Vehicles registered for the first time by tax class, Great Britain, annually from 1954</t>
  </si>
  <si>
    <t>TSGB0903</t>
  </si>
  <si>
    <t>VEH0102</t>
  </si>
  <si>
    <t xml:space="preserve">Licensed vehicles by body type, Great Britain, annually from 1994 </t>
  </si>
  <si>
    <t>TSGB0904</t>
  </si>
  <si>
    <t>VEH0152</t>
  </si>
  <si>
    <t>Vehicles registered for the first time by body type, Great Britain, annually from 2001</t>
  </si>
  <si>
    <t>TSGB0905</t>
  </si>
  <si>
    <t>VEH0203</t>
  </si>
  <si>
    <t>Licensed cars by propulsion / fuel type, Great Britain, annually from 2000</t>
  </si>
  <si>
    <t>Electric and Hybrid vehicles</t>
  </si>
  <si>
    <t>TSGB0906</t>
  </si>
  <si>
    <t>VEH0204</t>
  </si>
  <si>
    <t>Licensed cars, by region, Great Britain, annually from 2000</t>
  </si>
  <si>
    <t>TSGB0907</t>
  </si>
  <si>
    <t>VEH0506</t>
  </si>
  <si>
    <t>Licensed heavy goods vehicles by weight (tonnes), Great Britain, annually from 2000</t>
  </si>
  <si>
    <t>MOT testing schemes</t>
  </si>
  <si>
    <t>TSGB0908</t>
  </si>
  <si>
    <t>Road vehicle testing scheme (MOT) test results, Great Britain, annually from 2000/01</t>
  </si>
  <si>
    <t>TSGB0909</t>
  </si>
  <si>
    <t>Road vehicle testing scheme (MOT): percentage of vehicles failing by type of defect, Great Britain, annually from 2007/08</t>
  </si>
  <si>
    <t>TSGB0910</t>
  </si>
  <si>
    <t>Use the filters to select a topic or to find similar tables</t>
  </si>
  <si>
    <t>Department for Transport statistics</t>
  </si>
  <si>
    <t>https://www.gov.uk/government/collections/transport-statistics-great-britain</t>
  </si>
  <si>
    <t>DWF0101</t>
  </si>
  <si>
    <t>DWF0207</t>
  </si>
  <si>
    <t>RAI0401</t>
  </si>
  <si>
    <t>RAI0402</t>
  </si>
  <si>
    <t>RAI0403</t>
  </si>
  <si>
    <t>Cabotage within the UK by country of registration of vehicle: 2004-2011</t>
  </si>
  <si>
    <t>RAS52002</t>
  </si>
  <si>
    <t>RDE0101</t>
  </si>
  <si>
    <t>RDE0102</t>
  </si>
  <si>
    <t>RDE0103</t>
  </si>
  <si>
    <t>RDE0104</t>
  </si>
  <si>
    <t>TSGB0721</t>
  </si>
  <si>
    <t>CGN0205</t>
  </si>
  <si>
    <t>Average vehicle speeds during the weekday morning peak on locally managed A roads</t>
  </si>
  <si>
    <t>020 7944 5383</t>
  </si>
  <si>
    <t>TSGB 2014 table lookup</t>
  </si>
  <si>
    <t>PORT0102</t>
  </si>
  <si>
    <t>PORT0101</t>
  </si>
  <si>
    <t>PORT0201</t>
  </si>
  <si>
    <t>PORT0204</t>
  </si>
  <si>
    <t>UK major and minor port freight traffic, international and domestic by direction</t>
  </si>
  <si>
    <t>UK major port freight traffic by commodity and direction</t>
  </si>
  <si>
    <t>UK major and minor ports, all freight traffic by port and direction</t>
  </si>
  <si>
    <t>UK major and minor ports all unitised freight traffic, by type of freight unit</t>
  </si>
  <si>
    <t>UK major port unitised traffic, international and domestic, by unit type</t>
  </si>
  <si>
    <t>UK and Crown Dependency registered trading vessels of 500gt and over</t>
  </si>
  <si>
    <t>United Kingdom shipping industry: international revenue and expenditure</t>
  </si>
  <si>
    <t>Marine accident casualties</t>
  </si>
  <si>
    <t>UK HM Coastguard statistics, search and rescue operations</t>
  </si>
  <si>
    <t>All UK seafarers active at sea</t>
  </si>
  <si>
    <t>UK international short sea passengers by overseas country</t>
  </si>
  <si>
    <t>Traffic on major rivers and other inland waterway routes</t>
  </si>
  <si>
    <t>Waterborne transport within the United Kingdom</t>
  </si>
  <si>
    <t>Accompanied passenger vehicles by route</t>
  </si>
  <si>
    <t>Accompanied passenger vehicles by port</t>
  </si>
  <si>
    <t>National railways: passenger revenue</t>
  </si>
  <si>
    <t>Length of national railway route at year end, and passenger travel by national railway and London Underground</t>
  </si>
  <si>
    <t>Passenger kilometres and timetabled train kilometres on national railways</t>
  </si>
  <si>
    <t>National railways: route and stations open for traffic at end of year</t>
  </si>
  <si>
    <t>UK international sea passengers by port</t>
  </si>
  <si>
    <t>UK and Crown Dependency registered trading vessels of 500gt and over: 1950-1986 and 1986-2013</t>
  </si>
  <si>
    <t>United Kingdom owned trading vessels of 500gt and over by type, number and tonnage</t>
  </si>
  <si>
    <t>020 7944 3052</t>
  </si>
  <si>
    <t>020 7944 2168</t>
  </si>
  <si>
    <t>Travel by mobility status and main mode/mode: Great Britain</t>
  </si>
  <si>
    <t>Travel by mobility status and trip purpose: Great Britain</t>
  </si>
  <si>
    <t>Mobility difficulties by age and gender: Great Britain</t>
  </si>
  <si>
    <t>Where usually cycled in the last 12 months</t>
  </si>
  <si>
    <t>Bicycle ownership by age</t>
  </si>
  <si>
    <t>Bicycle trips by age and gender</t>
  </si>
  <si>
    <t>Average distance travelled by age, gender and mode</t>
  </si>
  <si>
    <t>Trips to and from school per child per year by main mode</t>
  </si>
  <si>
    <t>Goods lifted and goods moved by mode of working: annual 1990-2010 and quarterly 2004-2011; by GB HGVs in the UK</t>
  </si>
  <si>
    <t>Average distance travelled by mode since 1995/97</t>
  </si>
  <si>
    <t>Average number of trips by purpose and main mode (with charts)</t>
  </si>
  <si>
    <t>Usual method of travel to work by region of workplace</t>
  </si>
  <si>
    <t>Usual method of travel to work by region of residence</t>
  </si>
  <si>
    <t>Time taken to travel to work by region of workplace</t>
  </si>
  <si>
    <t>Average distance travelled by purpose and main mode</t>
  </si>
  <si>
    <t>RORO0201</t>
  </si>
  <si>
    <t>RORO0101</t>
  </si>
  <si>
    <t>Full car driving licence holders by age and gender from 1975/76</t>
  </si>
  <si>
    <t>Household car ownership by region and area type from 1995/97</t>
  </si>
  <si>
    <t>Household car availability, from 1951</t>
  </si>
  <si>
    <t>Annual mileage of 4-wheeled cars by type and trip purpose, from 1995/97</t>
  </si>
  <si>
    <t>Concessionary travel passes by metropolitan area status and type of pass</t>
  </si>
  <si>
    <t>Concessionary travel passes and concessionary bus journeys by metropolitan area status</t>
  </si>
  <si>
    <t>020 7944 3717</t>
  </si>
  <si>
    <t>Proportion of residents who do any walking or cycling at least once per month</t>
  </si>
  <si>
    <t>Proportion of residents who walk at least 10 minutes continuous, a given number of times per week or month</t>
  </si>
  <si>
    <t>Proportion of residents who cycle any length or purpose at a given frequency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</si>
</sst>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9"/>
      <color indexed="10"/>
      <name val="Arial"/>
      <family val="0"/>
    </font>
    <font>
      <strike/>
      <sz val="9"/>
      <name val="Arial"/>
      <family val="0"/>
    </font>
    <font>
      <b/>
      <sz val="9"/>
      <color indexed="10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5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15" applyFont="1" applyFill="1" applyBorder="1" applyAlignment="1">
      <alignment horizontal="left" vertical="center" wrapText="1"/>
      <protection/>
    </xf>
    <xf numFmtId="0" fontId="3" fillId="0" borderId="0" xfId="15" applyFont="1" applyFill="1" applyBorder="1" applyAlignment="1">
      <alignment wrapText="1"/>
      <protection/>
    </xf>
    <xf numFmtId="0" fontId="3" fillId="0" borderId="0" xfId="15" applyFont="1" applyFill="1" applyBorder="1" applyAlignment="1">
      <alignment horizontal="left" wrapText="1"/>
      <protection/>
    </xf>
    <xf numFmtId="0" fontId="5" fillId="0" borderId="0" xfId="54" applyFont="1" applyFill="1" applyAlignment="1" applyProtection="1">
      <alignment horizontal="left" vertical="center"/>
      <protection/>
    </xf>
    <xf numFmtId="0" fontId="7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54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Border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1" fillId="0" borderId="0" xfId="54" applyFill="1" applyAlignment="1" applyProtection="1">
      <alignment horizontal="left" vertical="center"/>
      <protection/>
    </xf>
    <xf numFmtId="0" fontId="4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32" fillId="33" borderId="0" xfId="54" applyFont="1" applyFill="1" applyAlignment="1" applyProtection="1">
      <alignment horizontal="left" vertical="center" wrapText="1"/>
      <protection/>
    </xf>
    <xf numFmtId="0" fontId="33" fillId="33" borderId="0" xfId="0" applyFont="1" applyFill="1" applyAlignment="1">
      <alignment horizontal="left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transport-statistics-great-britai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adacc.stats@dft.gsi.gov.uk" TargetMode="External" /><Relationship Id="rId2" Type="http://schemas.openxmlformats.org/officeDocument/2006/relationships/hyperlink" Target="mailto:national.travelsurvey@dft.gsi.gov.uk" TargetMode="External" /><Relationship Id="rId3" Type="http://schemas.openxmlformats.org/officeDocument/2006/relationships/hyperlink" Target="mailto:national.travelsurvey@dft.gsi.gov.uk" TargetMode="External" /><Relationship Id="rId4" Type="http://schemas.openxmlformats.org/officeDocument/2006/relationships/hyperlink" Target="mailto:national.travelsurvey@dft.gsi.gov.uk" TargetMode="External" /><Relationship Id="rId5" Type="http://schemas.openxmlformats.org/officeDocument/2006/relationships/hyperlink" Target="mailto:publicationgeneral.enq@dft.gsi.gov.uk" TargetMode="External" /><Relationship Id="rId6" Type="http://schemas.openxmlformats.org/officeDocument/2006/relationships/hyperlink" Target="mailto:publicationgeneral.enq@dft.gsi.gov.uk" TargetMode="External" /><Relationship Id="rId7" Type="http://schemas.openxmlformats.org/officeDocument/2006/relationships/hyperlink" Target="mailto:subnational.stats@dft.gsi.gov.uk" TargetMode="External" /><Relationship Id="rId8" Type="http://schemas.openxmlformats.org/officeDocument/2006/relationships/hyperlink" Target="mailto:subnational.stats@dft.gsi.gov.uk" TargetMode="External" /><Relationship Id="rId9" Type="http://schemas.openxmlformats.org/officeDocument/2006/relationships/hyperlink" Target="mailto:subnational.stats@dft.gsi.gov.uk" TargetMode="External" /><Relationship Id="rId10" Type="http://schemas.openxmlformats.org/officeDocument/2006/relationships/hyperlink" Target="mailto:subnational.stats@dft.gsi.gov.uk" TargetMode="External" /><Relationship Id="rId11" Type="http://schemas.openxmlformats.org/officeDocument/2006/relationships/hyperlink" Target="mailto:subnational.stats@dft.gsi.gov.uk" TargetMode="External" /><Relationship Id="rId12" Type="http://schemas.openxmlformats.org/officeDocument/2006/relationships/hyperlink" Target="mailto:subnational.stats@dft.gsi.gov.uk" TargetMode="External" /><Relationship Id="rId13" Type="http://schemas.openxmlformats.org/officeDocument/2006/relationships/hyperlink" Target="mailto:aviation.stats@dft.gsi.gov.uk" TargetMode="External" /><Relationship Id="rId14" Type="http://schemas.openxmlformats.org/officeDocument/2006/relationships/hyperlink" Target="mailto:aviation.stats@dft.gsi.gov.uk" TargetMode="External" /><Relationship Id="rId15" Type="http://schemas.openxmlformats.org/officeDocument/2006/relationships/hyperlink" Target="mailto:aviation.stats@dft.gsi.gov.uk" TargetMode="External" /><Relationship Id="rId16" Type="http://schemas.openxmlformats.org/officeDocument/2006/relationships/hyperlink" Target="mailto:publicationgeneral.enq@dft.gsi.gov.uk" TargetMode="External" /><Relationship Id="rId17" Type="http://schemas.openxmlformats.org/officeDocument/2006/relationships/hyperlink" Target="mailto:aviation.stats@dft.gsi.gov.uk" TargetMode="External" /><Relationship Id="rId18" Type="http://schemas.openxmlformats.org/officeDocument/2006/relationships/hyperlink" Target="mailto:aviation.stats@dft.gsi.gov.uk" TargetMode="External" /><Relationship Id="rId19" Type="http://schemas.openxmlformats.org/officeDocument/2006/relationships/hyperlink" Target="mailto:aviation.stats@dft.gsi.gov.uk" TargetMode="External" /><Relationship Id="rId20" Type="http://schemas.openxmlformats.org/officeDocument/2006/relationships/hyperlink" Target="mailto:roadfreight.stats@dft.gsi.gov.uk" TargetMode="External" /><Relationship Id="rId21" Type="http://schemas.openxmlformats.org/officeDocument/2006/relationships/hyperlink" Target="mailto:roadfreight.stats@dft.gsi.gov.uk" TargetMode="External" /><Relationship Id="rId22" Type="http://schemas.openxmlformats.org/officeDocument/2006/relationships/hyperlink" Target="mailto:roadfreight.stats@dft.gsi.gov.uk" TargetMode="External" /><Relationship Id="rId23" Type="http://schemas.openxmlformats.org/officeDocument/2006/relationships/hyperlink" Target="mailto:roadfreight.stats@dft.gsi.gov.uk" TargetMode="External" /><Relationship Id="rId24" Type="http://schemas.openxmlformats.org/officeDocument/2006/relationships/hyperlink" Target="mailto:roadfreight.stats@dft.gsi.gov.uk" TargetMode="External" /><Relationship Id="rId25" Type="http://schemas.openxmlformats.org/officeDocument/2006/relationships/hyperlink" Target="mailto:roadfreight.stats@dft.gsi.gov.uk" TargetMode="External" /><Relationship Id="rId26" Type="http://schemas.openxmlformats.org/officeDocument/2006/relationships/hyperlink" Target="mailto:roadfreight.stats@dft.gsi.gov.uk" TargetMode="External" /><Relationship Id="rId27" Type="http://schemas.openxmlformats.org/officeDocument/2006/relationships/hyperlink" Target="mailto:roadfreight.stats@dft.gsi.gov.uk" TargetMode="External" /><Relationship Id="rId28" Type="http://schemas.openxmlformats.org/officeDocument/2006/relationships/hyperlink" Target="mailto:roadfreight.stats@dft.gsi.gov.uk" TargetMode="External" /><Relationship Id="rId29" Type="http://schemas.openxmlformats.org/officeDocument/2006/relationships/hyperlink" Target="mailto:rail.stats@dft.gsi.gov.uk" TargetMode="External" /><Relationship Id="rId30" Type="http://schemas.openxmlformats.org/officeDocument/2006/relationships/hyperlink" Target="mailto:rail.stats@dft.gsi.gov.uk" TargetMode="External" /><Relationship Id="rId31" Type="http://schemas.openxmlformats.org/officeDocument/2006/relationships/hyperlink" Target="mailto:rail.stats@dft.gsi.gov.uk" TargetMode="External" /><Relationship Id="rId32" Type="http://schemas.openxmlformats.org/officeDocument/2006/relationships/hyperlink" Target="mailto:maritime.stats@dft.gsi.gov.uk" TargetMode="External" /><Relationship Id="rId33" Type="http://schemas.openxmlformats.org/officeDocument/2006/relationships/hyperlink" Target="mailto:maritime.stats@dft.gsi.gov.uk" TargetMode="External" /><Relationship Id="rId34" Type="http://schemas.openxmlformats.org/officeDocument/2006/relationships/hyperlink" Target="mailto:maritime.stats@dft.gsi.gov.uk" TargetMode="External" /><Relationship Id="rId35" Type="http://schemas.openxmlformats.org/officeDocument/2006/relationships/hyperlink" Target="mailto:maritime.stats@dft.gsi.gov.uk" TargetMode="External" /><Relationship Id="rId36" Type="http://schemas.openxmlformats.org/officeDocument/2006/relationships/hyperlink" Target="mailto:maritime.stats@dft.gsi.gov.uk" TargetMode="External" /><Relationship Id="rId37" Type="http://schemas.openxmlformats.org/officeDocument/2006/relationships/hyperlink" Target="mailto:maritime.stats@dft.gsi.gov.uk" TargetMode="External" /><Relationship Id="rId38" Type="http://schemas.openxmlformats.org/officeDocument/2006/relationships/hyperlink" Target="mailto:maib@dft.gsi.gov.uk" TargetMode="External" /><Relationship Id="rId39" Type="http://schemas.openxmlformats.org/officeDocument/2006/relationships/hyperlink" Target="mailto:maritime.stats@dft.gsi.gov.uk" TargetMode="External" /><Relationship Id="rId40" Type="http://schemas.openxmlformats.org/officeDocument/2006/relationships/hyperlink" Target="mailto:maritime.stats@dft.gsi.gov.uk" TargetMode="External" /><Relationship Id="rId41" Type="http://schemas.openxmlformats.org/officeDocument/2006/relationships/hyperlink" Target="mailto:maritime.stats@dft.gsi.gov.uk" TargetMode="External" /><Relationship Id="rId42" Type="http://schemas.openxmlformats.org/officeDocument/2006/relationships/hyperlink" Target="mailto:maritime.stats@dft.gsi.gov.uk" TargetMode="External" /><Relationship Id="rId43" Type="http://schemas.openxmlformats.org/officeDocument/2006/relationships/hyperlink" Target="mailto:maritime.stats@dft.gsi.gov.uk" TargetMode="External" /><Relationship Id="rId44" Type="http://schemas.openxmlformats.org/officeDocument/2006/relationships/hyperlink" Target="mailto:maritime.stats@dft.gsi.gov.uk" TargetMode="External" /><Relationship Id="rId45" Type="http://schemas.openxmlformats.org/officeDocument/2006/relationships/hyperlink" Target="mailto:maritime.stats@dft.gsi.gov.uk" TargetMode="External" /><Relationship Id="rId46" Type="http://schemas.openxmlformats.org/officeDocument/2006/relationships/hyperlink" Target="mailto:maritime.stats@dft.gsi.gov.uk" TargetMode="External" /><Relationship Id="rId47" Type="http://schemas.openxmlformats.org/officeDocument/2006/relationships/hyperlink" Target="mailto:maritime.stats@dft.gsi.gov.uk" TargetMode="External" /><Relationship Id="rId48" Type="http://schemas.openxmlformats.org/officeDocument/2006/relationships/hyperlink" Target="mailto:maritime.stats@dft.gsi.gov.uk" TargetMode="External" /><Relationship Id="rId49" Type="http://schemas.openxmlformats.org/officeDocument/2006/relationships/hyperlink" Target="mailto:maritime.stats@dft.gsi.gov.uk" TargetMode="External" /><Relationship Id="rId50" Type="http://schemas.openxmlformats.org/officeDocument/2006/relationships/hyperlink" Target="mailto:bus.statistics@dft.gsi.gov.uk" TargetMode="External" /><Relationship Id="rId51" Type="http://schemas.openxmlformats.org/officeDocument/2006/relationships/hyperlink" Target="mailto:bus.statistics@dft.gsi.gov.uk" TargetMode="External" /><Relationship Id="rId52" Type="http://schemas.openxmlformats.org/officeDocument/2006/relationships/hyperlink" Target="mailto:rail.stats@dft.gsi.gov.uk" TargetMode="External" /><Relationship Id="rId53" Type="http://schemas.openxmlformats.org/officeDocument/2006/relationships/hyperlink" Target="mailto:rail.stats@dft.gsi.gov.uk" TargetMode="External" /><Relationship Id="rId54" Type="http://schemas.openxmlformats.org/officeDocument/2006/relationships/hyperlink" Target="mailto:rail.stats@dft.gsi.gov.uk" TargetMode="External" /><Relationship Id="rId55" Type="http://schemas.openxmlformats.org/officeDocument/2006/relationships/hyperlink" Target="mailto:vehicles.stats@dft.gsi.gov.uk" TargetMode="External" /><Relationship Id="rId56" Type="http://schemas.openxmlformats.org/officeDocument/2006/relationships/hyperlink" Target="mailto:roadtraff.stats@dft.gsi.gov.uk" TargetMode="External" /><Relationship Id="rId57" Type="http://schemas.openxmlformats.org/officeDocument/2006/relationships/hyperlink" Target="mailto:roadtraff.stats@dft.gsi.gov.uk" TargetMode="External" /><Relationship Id="rId58" Type="http://schemas.openxmlformats.org/officeDocument/2006/relationships/hyperlink" Target="mailto:roadtraff.stats@dft.gsi.gov.uk" TargetMode="External" /><Relationship Id="rId59" Type="http://schemas.openxmlformats.org/officeDocument/2006/relationships/hyperlink" Target="mailto:roadtraff.stats@dft.gsi.gov.uk" TargetMode="External" /><Relationship Id="rId60" Type="http://schemas.openxmlformats.org/officeDocument/2006/relationships/hyperlink" Target="mailto:roadtraff.stats@dft.gsi.gov.uk" TargetMode="External" /><Relationship Id="rId61" Type="http://schemas.openxmlformats.org/officeDocument/2006/relationships/hyperlink" Target="mailto:roadtraff.stats@dft.gsi.gov.uk" TargetMode="External" /><Relationship Id="rId62" Type="http://schemas.openxmlformats.org/officeDocument/2006/relationships/hyperlink" Target="mailto:roadtraff.stats@dft.gsi.gov.uk" TargetMode="External" /><Relationship Id="rId63" Type="http://schemas.openxmlformats.org/officeDocument/2006/relationships/hyperlink" Target="mailto:roadtraff.stats@dft.gsi.gov.uk" TargetMode="External" /><Relationship Id="rId64" Type="http://schemas.openxmlformats.org/officeDocument/2006/relationships/hyperlink" Target="mailto:roadtraff.stats@dft.gsi.gov.uk" TargetMode="External" /><Relationship Id="rId65" Type="http://schemas.openxmlformats.org/officeDocument/2006/relationships/hyperlink" Target="mailto:roadtraff.stats@dft.gsi.gov.uk" TargetMode="External" /><Relationship Id="rId66" Type="http://schemas.openxmlformats.org/officeDocument/2006/relationships/hyperlink" Target="mailto:roadtraff.stats@dft.gsi.gov.uk" TargetMode="External" /><Relationship Id="rId67" Type="http://schemas.openxmlformats.org/officeDocument/2006/relationships/hyperlink" Target="mailto:roadtraff.stats@dft.gsi.gov.uk" TargetMode="External" /><Relationship Id="rId68" Type="http://schemas.openxmlformats.org/officeDocument/2006/relationships/hyperlink" Target="mailto:roadtraff.stats@dft.gsi.gov.uk" TargetMode="External" /><Relationship Id="rId69" Type="http://schemas.openxmlformats.org/officeDocument/2006/relationships/hyperlink" Target="mailto:roadtraff.stats@dft.gsi.gov.uk" TargetMode="External" /><Relationship Id="rId70" Type="http://schemas.openxmlformats.org/officeDocument/2006/relationships/hyperlink" Target="mailto:rail.stats@dft.gsi.gov.uk" TargetMode="External" /><Relationship Id="rId71" Type="http://schemas.openxmlformats.org/officeDocument/2006/relationships/hyperlink" Target="mailto:rail.stats@dft.gsi.gov.uk" TargetMode="External" /><Relationship Id="rId72" Type="http://schemas.openxmlformats.org/officeDocument/2006/relationships/hyperlink" Target="mailto:rail.stats@dft.gsi.gov.uk" TargetMode="External" /><Relationship Id="rId73" Type="http://schemas.openxmlformats.org/officeDocument/2006/relationships/hyperlink" Target="mailto:rail.stats@dft.gsi.gov.uk" TargetMode="External" /><Relationship Id="rId74" Type="http://schemas.openxmlformats.org/officeDocument/2006/relationships/hyperlink" Target="mailto:Roadacc.stats@dft.gsi.gov.uk" TargetMode="External" /><Relationship Id="rId75" Type="http://schemas.openxmlformats.org/officeDocument/2006/relationships/hyperlink" Target="mailto:Roadacc.stats@dft.gsi.gov.uk" TargetMode="External" /><Relationship Id="rId76" Type="http://schemas.openxmlformats.org/officeDocument/2006/relationships/hyperlink" Target="mailto:Roadacc.stats@dft.gsi.gov.uk" TargetMode="External" /><Relationship Id="rId77" Type="http://schemas.openxmlformats.org/officeDocument/2006/relationships/hyperlink" Target="mailto:Roadacc.stats@dft.gsi.gov.uk" TargetMode="External" /><Relationship Id="rId78" Type="http://schemas.openxmlformats.org/officeDocument/2006/relationships/hyperlink" Target="mailto:roadacc.stats@dft.gsi.gov.uk" TargetMode="External" /><Relationship Id="rId79" Type="http://schemas.openxmlformats.org/officeDocument/2006/relationships/hyperlink" Target="mailto:roadacc.stats@dft.gsi.gov.uk" TargetMode="External" /><Relationship Id="rId80" Type="http://schemas.openxmlformats.org/officeDocument/2006/relationships/hyperlink" Target="mailto:bus.statistics@dft.gsi.gov.uk" TargetMode="External" /><Relationship Id="rId81" Type="http://schemas.openxmlformats.org/officeDocument/2006/relationships/hyperlink" Target="mailto:bus.statistics@dft.gsi.gov.uk" TargetMode="External" /><Relationship Id="rId82" Type="http://schemas.openxmlformats.org/officeDocument/2006/relationships/hyperlink" Target="mailto:bus.statistics@dft.gsi.gov.uk" TargetMode="External" /><Relationship Id="rId83" Type="http://schemas.openxmlformats.org/officeDocument/2006/relationships/hyperlink" Target="mailto:national.travelsurvey@dft.gsi.gov.uk" TargetMode="External" /><Relationship Id="rId84" Type="http://schemas.openxmlformats.org/officeDocument/2006/relationships/hyperlink" Target="mailto:national.travelsurvey@dft.gsi.gov.uk" TargetMode="External" /><Relationship Id="rId85" Type="http://schemas.openxmlformats.org/officeDocument/2006/relationships/hyperlink" Target="mailto:national.travelsurvey@dft.gsi.gov.uk" TargetMode="External" /><Relationship Id="rId86" Type="http://schemas.openxmlformats.org/officeDocument/2006/relationships/hyperlink" Target="mailto:publicationgeneral.enq@dft.gsi.gov.uk" TargetMode="External" /><Relationship Id="rId87" Type="http://schemas.openxmlformats.org/officeDocument/2006/relationships/hyperlink" Target="mailto:publicationgeneral.enq@dft.gsi.gov.uk" TargetMode="External" /><Relationship Id="rId88" Type="http://schemas.openxmlformats.org/officeDocument/2006/relationships/hyperlink" Target="mailto:publicationgeneral.enq@dft.gsi.gov.uk" TargetMode="External" /><Relationship Id="rId89" Type="http://schemas.openxmlformats.org/officeDocument/2006/relationships/hyperlink" Target="mailto:publicationgeneral.enq@dft.gsi.gov.uk" TargetMode="External" /><Relationship Id="rId90" Type="http://schemas.openxmlformats.org/officeDocument/2006/relationships/hyperlink" Target="mailto:publicationgeneral.enq@dft.gsi.gov.uk" TargetMode="External" /><Relationship Id="rId91" Type="http://schemas.openxmlformats.org/officeDocument/2006/relationships/hyperlink" Target="mailto:publicationgeneral.enq@dft.gsi.gov.uk" TargetMode="External" /><Relationship Id="rId92" Type="http://schemas.openxmlformats.org/officeDocument/2006/relationships/hyperlink" Target="mailto:publicationgeneral.enq@dft.gsi.gov.uk" TargetMode="External" /><Relationship Id="rId93" Type="http://schemas.openxmlformats.org/officeDocument/2006/relationships/hyperlink" Target="mailto:publicationgeneral.enq@dft.gsi.gov.uk" TargetMode="External" /><Relationship Id="rId94" Type="http://schemas.openxmlformats.org/officeDocument/2006/relationships/hyperlink" Target="mailto:publicationgeneral.enq@dft.gsi.gov.uk" TargetMode="External" /><Relationship Id="rId95" Type="http://schemas.openxmlformats.org/officeDocument/2006/relationships/hyperlink" Target="mailto:vehicle.stats@dft.gsi.gov.uk" TargetMode="External" /><Relationship Id="rId96" Type="http://schemas.openxmlformats.org/officeDocument/2006/relationships/hyperlink" Target="mailto:national.travelsurvey@dft.gsi.gov.uk" TargetMode="External" /><Relationship Id="rId97" Type="http://schemas.openxmlformats.org/officeDocument/2006/relationships/hyperlink" Target="mailto:national.travelsurvey@dft.gsi.gov.uk" TargetMode="External" /><Relationship Id="rId98" Type="http://schemas.openxmlformats.org/officeDocument/2006/relationships/hyperlink" Target="mailto:national.travelsurvey@dft.gsi.gov.uk" TargetMode="External" /><Relationship Id="rId99" Type="http://schemas.openxmlformats.org/officeDocument/2006/relationships/hyperlink" Target="mailto:national.travelsurvey@dft.gsi.gov.uk" TargetMode="External" /><Relationship Id="rId100" Type="http://schemas.openxmlformats.org/officeDocument/2006/relationships/hyperlink" Target="mailto:subnational.stats@dft.gsi.gov.uk" TargetMode="External" /><Relationship Id="rId101" Type="http://schemas.openxmlformats.org/officeDocument/2006/relationships/hyperlink" Target="mailto:subnational.stats@dft.gsi.gov.uk" TargetMode="External" /><Relationship Id="rId102" Type="http://schemas.openxmlformats.org/officeDocument/2006/relationships/hyperlink" Target="mailto:roadfreight.stats@dft.gsi.gov.uk" TargetMode="External" /><Relationship Id="rId103" Type="http://schemas.openxmlformats.org/officeDocument/2006/relationships/hyperlink" Target="mailto:roadfreight.stats@dft.gsi.gov.uk" TargetMode="External" /><Relationship Id="rId104" Type="http://schemas.openxmlformats.org/officeDocument/2006/relationships/hyperlink" Target="mailto:roadfreight.stats@dft.gsi.gov.uk" TargetMode="External" /><Relationship Id="rId105" Type="http://schemas.openxmlformats.org/officeDocument/2006/relationships/hyperlink" Target="mailto:congestion.stats@dft.gsi.gov.uk" TargetMode="External" /><Relationship Id="rId106" Type="http://schemas.openxmlformats.org/officeDocument/2006/relationships/hyperlink" Target="mailto:roadacc.stats@dft.gsi.gov.uk" TargetMode="External" /><Relationship Id="rId10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PageLayoutView="0" workbookViewId="0" topLeftCell="A1">
      <pane xSplit="4" ySplit="4" topLeftCell="E7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D2"/>
    </sheetView>
  </sheetViews>
  <sheetFormatPr defaultColWidth="9.140625" defaultRowHeight="12.75"/>
  <cols>
    <col min="1" max="2" width="11.57421875" style="1" customWidth="1"/>
    <col min="3" max="3" width="11.140625" style="28" customWidth="1"/>
    <col min="4" max="4" width="55.00390625" style="1" customWidth="1"/>
    <col min="5" max="14" width="11.140625" style="21" customWidth="1"/>
    <col min="15" max="16384" width="9.140625" style="2" customWidth="1"/>
  </cols>
  <sheetData>
    <row r="1" spans="1:14" ht="20.25" customHeight="1">
      <c r="A1" s="54" t="s">
        <v>663</v>
      </c>
      <c r="B1" s="55"/>
      <c r="C1" s="55"/>
      <c r="D1" s="55"/>
      <c r="E1" s="53" t="s">
        <v>662</v>
      </c>
      <c r="F1" s="53"/>
      <c r="G1" s="53"/>
      <c r="H1" s="53"/>
      <c r="I1" s="53"/>
      <c r="J1" s="53"/>
      <c r="K1" s="53"/>
      <c r="L1" s="53"/>
      <c r="M1" s="53"/>
      <c r="N1" s="53"/>
    </row>
    <row r="2" spans="1:14" ht="17.25" customHeight="1">
      <c r="A2" s="56" t="s">
        <v>664</v>
      </c>
      <c r="B2" s="57"/>
      <c r="C2" s="57"/>
      <c r="D2" s="57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8.5" customHeight="1" thickBot="1">
      <c r="A3" s="35" t="s">
        <v>680</v>
      </c>
      <c r="B3" s="34"/>
      <c r="C3" s="34"/>
      <c r="D3" s="34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40" customFormat="1" ht="39" thickBot="1">
      <c r="A4" s="36" t="s">
        <v>125</v>
      </c>
      <c r="B4" s="37" t="s">
        <v>231</v>
      </c>
      <c r="C4" s="37" t="s">
        <v>232</v>
      </c>
      <c r="D4" s="37" t="s">
        <v>158</v>
      </c>
      <c r="E4" s="38" t="s">
        <v>127</v>
      </c>
      <c r="F4" s="38" t="s">
        <v>128</v>
      </c>
      <c r="G4" s="38" t="s">
        <v>129</v>
      </c>
      <c r="H4" s="38" t="s">
        <v>130</v>
      </c>
      <c r="I4" s="38" t="s">
        <v>131</v>
      </c>
      <c r="J4" s="38" t="s">
        <v>132</v>
      </c>
      <c r="K4" s="38" t="s">
        <v>133</v>
      </c>
      <c r="L4" s="38" t="s">
        <v>134</v>
      </c>
      <c r="M4" s="38" t="s">
        <v>135</v>
      </c>
      <c r="N4" s="39" t="s">
        <v>136</v>
      </c>
    </row>
    <row r="5" spans="1:3" ht="48">
      <c r="A5" s="3" t="s">
        <v>159</v>
      </c>
      <c r="B5" s="4"/>
      <c r="C5" s="29"/>
    </row>
    <row r="6" spans="1:3" ht="24">
      <c r="A6" s="3"/>
      <c r="B6" s="3" t="s">
        <v>160</v>
      </c>
      <c r="C6" s="29"/>
    </row>
    <row r="7" spans="1:12" ht="24">
      <c r="A7" s="2"/>
      <c r="B7" s="4" t="s">
        <v>161</v>
      </c>
      <c r="C7" s="29" t="s">
        <v>122</v>
      </c>
      <c r="D7" s="41" t="str">
        <f>HYPERLINK(CONCATENATE("https://www.gov.uk/government/statistical-data-sets/tsgb01-modal-comparisons#table-",B7,IF(C7="-","",CONCATENATE("-",C7))),'Table titles'!A6)</f>
        <v>Passenger Transport by mode, since 1952</v>
      </c>
      <c r="E7" s="21" t="s">
        <v>165</v>
      </c>
      <c r="F7" s="21" t="s">
        <v>166</v>
      </c>
      <c r="G7" s="21" t="s">
        <v>167</v>
      </c>
      <c r="H7" s="21" t="s">
        <v>168</v>
      </c>
      <c r="I7" s="21" t="s">
        <v>169</v>
      </c>
      <c r="J7" s="21" t="s">
        <v>170</v>
      </c>
      <c r="K7" s="21" t="s">
        <v>171</v>
      </c>
      <c r="L7" s="21" t="s">
        <v>172</v>
      </c>
    </row>
    <row r="8" spans="1:12" ht="24">
      <c r="A8" s="9"/>
      <c r="B8" s="4" t="s">
        <v>173</v>
      </c>
      <c r="C8" s="29" t="s">
        <v>122</v>
      </c>
      <c r="D8" s="41" t="str">
        <f>HYPERLINK(CONCATENATE("https://www.gov.uk/government/statistical-data-sets/tsgb01-modal-comparisons#table-",B8,IF(C8="-","",CONCATENATE("-",C8))),'Table titles'!A7)</f>
        <v>Passenger journeys on public transport vehicles, since 1950</v>
      </c>
      <c r="E8" s="21" t="s">
        <v>165</v>
      </c>
      <c r="F8" s="21" t="s">
        <v>175</v>
      </c>
      <c r="G8" s="21" t="s">
        <v>167</v>
      </c>
      <c r="H8" s="21" t="s">
        <v>176</v>
      </c>
      <c r="I8" s="21" t="s">
        <v>177</v>
      </c>
      <c r="J8" s="21" t="s">
        <v>172</v>
      </c>
      <c r="K8" s="21" t="s">
        <v>170</v>
      </c>
      <c r="L8" s="21" t="s">
        <v>171</v>
      </c>
    </row>
    <row r="9" spans="1:11" ht="24">
      <c r="A9" s="9"/>
      <c r="B9" s="4" t="s">
        <v>178</v>
      </c>
      <c r="C9" s="29" t="s">
        <v>179</v>
      </c>
      <c r="D9" s="41" t="str">
        <f>HYPERLINK(CONCATENATE("https://www.gov.uk/government/statistical-data-sets/tsgb01-modal-comparisons#table-",B9,IF(C9="-","",CONCATENATE("-",C9))),'Table titles'!A8)</f>
        <v>Average distance travelled by mode since 1995/97</v>
      </c>
      <c r="E9" s="21" t="s">
        <v>165</v>
      </c>
      <c r="F9" s="21" t="s">
        <v>166</v>
      </c>
      <c r="G9" s="21" t="s">
        <v>182</v>
      </c>
      <c r="H9" s="21" t="s">
        <v>168</v>
      </c>
      <c r="I9" s="21" t="s">
        <v>169</v>
      </c>
      <c r="J9" s="21" t="s">
        <v>183</v>
      </c>
      <c r="K9" s="21" t="s">
        <v>175</v>
      </c>
    </row>
    <row r="10" spans="1:12" ht="25.5">
      <c r="A10" s="9"/>
      <c r="B10" s="4" t="s">
        <v>184</v>
      </c>
      <c r="C10" s="29" t="s">
        <v>185</v>
      </c>
      <c r="D10" s="41" t="str">
        <f>HYPERLINK(CONCATENATE("https://www.gov.uk/government/statistical-data-sets/tsgb01-modal-comparisons#table-",B10,IF(C10="-","",CONCATENATE("-",C10))),'Table titles'!A9)</f>
        <v>Average number of trips by purpose and main mode (with charts)</v>
      </c>
      <c r="E10" s="21" t="s">
        <v>165</v>
      </c>
      <c r="F10" s="21" t="s">
        <v>186</v>
      </c>
      <c r="G10" s="21" t="s">
        <v>182</v>
      </c>
      <c r="H10" s="21" t="s">
        <v>176</v>
      </c>
      <c r="I10" s="21" t="s">
        <v>168</v>
      </c>
      <c r="J10" s="21" t="s">
        <v>169</v>
      </c>
      <c r="K10" s="21" t="s">
        <v>183</v>
      </c>
      <c r="L10" s="21" t="s">
        <v>175</v>
      </c>
    </row>
    <row r="11" spans="1:12" ht="24">
      <c r="A11" s="9"/>
      <c r="B11" s="4" t="s">
        <v>187</v>
      </c>
      <c r="C11" s="29" t="s">
        <v>188</v>
      </c>
      <c r="D11" s="41" t="str">
        <f>HYPERLINK(CONCATENATE("https://www.gov.uk/government/statistical-data-sets/tsgb01-modal-comparisons#table-",B11,IF(C11="-","",CONCATENATE("-",C11))),'Table titles'!A10)</f>
        <v>Average distance travelled by purpose and main mode</v>
      </c>
      <c r="E11" s="21" t="s">
        <v>165</v>
      </c>
      <c r="F11" s="21" t="s">
        <v>166</v>
      </c>
      <c r="G11" s="21" t="s">
        <v>182</v>
      </c>
      <c r="H11" s="21" t="s">
        <v>186</v>
      </c>
      <c r="I11" s="21" t="s">
        <v>168</v>
      </c>
      <c r="J11" s="21" t="s">
        <v>169</v>
      </c>
      <c r="K11" s="21" t="s">
        <v>183</v>
      </c>
      <c r="L11" s="21" t="s">
        <v>175</v>
      </c>
    </row>
    <row r="12" spans="1:10" ht="25.5">
      <c r="A12" s="9"/>
      <c r="B12" s="4" t="s">
        <v>189</v>
      </c>
      <c r="C12" s="29" t="s">
        <v>122</v>
      </c>
      <c r="D12" s="41" t="str">
        <f>HYPERLINK(CONCATENATE("https://www.gov.uk/government/statistical-data-sets/tsgb01-modal-comparisons#table-",B12,IF(C12="-","",CONCATENATE("-",C12))),'Table titles'!A11)</f>
        <v>People entering central London during the morning peak, since 1996</v>
      </c>
      <c r="E12" s="21" t="s">
        <v>165</v>
      </c>
      <c r="F12" s="21" t="s">
        <v>192</v>
      </c>
      <c r="G12" s="21" t="s">
        <v>175</v>
      </c>
      <c r="H12" s="21" t="s">
        <v>168</v>
      </c>
      <c r="I12" s="21" t="s">
        <v>169</v>
      </c>
      <c r="J12" s="21" t="s">
        <v>183</v>
      </c>
    </row>
    <row r="13" spans="1:14" ht="24">
      <c r="A13" s="9"/>
      <c r="B13" s="4" t="s">
        <v>193</v>
      </c>
      <c r="C13" s="29" t="s">
        <v>194</v>
      </c>
      <c r="D13" s="41" t="str">
        <f>HYPERLINK(CONCATENATE("https://www.gov.uk/government/statistical-data-sets/tsgb01-modal-comparisons#table-",B13,IF(C13="-","",CONCATENATE("-",C13))),'Table titles'!A12)</f>
        <v>Passenger casualty rates by mode</v>
      </c>
      <c r="E13" s="21" t="s">
        <v>165</v>
      </c>
      <c r="F13" s="21" t="s">
        <v>167</v>
      </c>
      <c r="G13" s="21" t="s">
        <v>198</v>
      </c>
      <c r="H13" s="21" t="s">
        <v>199</v>
      </c>
      <c r="I13" s="21" t="s">
        <v>171</v>
      </c>
      <c r="J13" s="21" t="s">
        <v>169</v>
      </c>
      <c r="K13" s="21" t="s">
        <v>168</v>
      </c>
      <c r="L13" s="21" t="s">
        <v>200</v>
      </c>
      <c r="M13" s="21" t="s">
        <v>201</v>
      </c>
      <c r="N13" s="21" t="s">
        <v>183</v>
      </c>
    </row>
    <row r="14" spans="1:12" ht="24">
      <c r="A14" s="9"/>
      <c r="B14" s="4" t="s">
        <v>202</v>
      </c>
      <c r="C14" s="29" t="s">
        <v>122</v>
      </c>
      <c r="D14" s="41" t="str">
        <f>HYPERLINK(CONCATENATE("https://www.gov.uk/government/statistical-data-sets/tsgb01-modal-comparisons#table-",B14,IF(C14="-","",CONCATENATE("-",C14))),'Table titles'!A13)</f>
        <v>Usual method of travel to work by region of residence</v>
      </c>
      <c r="E14" s="21" t="s">
        <v>192</v>
      </c>
      <c r="F14" s="21" t="s">
        <v>165</v>
      </c>
      <c r="G14" s="21" t="s">
        <v>204</v>
      </c>
      <c r="H14" s="21" t="s">
        <v>176</v>
      </c>
      <c r="I14" s="21" t="s">
        <v>168</v>
      </c>
      <c r="J14" s="21" t="s">
        <v>169</v>
      </c>
      <c r="K14" s="21" t="s">
        <v>175</v>
      </c>
      <c r="L14" s="21" t="s">
        <v>183</v>
      </c>
    </row>
    <row r="15" spans="1:12" ht="24">
      <c r="A15" s="9"/>
      <c r="B15" s="4" t="s">
        <v>205</v>
      </c>
      <c r="C15" s="29" t="s">
        <v>122</v>
      </c>
      <c r="D15" s="41" t="str">
        <f>HYPERLINK(CONCATENATE("https://www.gov.uk/government/statistical-data-sets/tsgb01-modal-comparisons#table-",B15,IF(C15="-","",CONCATENATE("-",C15))),'Table titles'!A14)</f>
        <v>Usual method of travel to work by region of workplace</v>
      </c>
      <c r="E15" s="21" t="s">
        <v>192</v>
      </c>
      <c r="F15" s="21" t="s">
        <v>165</v>
      </c>
      <c r="G15" s="21" t="s">
        <v>204</v>
      </c>
      <c r="H15" s="21" t="s">
        <v>176</v>
      </c>
      <c r="I15" s="21" t="s">
        <v>168</v>
      </c>
      <c r="J15" s="21" t="s">
        <v>169</v>
      </c>
      <c r="K15" s="21" t="s">
        <v>175</v>
      </c>
      <c r="L15" s="21" t="s">
        <v>183</v>
      </c>
    </row>
    <row r="16" spans="1:7" ht="24">
      <c r="A16" s="9"/>
      <c r="B16" s="4" t="s">
        <v>206</v>
      </c>
      <c r="C16" s="29" t="s">
        <v>122</v>
      </c>
      <c r="D16" s="41" t="str">
        <f>HYPERLINK(CONCATENATE("https://www.gov.uk/government/statistical-data-sets/tsgb01-modal-comparisons#table-",B16,IF(C16="-","",CONCATENATE("-",C16))),'Table titles'!A15)</f>
        <v>Time taken to travel to work by region of workplace</v>
      </c>
      <c r="E16" s="21" t="s">
        <v>192</v>
      </c>
      <c r="F16" s="21" t="s">
        <v>176</v>
      </c>
      <c r="G16" s="21" t="s">
        <v>207</v>
      </c>
    </row>
    <row r="17" spans="1:12" ht="25.5">
      <c r="A17" s="9"/>
      <c r="B17" s="4" t="s">
        <v>208</v>
      </c>
      <c r="C17" s="29" t="s">
        <v>122</v>
      </c>
      <c r="D17" s="41" t="str">
        <f>HYPERLINK(CONCATENATE("https://www.gov.uk/government/statistical-data-sets/tsgb01-modal-comparisons#table-",B17,IF(C17="-","",CONCATENATE("-",C17))),'Table titles'!A16)</f>
        <v>Average time taken to travel to work by region of workplace and usual method of travel: Great Britain</v>
      </c>
      <c r="E17" s="21" t="s">
        <v>192</v>
      </c>
      <c r="F17" s="21" t="s">
        <v>165</v>
      </c>
      <c r="G17" s="21" t="s">
        <v>176</v>
      </c>
      <c r="H17" s="21" t="s">
        <v>207</v>
      </c>
      <c r="I17" s="21" t="s">
        <v>168</v>
      </c>
      <c r="J17" s="21" t="s">
        <v>169</v>
      </c>
      <c r="K17" s="21" t="s">
        <v>175</v>
      </c>
      <c r="L17" s="21" t="s">
        <v>183</v>
      </c>
    </row>
    <row r="18" spans="1:9" ht="25.5">
      <c r="A18" s="9"/>
      <c r="B18" s="4" t="s">
        <v>210</v>
      </c>
      <c r="C18" s="29" t="s">
        <v>122</v>
      </c>
      <c r="D18" s="41" t="str">
        <f>HYPERLINK(CONCATENATE("https://www.gov.uk/government/statistical-data-sets/tsgb01-modal-comparisons#table-",B18,IF(C18="-","",CONCATENATE("-",C18))),'Table titles'!A17)</f>
        <v>How workers usually travel to work by car by region of workplace: Great Britain</v>
      </c>
      <c r="E18" s="21" t="s">
        <v>192</v>
      </c>
      <c r="F18" s="21" t="s">
        <v>176</v>
      </c>
      <c r="G18" s="21" t="s">
        <v>168</v>
      </c>
      <c r="H18" s="21" t="s">
        <v>212</v>
      </c>
      <c r="I18" s="21" t="s">
        <v>167</v>
      </c>
    </row>
    <row r="19" spans="2:9" ht="36">
      <c r="B19" s="4" t="s">
        <v>214</v>
      </c>
      <c r="C19" s="29" t="s">
        <v>122</v>
      </c>
      <c r="D19" s="41" t="str">
        <f>HYPERLINK(CONCATENATE("https://www.gov.uk/government/statistical-data-sets/tsgb01-modal-comparisons#table-",B19,IF(C19="-","",CONCATENATE("-",C19))),'Table titles'!A18)</f>
        <v>Overseas travel: visits to and from the United Kingdom by mode</v>
      </c>
      <c r="E19" s="21" t="s">
        <v>182</v>
      </c>
      <c r="F19" s="21" t="s">
        <v>165</v>
      </c>
      <c r="G19" s="21" t="s">
        <v>218</v>
      </c>
      <c r="H19" s="21" t="s">
        <v>172</v>
      </c>
      <c r="I19" s="21" t="s">
        <v>219</v>
      </c>
    </row>
    <row r="20" spans="2:9" ht="36">
      <c r="B20" s="4" t="s">
        <v>220</v>
      </c>
      <c r="C20" s="29" t="s">
        <v>122</v>
      </c>
      <c r="D20" s="41" t="str">
        <f>HYPERLINK(CONCATENATE("https://www.gov.uk/government/statistical-data-sets/tsgb01-modal-comparisons#table-",B20,IF(C20="-","",CONCATENATE("-",C20))),'Table titles'!A19)</f>
        <v>Overseas travel: visits to and from the United Kingdom by purpose and area; all modes</v>
      </c>
      <c r="E20" s="21" t="s">
        <v>182</v>
      </c>
      <c r="F20" s="21" t="s">
        <v>186</v>
      </c>
      <c r="G20" s="21" t="s">
        <v>218</v>
      </c>
      <c r="H20" s="21" t="s">
        <v>172</v>
      </c>
      <c r="I20" s="21" t="s">
        <v>219</v>
      </c>
    </row>
    <row r="21" spans="2:7" ht="25.5">
      <c r="B21" s="4" t="s">
        <v>222</v>
      </c>
      <c r="C21" s="29" t="s">
        <v>122</v>
      </c>
      <c r="D21" s="41" t="str">
        <f>HYPERLINK(CONCATENATE("https://www.gov.uk/government/statistical-data-sets/tsgb01-modal-comparisons#table-",B21,IF(C21="-","",CONCATENATE("-",C21))),'Table titles'!A20)</f>
        <v>Overseas travel: visits and spending by mode, area and purpose of visit</v>
      </c>
      <c r="E21" s="21" t="s">
        <v>186</v>
      </c>
      <c r="F21" s="21" t="s">
        <v>218</v>
      </c>
      <c r="G21" s="21" t="s">
        <v>182</v>
      </c>
    </row>
    <row r="22" spans="2:4" ht="36">
      <c r="B22" s="13" t="s">
        <v>224</v>
      </c>
      <c r="C22" s="29"/>
      <c r="D22" s="41"/>
    </row>
    <row r="23" spans="1:12" ht="25.5">
      <c r="A23" s="2"/>
      <c r="B23" s="4" t="s">
        <v>225</v>
      </c>
      <c r="C23" s="29" t="s">
        <v>122</v>
      </c>
      <c r="D23" s="41" t="str">
        <f>HYPERLINK(CONCATENATE("https://www.gov.uk/government/statistical-data-sets/tsgb01-modal-comparisons#table-",B23,IF(C23="-","",CONCATENATE("-",C23))),'Table titles'!A22)</f>
        <v>All in employment by transport related occupation and industry: Great Britain</v>
      </c>
      <c r="E23" s="21" t="s">
        <v>204</v>
      </c>
      <c r="F23" s="21" t="s">
        <v>227</v>
      </c>
      <c r="G23" s="21" t="s">
        <v>170</v>
      </c>
      <c r="H23" s="21" t="s">
        <v>212</v>
      </c>
      <c r="I23" s="21" t="s">
        <v>228</v>
      </c>
      <c r="J23" s="21" t="s">
        <v>229</v>
      </c>
      <c r="K23" s="21" t="s">
        <v>213</v>
      </c>
      <c r="L23" s="21" t="s">
        <v>175</v>
      </c>
    </row>
    <row r="24" spans="1:14" ht="48">
      <c r="A24" s="13"/>
      <c r="B24" s="4" t="s">
        <v>126</v>
      </c>
      <c r="C24" s="29" t="s">
        <v>122</v>
      </c>
      <c r="D24" s="41"/>
      <c r="E24" s="4" t="s">
        <v>122</v>
      </c>
      <c r="F24" s="4" t="s">
        <v>122</v>
      </c>
      <c r="G24" s="4" t="s">
        <v>122</v>
      </c>
      <c r="H24" s="4" t="s">
        <v>122</v>
      </c>
      <c r="I24" s="4" t="s">
        <v>122</v>
      </c>
      <c r="J24" s="4" t="s">
        <v>122</v>
      </c>
      <c r="K24" s="4" t="s">
        <v>122</v>
      </c>
      <c r="L24" s="4" t="s">
        <v>122</v>
      </c>
      <c r="M24" s="4" t="s">
        <v>122</v>
      </c>
      <c r="N24" s="4" t="s">
        <v>122</v>
      </c>
    </row>
    <row r="25" spans="1:4" ht="24">
      <c r="A25" s="3" t="s">
        <v>291</v>
      </c>
      <c r="C25" s="29"/>
      <c r="D25" s="41"/>
    </row>
    <row r="26" spans="2:8" ht="24">
      <c r="B26" s="23" t="s">
        <v>234</v>
      </c>
      <c r="C26" s="29" t="s">
        <v>235</v>
      </c>
      <c r="D26" s="41" t="str">
        <f>HYPERLINK(CONCATENATE("https://www.gov.uk/government/statistical-data-sets/tsgb02#table-",B26,IF(C26="-","",CONCATENATE("-",C26))),'Table titles'!A25)</f>
        <v>Traffic at UK airports: annual, 1950 onwards</v>
      </c>
      <c r="E26" s="21" t="s">
        <v>227</v>
      </c>
      <c r="F26" s="21" t="s">
        <v>167</v>
      </c>
      <c r="G26" s="21" t="s">
        <v>238</v>
      </c>
      <c r="H26" s="21" t="s">
        <v>239</v>
      </c>
    </row>
    <row r="27" spans="2:11" ht="36">
      <c r="B27" s="23" t="s">
        <v>241</v>
      </c>
      <c r="C27" s="29" t="s">
        <v>242</v>
      </c>
      <c r="D27" s="41" t="str">
        <f>HYPERLINK(CONCATENATE("https://www.gov.uk/government/statistical-data-sets/tsgb02#table-",B27,IF(C27="-","",CONCATENATE("-",C27))),'Table titles'!A26)</f>
        <v>Air traffic by type of service, operator and airport, UK: time series</v>
      </c>
      <c r="E27" s="21" t="s">
        <v>227</v>
      </c>
      <c r="F27" s="21" t="s">
        <v>167</v>
      </c>
      <c r="G27" s="21" t="s">
        <v>238</v>
      </c>
      <c r="H27" s="21" t="s">
        <v>239</v>
      </c>
      <c r="I27" s="21" t="s">
        <v>244</v>
      </c>
      <c r="J27" s="21" t="s">
        <v>218</v>
      </c>
      <c r="K27" s="21" t="s">
        <v>245</v>
      </c>
    </row>
    <row r="28" spans="2:7" ht="36">
      <c r="B28" s="23" t="s">
        <v>246</v>
      </c>
      <c r="C28" s="29" t="s">
        <v>247</v>
      </c>
      <c r="D28" s="41" t="str">
        <f>HYPERLINK(CONCATENATE("https://www.gov.uk/government/statistical-data-sets/tsgb02#table-",B28,IF(C28="-","",CONCATENATE("-",C28))),'Table titles'!A27)</f>
        <v>Punctuality at selected UK airports: time series</v>
      </c>
      <c r="E28" s="21" t="s">
        <v>227</v>
      </c>
      <c r="F28" s="21" t="s">
        <v>249</v>
      </c>
      <c r="G28" s="21" t="s">
        <v>250</v>
      </c>
    </row>
    <row r="29" spans="2:7" ht="25.5">
      <c r="B29" s="23" t="s">
        <v>252</v>
      </c>
      <c r="C29" s="29" t="s">
        <v>253</v>
      </c>
      <c r="D29" s="41" t="str">
        <f>HYPERLINK(CONCATENATE("https://www.gov.uk/government/statistical-data-sets/tsgb02#table-",B29,IF(C29="-","",CONCATENATE("-",C29))),'Table titles'!A28)</f>
        <v>International passenger movements at UK airports by country of embarkation or landing: time series</v>
      </c>
      <c r="E29" s="21" t="s">
        <v>227</v>
      </c>
      <c r="F29" s="21" t="s">
        <v>167</v>
      </c>
      <c r="G29" s="21" t="s">
        <v>218</v>
      </c>
    </row>
    <row r="30" spans="2:6" ht="25.5">
      <c r="B30" s="23" t="s">
        <v>256</v>
      </c>
      <c r="C30" s="29" t="s">
        <v>257</v>
      </c>
      <c r="D30" s="41" t="str">
        <f>HYPERLINK(CONCATENATE("https://www.gov.uk/government/statistical-data-sets/tsgb02#table-",B30,IF(C30="-","",CONCATENATE("-",C30))),'Table titles'!A29)</f>
        <v>Proportion of transfer passengers at selected UK airports: time series</v>
      </c>
      <c r="E30" s="21" t="s">
        <v>227</v>
      </c>
      <c r="F30" s="21" t="s">
        <v>167</v>
      </c>
    </row>
    <row r="31" spans="2:7" ht="24">
      <c r="B31" s="23" t="s">
        <v>260</v>
      </c>
      <c r="C31" s="29" t="s">
        <v>261</v>
      </c>
      <c r="D31" s="41" t="str">
        <f>HYPERLINK(CONCATENATE("https://www.gov.uk/government/statistical-data-sets/tsgb02#table-",B31,IF(C31="-","",CONCATENATE("-",C31))),'Table titles'!A30)</f>
        <v>Mode of transport to selected UK airports: time series</v>
      </c>
      <c r="E31" s="21" t="s">
        <v>227</v>
      </c>
      <c r="F31" s="21" t="s">
        <v>167</v>
      </c>
      <c r="G31" s="21" t="s">
        <v>165</v>
      </c>
    </row>
    <row r="32" spans="2:7" ht="24">
      <c r="B32" s="23" t="s">
        <v>263</v>
      </c>
      <c r="C32" s="29" t="s">
        <v>264</v>
      </c>
      <c r="D32" s="41" t="str">
        <f>HYPERLINK(CONCATENATE("https://www.gov.uk/government/statistical-data-sets/tsgb02#table-",B32,IF(C32="-","",CONCATENATE("-",C32))),'Table titles'!A31)</f>
        <v>Purpose of travel at selected UK airports: time series</v>
      </c>
      <c r="E32" s="21" t="s">
        <v>227</v>
      </c>
      <c r="F32" s="21" t="s">
        <v>167</v>
      </c>
      <c r="G32" s="21" t="s">
        <v>186</v>
      </c>
    </row>
    <row r="33" spans="2:5" ht="12.75">
      <c r="B33" s="23" t="s">
        <v>266</v>
      </c>
      <c r="C33" s="29" t="s">
        <v>267</v>
      </c>
      <c r="D33" s="41" t="str">
        <f>HYPERLINK(CONCATENATE("https://www.gov.uk/government/statistical-data-sets/tsgb02#table-",B33,IF(C33="-","",CONCATENATE("-",C33))),'Table titles'!A32)</f>
        <v>UK airports (map)</v>
      </c>
      <c r="E33" s="21" t="s">
        <v>227</v>
      </c>
    </row>
    <row r="34" spans="2:10" ht="24">
      <c r="B34" s="23" t="s">
        <v>270</v>
      </c>
      <c r="C34" s="29" t="s">
        <v>271</v>
      </c>
      <c r="D34" s="41" t="str">
        <f>HYPERLINK(CONCATENATE("https://www.gov.uk/government/statistical-data-sets/tsgb02#table-",B34,IF(C34="-","",CONCATENATE("-",C34))),'Table titles'!A33)</f>
        <v>Main outputs for UK airlines by type of service: time series</v>
      </c>
      <c r="E34" s="21" t="s">
        <v>227</v>
      </c>
      <c r="F34" s="21" t="s">
        <v>167</v>
      </c>
      <c r="G34" s="21" t="s">
        <v>245</v>
      </c>
      <c r="H34" s="21" t="s">
        <v>166</v>
      </c>
      <c r="I34" s="21" t="s">
        <v>273</v>
      </c>
      <c r="J34" s="21" t="s">
        <v>218</v>
      </c>
    </row>
    <row r="35" spans="2:8" ht="24">
      <c r="B35" s="23" t="s">
        <v>274</v>
      </c>
      <c r="C35" s="29" t="s">
        <v>275</v>
      </c>
      <c r="D35" s="41" t="str">
        <f>HYPERLINK(CONCATENATE("https://www.gov.uk/government/statistical-data-sets/tsgb02#table-",B35,IF(C35="-","",CONCATENATE("-",C35))),'Table titles'!A34)</f>
        <v>Worldwide employment by UK airlines: time series</v>
      </c>
      <c r="E35" s="21" t="s">
        <v>227</v>
      </c>
      <c r="F35" s="21" t="s">
        <v>245</v>
      </c>
      <c r="G35" s="21" t="s">
        <v>277</v>
      </c>
      <c r="H35" s="21" t="s">
        <v>172</v>
      </c>
    </row>
    <row r="36" spans="2:9" ht="36">
      <c r="B36" s="23" t="s">
        <v>278</v>
      </c>
      <c r="C36" s="29" t="s">
        <v>279</v>
      </c>
      <c r="D36" s="41" t="str">
        <f>HYPERLINK(CONCATENATE("https://www.gov.uk/government/statistical-data-sets/tsgb02#table-",B36,IF(C36="-","",CONCATENATE("-",C36))),'Table titles'!A35)</f>
        <v>Traffic at major airports, worldwide: latest year</v>
      </c>
      <c r="E36" s="21" t="s">
        <v>227</v>
      </c>
      <c r="F36" s="21" t="s">
        <v>167</v>
      </c>
      <c r="G36" s="21" t="s">
        <v>218</v>
      </c>
      <c r="H36" s="21" t="s">
        <v>239</v>
      </c>
      <c r="I36" s="21" t="s">
        <v>255</v>
      </c>
    </row>
    <row r="37" spans="2:10" ht="36">
      <c r="B37" s="23" t="s">
        <v>281</v>
      </c>
      <c r="C37" s="29" t="s">
        <v>282</v>
      </c>
      <c r="D37" s="41" t="str">
        <f>HYPERLINK(CONCATENATE("https://www.gov.uk/government/statistical-data-sets/tsgb02#table-",B37,IF(C37="-","",CONCATENATE("-",C37))),'Table titles'!A36)</f>
        <v>Passenger traffic on major airlines, worldwide: latest year</v>
      </c>
      <c r="E37" s="21" t="s">
        <v>227</v>
      </c>
      <c r="F37" s="21" t="s">
        <v>245</v>
      </c>
      <c r="G37" s="21" t="s">
        <v>167</v>
      </c>
      <c r="H37" s="21" t="s">
        <v>166</v>
      </c>
      <c r="I37" s="21" t="s">
        <v>255</v>
      </c>
      <c r="J37" s="21" t="s">
        <v>218</v>
      </c>
    </row>
    <row r="38" spans="2:8" ht="12.75">
      <c r="B38" s="23" t="s">
        <v>284</v>
      </c>
      <c r="C38" s="29" t="s">
        <v>285</v>
      </c>
      <c r="D38" s="41" t="str">
        <f>HYPERLINK(CONCATENATE("https://www.gov.uk/government/statistical-data-sets/tsgb02#table-",B38,IF(C38="-","",CONCATENATE("-",C38))),'Table titles'!A37)</f>
        <v>Casualties caused by aviation accidents, UK: time series</v>
      </c>
      <c r="E38" s="21" t="s">
        <v>227</v>
      </c>
      <c r="F38" s="21" t="s">
        <v>269</v>
      </c>
      <c r="G38" s="21" t="s">
        <v>199</v>
      </c>
      <c r="H38" s="21" t="s">
        <v>172</v>
      </c>
    </row>
    <row r="39" spans="2:7" ht="25.5">
      <c r="B39" s="23" t="s">
        <v>288</v>
      </c>
      <c r="C39" s="29" t="s">
        <v>289</v>
      </c>
      <c r="D39" s="41" t="str">
        <f>HYPERLINK(CONCATENATE("https://www.gov.uk/government/statistical-data-sets/tsgb02#table-",B39,IF(C39="-","",CONCATENATE("-",C39))),'Table titles'!A38)</f>
        <v>Aircraft proximity (AIRPROX): number of incidents, UK airspace: time series</v>
      </c>
      <c r="E39" s="21" t="s">
        <v>227</v>
      </c>
      <c r="F39" s="21" t="s">
        <v>269</v>
      </c>
      <c r="G39" s="21" t="s">
        <v>172</v>
      </c>
    </row>
    <row r="40" spans="1:4" ht="48">
      <c r="A40" s="3" t="s">
        <v>292</v>
      </c>
      <c r="B40" s="4"/>
      <c r="C40" s="29"/>
      <c r="D40" s="41"/>
    </row>
    <row r="41" spans="1:4" ht="36">
      <c r="A41" s="3"/>
      <c r="B41" s="14" t="s">
        <v>293</v>
      </c>
      <c r="C41" s="29"/>
      <c r="D41" s="41"/>
    </row>
    <row r="42" spans="1:6" ht="25.5">
      <c r="A42" s="2"/>
      <c r="B42" s="4" t="s">
        <v>294</v>
      </c>
      <c r="C42" s="29" t="s">
        <v>295</v>
      </c>
      <c r="D42" s="41" t="str">
        <f>HYPERLINK(CONCATENATE("https://www.gov.uk/government/statistical-data-sets/tsgb03#table-",B42,IF(C42="-","",CONCATENATE("-",C42))),'Table titles'!A41)</f>
        <v>Petroleum consumption by transport mode and fuel type: United Kingdom</v>
      </c>
      <c r="E42" s="21" t="s">
        <v>299</v>
      </c>
      <c r="F42" s="21" t="s">
        <v>165</v>
      </c>
    </row>
    <row r="43" spans="2:7" ht="36">
      <c r="B43" s="4" t="s">
        <v>301</v>
      </c>
      <c r="C43" s="29" t="s">
        <v>302</v>
      </c>
      <c r="D43" s="41" t="str">
        <f>HYPERLINK(CONCATENATE("https://www.gov.uk/government/statistical-data-sets/tsgb03#table-",B43,IF(C43="-","",CONCATENATE("-",C43))),'Table titles'!A42)</f>
        <v>Energy consumption by transport mode and energy source: United Kingdom</v>
      </c>
      <c r="E43" s="21" t="s">
        <v>304</v>
      </c>
      <c r="F43" s="21" t="s">
        <v>299</v>
      </c>
      <c r="G43" s="21" t="s">
        <v>165</v>
      </c>
    </row>
    <row r="44" spans="2:7" ht="36">
      <c r="B44" s="4" t="s">
        <v>305</v>
      </c>
      <c r="C44" s="29" t="s">
        <v>306</v>
      </c>
      <c r="D44" s="41" t="str">
        <f>HYPERLINK(CONCATENATE("https://www.gov.uk/government/statistical-data-sets/tsgb03#table-",B44,IF(C44="-","",CONCATENATE("-",C44))),'Table titles'!A43)</f>
        <v>Average new car fuel consumption: Great Britain</v>
      </c>
      <c r="E44" s="21" t="s">
        <v>168</v>
      </c>
      <c r="F44" s="21" t="s">
        <v>304</v>
      </c>
      <c r="G44" s="21" t="s">
        <v>299</v>
      </c>
    </row>
    <row r="45" spans="2:6" ht="36">
      <c r="B45" s="4" t="s">
        <v>308</v>
      </c>
      <c r="C45" s="29" t="s">
        <v>309</v>
      </c>
      <c r="D45" s="41" t="str">
        <f>HYPERLINK(CONCATENATE("https://www.gov.uk/government/statistical-data-sets/tsgb03#table-",B45,IF(C45="-","",CONCATENATE("-",C45))),'Table titles'!A44)</f>
        <v>Average heavy goods vehicle fuel consumption: Great Britain</v>
      </c>
      <c r="E45" s="21" t="s">
        <v>304</v>
      </c>
      <c r="F45" s="21" t="s">
        <v>311</v>
      </c>
    </row>
    <row r="46" spans="2:6" ht="12.75">
      <c r="B46" s="4" t="s">
        <v>312</v>
      </c>
      <c r="C46" s="29" t="s">
        <v>313</v>
      </c>
      <c r="D46" s="41" t="str">
        <f>HYPERLINK(CONCATENATE("https://www.gov.uk/government/statistical-data-sets/tsgb03#table-",B46,IF(C46="-","",CONCATENATE("-",C46))),'Table titles'!A45)</f>
        <v>Petrol and diesel prices and duties in April: United Kingdom</v>
      </c>
      <c r="E46" s="21" t="s">
        <v>287</v>
      </c>
      <c r="F46" s="21" t="s">
        <v>299</v>
      </c>
    </row>
    <row r="47" spans="2:4" ht="60">
      <c r="B47" s="14" t="s">
        <v>315</v>
      </c>
      <c r="C47" s="29"/>
      <c r="D47" s="41"/>
    </row>
    <row r="48" spans="1:7" ht="24">
      <c r="A48" s="2"/>
      <c r="B48" s="4" t="s">
        <v>316</v>
      </c>
      <c r="C48" s="29" t="s">
        <v>317</v>
      </c>
      <c r="D48" s="41" t="str">
        <f>HYPERLINK(CONCATENATE("https://www.gov.uk/government/statistical-data-sets/tsgb03#table-",B48,IF(C48="-","",CONCATENATE("-",C48))),'Table titles'!A47)</f>
        <v>Greenhouse gas emissions by transport mode: United Kingdom</v>
      </c>
      <c r="E48" s="21" t="s">
        <v>251</v>
      </c>
      <c r="F48" s="21" t="s">
        <v>319</v>
      </c>
      <c r="G48" s="21" t="s">
        <v>165</v>
      </c>
    </row>
    <row r="49" spans="2:7" ht="24">
      <c r="B49" s="4" t="s">
        <v>320</v>
      </c>
      <c r="C49" s="29" t="s">
        <v>321</v>
      </c>
      <c r="D49" s="41" t="str">
        <f>HYPERLINK(CONCATENATE("https://www.gov.uk/government/statistical-data-sets/tsgb03#table-",B49,IF(C49="-","",CONCATENATE("-",C49))),'Table titles'!A48)</f>
        <v>Carbon dioxide emissions by transport mode: United Kingdom</v>
      </c>
      <c r="E49" s="21" t="s">
        <v>251</v>
      </c>
      <c r="F49" s="21" t="s">
        <v>319</v>
      </c>
      <c r="G49" s="21" t="s">
        <v>165</v>
      </c>
    </row>
    <row r="50" spans="2:4" ht="48">
      <c r="B50" s="14" t="s">
        <v>323</v>
      </c>
      <c r="C50" s="29"/>
      <c r="D50" s="41"/>
    </row>
    <row r="51" spans="1:6" ht="24">
      <c r="A51" s="2"/>
      <c r="B51" s="4" t="s">
        <v>324</v>
      </c>
      <c r="C51" s="29" t="s">
        <v>325</v>
      </c>
      <c r="D51" s="41" t="str">
        <f>HYPERLINK(CONCATENATE("https://www.gov.uk/government/statistical-data-sets/tsgb03#table-",B51,IF(C51="-","",CONCATENATE("-",C51))),'Table titles'!A50)</f>
        <v>Air pollutant emissions by transport mode: United Kingdom</v>
      </c>
      <c r="E51" s="21" t="s">
        <v>327</v>
      </c>
      <c r="F51" s="21" t="s">
        <v>165</v>
      </c>
    </row>
    <row r="52" spans="2:6" ht="25.5">
      <c r="B52" s="4" t="s">
        <v>328</v>
      </c>
      <c r="C52" s="29" t="s">
        <v>329</v>
      </c>
      <c r="D52" s="41" t="str">
        <f>HYPERLINK(CONCATENATE("https://www.gov.uk/government/statistical-data-sets/tsgb03#table-",B52,IF(C52="-","",CONCATENATE("-",C52))),'Table titles'!A51)</f>
        <v>Average emissions from road vehicles in urban conditions: Great Britain</v>
      </c>
      <c r="E52" s="21" t="s">
        <v>327</v>
      </c>
      <c r="F52" s="21" t="s">
        <v>213</v>
      </c>
    </row>
    <row r="53" spans="2:7" ht="25.5">
      <c r="B53" s="4" t="s">
        <v>331</v>
      </c>
      <c r="C53" s="29" t="s">
        <v>332</v>
      </c>
      <c r="D53" s="41" t="str">
        <f>HYPERLINK(CONCATENATE("https://www.gov.uk/government/statistical-data-sets/tsgb03#table-",B53,IF(C53="-","",CONCATENATE("-",C53))),'Table titles'!A52)</f>
        <v>Aircraft noise: population affected by noise around major airports</v>
      </c>
      <c r="E53" s="21" t="s">
        <v>327</v>
      </c>
      <c r="F53" s="21" t="s">
        <v>227</v>
      </c>
      <c r="G53" s="21" t="s">
        <v>172</v>
      </c>
    </row>
    <row r="54" spans="1:4" ht="24">
      <c r="A54" s="24" t="s">
        <v>334</v>
      </c>
      <c r="B54" s="4"/>
      <c r="C54" s="29"/>
      <c r="D54" s="41"/>
    </row>
    <row r="55" spans="2:8" ht="24">
      <c r="B55" s="4" t="s">
        <v>335</v>
      </c>
      <c r="C55" s="29" t="s">
        <v>122</v>
      </c>
      <c r="D55" s="41" t="str">
        <f>HYPERLINK(CONCATENATE("https://www.gov.uk/government/statistical-data-sets/tsgb04-freight#table-",B55,IF(C55="-","",CONCATENATE("-",C55))),'Table titles'!A54)</f>
        <v>Domestic freight transport: by mode: 1953 onwards</v>
      </c>
      <c r="E55" s="21" t="s">
        <v>339</v>
      </c>
      <c r="F55" s="21" t="s">
        <v>311</v>
      </c>
      <c r="G55" s="21" t="s">
        <v>171</v>
      </c>
      <c r="H55" s="21" t="s">
        <v>340</v>
      </c>
    </row>
    <row r="56" spans="2:7" ht="24">
      <c r="B56" s="4" t="s">
        <v>341</v>
      </c>
      <c r="C56" s="29" t="s">
        <v>122</v>
      </c>
      <c r="D56" s="41" t="str">
        <f>HYPERLINK(CONCATENATE("https://www.gov.uk/government/statistical-data-sets/tsgb04-freight#table-",B56,IF(C56="-","",CONCATENATE("-",C56))),'Table titles'!A55)</f>
        <v>Domestic freight moved: by commodity</v>
      </c>
      <c r="E56" s="21" t="s">
        <v>339</v>
      </c>
      <c r="F56" s="21" t="s">
        <v>311</v>
      </c>
      <c r="G56" s="21" t="s">
        <v>171</v>
      </c>
    </row>
    <row r="57" spans="2:8" ht="24">
      <c r="B57" s="4" t="s">
        <v>343</v>
      </c>
      <c r="C57" s="29" t="s">
        <v>122</v>
      </c>
      <c r="D57" s="41" t="str">
        <f>HYPERLINK(CONCATENATE("https://www.gov.uk/government/statistical-data-sets/tsgb04-freight#table-",B57,IF(C57="-","",CONCATENATE("-",C57))),'Table titles'!A56)</f>
        <v>Domestic freight transport: by mode: 2000 onwards</v>
      </c>
      <c r="E57" s="21" t="s">
        <v>339</v>
      </c>
      <c r="F57" s="21" t="s">
        <v>311</v>
      </c>
      <c r="G57" s="21" t="s">
        <v>171</v>
      </c>
      <c r="H57" s="21" t="s">
        <v>340</v>
      </c>
    </row>
    <row r="58" spans="1:14" s="6" customFormat="1" ht="25.5">
      <c r="A58" s="1"/>
      <c r="B58" s="4" t="s">
        <v>345</v>
      </c>
      <c r="C58" s="29" t="s">
        <v>346</v>
      </c>
      <c r="D58" s="41" t="str">
        <f>HYPERLINK(CONCATENATE("https://www.gov.uk/government/statistical-data-sets/tsgb04-freight#table-",B58,IF(C58="-","",CONCATENATE("-",C58))),'Table titles'!A57)</f>
        <v>Goods lifted by type and weight of vehicle: annual 2004-2010, quarterly 2004-2011; by GB HGVs in UK</v>
      </c>
      <c r="E58" s="21" t="s">
        <v>339</v>
      </c>
      <c r="F58" s="21" t="s">
        <v>311</v>
      </c>
      <c r="G58" s="21"/>
      <c r="H58" s="21"/>
      <c r="I58" s="21"/>
      <c r="J58" s="21"/>
      <c r="K58" s="21"/>
      <c r="L58" s="21"/>
      <c r="M58" s="21"/>
      <c r="N58" s="21"/>
    </row>
    <row r="59" spans="1:14" s="6" customFormat="1" ht="25.5">
      <c r="A59" s="1"/>
      <c r="B59" s="4" t="s">
        <v>348</v>
      </c>
      <c r="C59" s="29" t="s">
        <v>349</v>
      </c>
      <c r="D59" s="41" t="str">
        <f>HYPERLINK(CONCATENATE("https://www.gov.uk/government/statistical-data-sets/tsgb04-freight#table-",B59,IF(C59="-","",CONCATENATE("-",C59))),'Table titles'!A58)</f>
        <v>Goods moved by type and weight of vehicle: annual 1990-2010 and quarterly 2004-2011; by GB HGVs in the UK</v>
      </c>
      <c r="E59" s="21" t="s">
        <v>339</v>
      </c>
      <c r="F59" s="21" t="s">
        <v>311</v>
      </c>
      <c r="G59" s="21"/>
      <c r="H59" s="21"/>
      <c r="I59" s="21"/>
      <c r="J59" s="21"/>
      <c r="K59" s="21"/>
      <c r="L59" s="21"/>
      <c r="M59" s="21"/>
      <c r="N59" s="21"/>
    </row>
    <row r="60" spans="1:14" s="6" customFormat="1" ht="25.5">
      <c r="A60" s="1"/>
      <c r="B60" s="4" t="s">
        <v>351</v>
      </c>
      <c r="C60" s="29" t="s">
        <v>352</v>
      </c>
      <c r="D60" s="41" t="str">
        <f>HYPERLINK(CONCATENATE("https://www.gov.uk/government/statistical-data-sets/tsgb04-freight#table-",B60,IF(C60="-","",CONCATENATE("-",C60))),'Table titles'!A59)</f>
        <v>Goods lifted and goods moved by mode of working: annual 1990-2010 and quarterly 2004-2011; by GB HGVs in the UK</v>
      </c>
      <c r="E60" s="21" t="s">
        <v>339</v>
      </c>
      <c r="F60" s="21" t="s">
        <v>311</v>
      </c>
      <c r="G60" s="21"/>
      <c r="H60" s="21"/>
      <c r="I60" s="21"/>
      <c r="J60" s="21"/>
      <c r="K60" s="21"/>
      <c r="L60" s="21"/>
      <c r="M60" s="21"/>
      <c r="N60" s="21"/>
    </row>
    <row r="61" spans="2:9" ht="36">
      <c r="B61" s="4" t="s">
        <v>353</v>
      </c>
      <c r="C61" s="29" t="s">
        <v>354</v>
      </c>
      <c r="D61" s="41" t="str">
        <f>HYPERLINK(CONCATENATE("https://www.gov.uk/government/statistical-data-sets/tsgb04-freight#table-",B61,IF(C61="-","",CONCATENATE("-",C61))),'Table titles'!A60)</f>
        <v>International road haulage by UK-registered vehicles: goods lifted by country of unloading, 2000-2010</v>
      </c>
      <c r="E61" s="21" t="s">
        <v>339</v>
      </c>
      <c r="F61" s="21" t="s">
        <v>311</v>
      </c>
      <c r="G61" s="21" t="s">
        <v>356</v>
      </c>
      <c r="H61" s="21" t="s">
        <v>255</v>
      </c>
      <c r="I61" s="21" t="s">
        <v>357</v>
      </c>
    </row>
    <row r="62" spans="2:9" ht="36">
      <c r="B62" s="4" t="s">
        <v>358</v>
      </c>
      <c r="C62" s="29" t="s">
        <v>359</v>
      </c>
      <c r="D62" s="41" t="str">
        <f>HYPERLINK(CONCATENATE("https://www.gov.uk/government/statistical-data-sets/tsgb04-freight#table-",B62,IF(C62="-","",CONCATENATE("-",C62))),'Table titles'!A61)</f>
        <v>International road haulage by UK-registered vehicles: goods lifted by country of loading, 2000-2010</v>
      </c>
      <c r="E62" s="21" t="s">
        <v>339</v>
      </c>
      <c r="F62" s="21" t="s">
        <v>311</v>
      </c>
      <c r="G62" s="21" t="s">
        <v>356</v>
      </c>
      <c r="H62" s="21" t="s">
        <v>255</v>
      </c>
      <c r="I62" s="21" t="s">
        <v>357</v>
      </c>
    </row>
    <row r="63" spans="2:9" ht="36">
      <c r="B63" s="4" t="s">
        <v>361</v>
      </c>
      <c r="C63" s="29" t="s">
        <v>362</v>
      </c>
      <c r="D63" s="41" t="str">
        <f>HYPERLINK(CONCATENATE("https://www.gov.uk/government/statistical-data-sets/tsgb04-freight#table-",B63,IF(C63="-","",CONCATENATE("-",C63))),'Table titles'!A62)</f>
        <v>International road haulage by UK-registered vehicles: goods moved by country of unloading, 2000-2010</v>
      </c>
      <c r="E63" s="21" t="s">
        <v>339</v>
      </c>
      <c r="F63" s="21" t="s">
        <v>311</v>
      </c>
      <c r="G63" s="21" t="s">
        <v>356</v>
      </c>
      <c r="H63" s="21" t="s">
        <v>255</v>
      </c>
      <c r="I63" s="21" t="s">
        <v>357</v>
      </c>
    </row>
    <row r="64" spans="2:9" ht="36">
      <c r="B64" s="4" t="s">
        <v>364</v>
      </c>
      <c r="C64" s="29" t="s">
        <v>365</v>
      </c>
      <c r="D64" s="41" t="str">
        <f>HYPERLINK(CONCATENATE("https://www.gov.uk/government/statistical-data-sets/tsgb04-freight#table-",B64,IF(C64="-","",CONCATENATE("-",C64))),'Table titles'!A63)</f>
        <v>International road haulage by UK-registered vehicles: goods moved by country of loading, 2000-2010</v>
      </c>
      <c r="E64" s="21" t="s">
        <v>339</v>
      </c>
      <c r="F64" s="21" t="s">
        <v>311</v>
      </c>
      <c r="G64" s="21" t="s">
        <v>356</v>
      </c>
      <c r="H64" s="21" t="s">
        <v>255</v>
      </c>
      <c r="I64" s="21" t="s">
        <v>357</v>
      </c>
    </row>
    <row r="65" spans="2:9" ht="36">
      <c r="B65" s="4" t="s">
        <v>367</v>
      </c>
      <c r="C65" s="29" t="s">
        <v>368</v>
      </c>
      <c r="D65" s="41" t="str">
        <f>HYPERLINK(CONCATENATE("https://www.gov.uk/government/statistical-data-sets/tsgb04-freight#table-",B65,IF(C65="-","",CONCATENATE("-",C65))),'Table titles'!A64)</f>
        <v>International road haulage by UK-registered vehicles: tonnes lifted by commodity group, 2004-2010</v>
      </c>
      <c r="E65" s="21" t="s">
        <v>339</v>
      </c>
      <c r="F65" s="21" t="s">
        <v>311</v>
      </c>
      <c r="G65" s="21" t="s">
        <v>356</v>
      </c>
      <c r="H65" s="21" t="s">
        <v>255</v>
      </c>
      <c r="I65" s="21" t="s">
        <v>357</v>
      </c>
    </row>
    <row r="66" spans="2:9" ht="36">
      <c r="B66" s="4" t="s">
        <v>370</v>
      </c>
      <c r="C66" s="29" t="s">
        <v>371</v>
      </c>
      <c r="D66" s="41" t="str">
        <f>HYPERLINK(CONCATENATE("https://www.gov.uk/government/statistical-data-sets/tsgb04-freight#table-",B66,IF(C66="-","",CONCATENATE("-",C66))),'Table titles'!A65)</f>
        <v>International road haulage by UK-registered vehicles: tonnes moved by commodity group, 2004-2010</v>
      </c>
      <c r="E66" s="21" t="s">
        <v>339</v>
      </c>
      <c r="F66" s="21" t="s">
        <v>311</v>
      </c>
      <c r="G66" s="21" t="s">
        <v>356</v>
      </c>
      <c r="H66" s="21" t="s">
        <v>255</v>
      </c>
      <c r="I66" s="21" t="s">
        <v>357</v>
      </c>
    </row>
    <row r="67" spans="1:14" s="6" customFormat="1" ht="36">
      <c r="A67" s="1"/>
      <c r="B67" s="4" t="s">
        <v>373</v>
      </c>
      <c r="C67" s="29" t="s">
        <v>374</v>
      </c>
      <c r="D67" s="41" t="str">
        <f>HYPERLINK(CONCATENATE("https://www.gov.uk/government/statistical-data-sets/tsgb04-freight#table-",B67,IF(C67="-","",CONCATENATE("-",C67))),'Table titles'!A66)</f>
        <v>Goods lifted from the UK by foreign-registered HGVs, by vehicle registration country: 2002-2011</v>
      </c>
      <c r="E67" s="21" t="s">
        <v>339</v>
      </c>
      <c r="F67" s="21" t="s">
        <v>311</v>
      </c>
      <c r="G67" s="21" t="s">
        <v>356</v>
      </c>
      <c r="H67" s="21" t="s">
        <v>255</v>
      </c>
      <c r="I67" s="21" t="s">
        <v>357</v>
      </c>
      <c r="J67" s="21"/>
      <c r="K67" s="21"/>
      <c r="L67" s="21"/>
      <c r="M67" s="21"/>
      <c r="N67" s="21"/>
    </row>
    <row r="68" spans="1:14" s="6" customFormat="1" ht="36">
      <c r="A68" s="1"/>
      <c r="B68" s="4" t="s">
        <v>376</v>
      </c>
      <c r="C68" s="29" t="s">
        <v>377</v>
      </c>
      <c r="D68" s="41" t="str">
        <f>HYPERLINK(CONCATENATE("https://www.gov.uk/government/statistical-data-sets/tsgb04-freight#table-",B68,IF(C68="-","",CONCATENATE("-",C68))),'Table titles'!A67)</f>
        <v>Goods lifted to the UK by foreign-registered HGVs, by vehicle registration country: 2002-2011</v>
      </c>
      <c r="E68" s="21" t="s">
        <v>339</v>
      </c>
      <c r="F68" s="21" t="s">
        <v>311</v>
      </c>
      <c r="G68" s="21" t="s">
        <v>356</v>
      </c>
      <c r="H68" s="21" t="s">
        <v>255</v>
      </c>
      <c r="I68" s="21" t="s">
        <v>357</v>
      </c>
      <c r="J68" s="21"/>
      <c r="K68" s="21"/>
      <c r="L68" s="21"/>
      <c r="M68" s="21"/>
      <c r="N68" s="21"/>
    </row>
    <row r="69" spans="1:14" s="6" customFormat="1" ht="36">
      <c r="A69" s="1"/>
      <c r="B69" s="4" t="s">
        <v>379</v>
      </c>
      <c r="C69" s="29" t="s">
        <v>380</v>
      </c>
      <c r="D69" s="41" t="str">
        <f>HYPERLINK(CONCATENATE("https://www.gov.uk/government/statistical-data-sets/tsgb04-freight#table-",B69,IF(C69="-","",CONCATENATE("-",C69))),'Table titles'!A68)</f>
        <v>Goods moved from the UK by foreign-registered HGVs, by vehicle registration country: 2002-2011</v>
      </c>
      <c r="E69" s="21" t="s">
        <v>339</v>
      </c>
      <c r="F69" s="21" t="s">
        <v>311</v>
      </c>
      <c r="G69" s="21" t="s">
        <v>356</v>
      </c>
      <c r="H69" s="21" t="s">
        <v>255</v>
      </c>
      <c r="I69" s="21" t="s">
        <v>357</v>
      </c>
      <c r="J69" s="21"/>
      <c r="K69" s="21"/>
      <c r="L69" s="21"/>
      <c r="M69" s="21"/>
      <c r="N69" s="21"/>
    </row>
    <row r="70" spans="1:14" s="6" customFormat="1" ht="36">
      <c r="A70" s="1"/>
      <c r="B70" s="4" t="s">
        <v>382</v>
      </c>
      <c r="C70" s="29" t="s">
        <v>383</v>
      </c>
      <c r="D70" s="41" t="str">
        <f>HYPERLINK(CONCATENATE("https://www.gov.uk/government/statistical-data-sets/tsgb04-freight#table-",B70,IF(C70="-","",CONCATENATE("-",C70))),'Table titles'!A69)</f>
        <v>Goods moved to the UK by foreign-registered HGVs, by vehicle registration country: 2002-2011</v>
      </c>
      <c r="E70" s="21" t="s">
        <v>339</v>
      </c>
      <c r="F70" s="21" t="s">
        <v>311</v>
      </c>
      <c r="G70" s="21" t="s">
        <v>356</v>
      </c>
      <c r="H70" s="21" t="s">
        <v>255</v>
      </c>
      <c r="I70" s="21" t="s">
        <v>357</v>
      </c>
      <c r="J70" s="21"/>
      <c r="K70" s="21"/>
      <c r="L70" s="21"/>
      <c r="M70" s="21"/>
      <c r="N70" s="21"/>
    </row>
    <row r="71" spans="1:14" s="6" customFormat="1" ht="36">
      <c r="A71" s="1"/>
      <c r="B71" s="4" t="s">
        <v>385</v>
      </c>
      <c r="C71" s="29" t="s">
        <v>386</v>
      </c>
      <c r="D71" s="41" t="str">
        <f>HYPERLINK(CONCATENATE("https://www.gov.uk/government/statistical-data-sets/tsgb04-freight#table-",B71,IF(C71="-","",CONCATENATE("-",C71))),'Table titles'!A70)</f>
        <v>Cabotage within the UK by country of registration of vehicle: 2004-2011</v>
      </c>
      <c r="E71" s="21" t="s">
        <v>339</v>
      </c>
      <c r="F71" s="21" t="s">
        <v>311</v>
      </c>
      <c r="G71" s="21" t="s">
        <v>356</v>
      </c>
      <c r="H71" s="21" t="s">
        <v>255</v>
      </c>
      <c r="I71" s="21" t="s">
        <v>357</v>
      </c>
      <c r="J71" s="21"/>
      <c r="K71" s="21"/>
      <c r="L71" s="21"/>
      <c r="M71" s="21"/>
      <c r="N71" s="21"/>
    </row>
    <row r="72" spans="2:6" ht="25.5">
      <c r="B72" s="4" t="s">
        <v>387</v>
      </c>
      <c r="C72" s="29" t="s">
        <v>667</v>
      </c>
      <c r="D72" s="41" t="str">
        <f>HYPERLINK(CONCATENATE("https://www.gov.uk/government/statistical-data-sets/tsgb04-freight#table-",B72,IF(C72="-","",CONCATENATE("-",C72))),'Table titles'!A71)</f>
        <v>National Railways freight moved by commodity: 1996/97 onwards</v>
      </c>
      <c r="E72" s="21" t="s">
        <v>171</v>
      </c>
      <c r="F72" s="21" t="s">
        <v>339</v>
      </c>
    </row>
    <row r="73" spans="2:6" ht="24">
      <c r="B73" s="4" t="s">
        <v>391</v>
      </c>
      <c r="C73" s="29" t="s">
        <v>668</v>
      </c>
      <c r="D73" s="41" t="str">
        <f>HYPERLINK(CONCATENATE("https://www.gov.uk/government/statistical-data-sets/tsgb04-freight#table-",B73,IF(C73="-","",CONCATENATE("-",C73))),'Table titles'!A72)</f>
        <v>National Railways freight lifted by commodity: 1996/97 onwards</v>
      </c>
      <c r="E73" s="21" t="s">
        <v>171</v>
      </c>
      <c r="F73" s="21" t="s">
        <v>339</v>
      </c>
    </row>
    <row r="74" spans="2:7" ht="25.5">
      <c r="B74" s="4" t="s">
        <v>393</v>
      </c>
      <c r="C74" s="29" t="s">
        <v>669</v>
      </c>
      <c r="D74" s="41" t="str">
        <f>HYPERLINK(CONCATENATE("https://www.gov.uk/government/statistical-data-sets/tsgb04-freight#table-",B74,IF(C74="-","",CONCATENATE("-",C74))),'Table titles'!A73)</f>
        <v>Number of freight train movements, impacts on road haulage and Freight Performance Measure: 2005/06 onwards</v>
      </c>
      <c r="E74" s="21" t="s">
        <v>171</v>
      </c>
      <c r="F74" s="21" t="s">
        <v>339</v>
      </c>
      <c r="G74" s="21" t="s">
        <v>395</v>
      </c>
    </row>
    <row r="75" spans="1:14" s="6" customFormat="1" ht="36">
      <c r="A75" s="1"/>
      <c r="B75" s="4" t="s">
        <v>396</v>
      </c>
      <c r="C75" s="29" t="s">
        <v>397</v>
      </c>
      <c r="D75" s="41" t="str">
        <f>HYPERLINK(CONCATENATE("https://www.gov.uk/government/statistical-data-sets/tsgb04-freight#table-",B75,IF(C75="-","",CONCATENATE("-",C75))),'Table titles'!A74)</f>
        <v>Average length of haul by type of vehicle: annual 1990-2010 and quarterly 2004-2011; by GB HGVs in the UK</v>
      </c>
      <c r="E75" s="21" t="s">
        <v>339</v>
      </c>
      <c r="F75" s="21" t="s">
        <v>311</v>
      </c>
      <c r="G75" s="21" t="s">
        <v>356</v>
      </c>
      <c r="H75" s="21" t="s">
        <v>255</v>
      </c>
      <c r="I75" s="21" t="s">
        <v>357</v>
      </c>
      <c r="J75" s="21"/>
      <c r="K75" s="21"/>
      <c r="L75" s="21"/>
      <c r="M75" s="21"/>
      <c r="N75" s="21"/>
    </row>
    <row r="76" spans="1:14" s="6" customFormat="1" ht="36">
      <c r="A76" s="1"/>
      <c r="B76" s="4" t="s">
        <v>399</v>
      </c>
      <c r="C76" s="29" t="s">
        <v>400</v>
      </c>
      <c r="D76" s="41" t="str">
        <f>HYPERLINK(CONCATENATE("https://www.gov.uk/government/statistical-data-sets/tsgb04-freight#table-",B76,IF(C76="-","",CONCATENATE("-",C76))),'Table titles'!A75)</f>
        <v>Goods lifted by commodity grouping: annual 1990-2004 and quarterly 2004-2011; by GB HGVs in the UK</v>
      </c>
      <c r="E76" s="21" t="s">
        <v>339</v>
      </c>
      <c r="F76" s="21" t="s">
        <v>311</v>
      </c>
      <c r="G76" s="21" t="s">
        <v>356</v>
      </c>
      <c r="H76" s="21" t="s">
        <v>255</v>
      </c>
      <c r="I76" s="21" t="s">
        <v>357</v>
      </c>
      <c r="J76" s="21"/>
      <c r="K76" s="21"/>
      <c r="L76" s="21"/>
      <c r="M76" s="21"/>
      <c r="N76" s="21"/>
    </row>
    <row r="77" spans="1:14" s="6" customFormat="1" ht="36">
      <c r="A77" s="1"/>
      <c r="B77" s="4" t="s">
        <v>402</v>
      </c>
      <c r="C77" s="29" t="s">
        <v>403</v>
      </c>
      <c r="D77" s="41" t="str">
        <f>HYPERLINK(CONCATENATE("https://www.gov.uk/government/statistical-data-sets/tsgb04-freight#table-",B77,IF(C77="-","",CONCATENATE("-",C77))),'Table titles'!A76)</f>
        <v>Goods moved by commodity: annual 1990-2010 and quarterly 2004-2011; by GB HGVs in the UK</v>
      </c>
      <c r="E77" s="21" t="s">
        <v>339</v>
      </c>
      <c r="F77" s="21" t="s">
        <v>311</v>
      </c>
      <c r="G77" s="21" t="s">
        <v>356</v>
      </c>
      <c r="H77" s="21" t="s">
        <v>255</v>
      </c>
      <c r="I77" s="21" t="s">
        <v>357</v>
      </c>
      <c r="J77" s="21"/>
      <c r="K77" s="21"/>
      <c r="L77" s="21"/>
      <c r="M77" s="21"/>
      <c r="N77" s="21"/>
    </row>
    <row r="78" spans="1:14" s="6" customFormat="1" ht="36">
      <c r="A78" s="1"/>
      <c r="B78" s="4" t="s">
        <v>405</v>
      </c>
      <c r="C78" s="29" t="s">
        <v>406</v>
      </c>
      <c r="D78" s="41" t="str">
        <f>HYPERLINK(CONCATENATE("https://www.gov.uk/government/statistical-data-sets/tsgb04-freight#table-",B78,IF(C78="-","",CONCATENATE("-",C78))),'Table titles'!A77)</f>
        <v>Goods moved and goods lifted: annual 1990-2010 and quarterly 2004-2011; by GB HGVs in the UK</v>
      </c>
      <c r="E78" s="21" t="s">
        <v>339</v>
      </c>
      <c r="F78" s="21" t="s">
        <v>311</v>
      </c>
      <c r="G78" s="21" t="s">
        <v>356</v>
      </c>
      <c r="H78" s="21" t="s">
        <v>255</v>
      </c>
      <c r="I78" s="21" t="s">
        <v>357</v>
      </c>
      <c r="J78" s="21"/>
      <c r="K78" s="21"/>
      <c r="L78" s="21"/>
      <c r="M78" s="21"/>
      <c r="N78" s="21"/>
    </row>
    <row r="79" spans="1:14" s="6" customFormat="1" ht="36">
      <c r="A79" s="1"/>
      <c r="B79" s="4" t="s">
        <v>408</v>
      </c>
      <c r="C79" s="29" t="s">
        <v>409</v>
      </c>
      <c r="D79" s="41" t="str">
        <f>HYPERLINK(CONCATENATE("https://www.gov.uk/government/statistical-data-sets/tsgb04-freight#table-",B79,IF(C79="-","",CONCATENATE("-",C79))),'Table titles'!A78)</f>
        <v>Summary of domestic and international road freight by UK HGVs: annual 2004-2010 and quarterly 2004-2011</v>
      </c>
      <c r="E79" s="21" t="s">
        <v>339</v>
      </c>
      <c r="F79" s="21" t="s">
        <v>311</v>
      </c>
      <c r="G79" s="21" t="s">
        <v>356</v>
      </c>
      <c r="H79" s="21" t="s">
        <v>255</v>
      </c>
      <c r="I79" s="21" t="s">
        <v>357</v>
      </c>
      <c r="J79" s="21"/>
      <c r="K79" s="21"/>
      <c r="L79" s="21"/>
      <c r="M79" s="21"/>
      <c r="N79" s="21"/>
    </row>
    <row r="80" spans="1:14" s="6" customFormat="1" ht="36">
      <c r="A80" s="1"/>
      <c r="B80" s="4" t="s">
        <v>411</v>
      </c>
      <c r="C80" s="29" t="s">
        <v>725</v>
      </c>
      <c r="D80" s="41" t="str">
        <f>HYPERLINK(CONCATENATE("https://www.gov.uk/government/statistical-data-sets/tsgb04-freight#table-",B80,IF(C80="-","",CONCATENATE("-",C80))),'Table titles'!A79)</f>
        <v>Road goods vehicles travelling to mainland Europe: 1990 onwards</v>
      </c>
      <c r="E80" s="21" t="s">
        <v>340</v>
      </c>
      <c r="F80" s="21" t="s">
        <v>218</v>
      </c>
      <c r="G80" s="21" t="s">
        <v>356</v>
      </c>
      <c r="H80" s="21" t="s">
        <v>357</v>
      </c>
      <c r="I80" s="21"/>
      <c r="J80" s="21"/>
      <c r="K80" s="21"/>
      <c r="L80" s="21"/>
      <c r="M80" s="21"/>
      <c r="N80" s="21"/>
    </row>
    <row r="81" spans="1:14" s="6" customFormat="1" ht="36">
      <c r="A81" s="1"/>
      <c r="B81" s="4" t="s">
        <v>414</v>
      </c>
      <c r="C81" s="29" t="s">
        <v>724</v>
      </c>
      <c r="D81" s="41" t="str">
        <f>HYPERLINK(CONCATENATE("https://www.gov.uk/government/statistical-data-sets/tsgb04-freight#table-",B81,IF(C81="-","",CONCATENATE("-",C81))),'Table titles'!A80)</f>
        <v>Powered goods vehicles by country of registration: 1990 onwards</v>
      </c>
      <c r="E81" s="21" t="s">
        <v>340</v>
      </c>
      <c r="F81" s="21" t="s">
        <v>218</v>
      </c>
      <c r="G81" s="21" t="s">
        <v>356</v>
      </c>
      <c r="H81" s="21" t="s">
        <v>357</v>
      </c>
      <c r="I81" s="21"/>
      <c r="J81" s="21"/>
      <c r="K81" s="21"/>
      <c r="L81" s="21"/>
      <c r="M81" s="21"/>
      <c r="N81" s="21"/>
    </row>
    <row r="82" spans="1:14" s="6" customFormat="1" ht="36">
      <c r="A82" s="24" t="s">
        <v>456</v>
      </c>
      <c r="B82" s="4"/>
      <c r="C82" s="29"/>
      <c r="D82" s="4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7" ht="25.5">
      <c r="B83" s="4" t="s">
        <v>416</v>
      </c>
      <c r="C83" s="46" t="s">
        <v>681</v>
      </c>
      <c r="D83" s="41" t="str">
        <f>HYPERLINK(CONCATENATE("https://www.gov.uk/government/statistical-data-sets/tsgb05-maritime#table-",B83,IF(C83="-","",CONCATENATE("-",C83))),'Table titles'!A82)</f>
        <v>UK major and minor port freight traffic, international and domestic by direction</v>
      </c>
      <c r="E83" s="21" t="s">
        <v>340</v>
      </c>
      <c r="F83" s="21" t="s">
        <v>356</v>
      </c>
      <c r="G83" s="21" t="s">
        <v>339</v>
      </c>
    </row>
    <row r="84" spans="2:7" ht="24">
      <c r="B84" s="4" t="s">
        <v>418</v>
      </c>
      <c r="C84" s="46" t="s">
        <v>417</v>
      </c>
      <c r="D84" s="41" t="str">
        <f>HYPERLINK(CONCATENATE("https://www.gov.uk/government/statistical-data-sets/tsgb05-maritime#table-",B84,IF(C84="-","",CONCATENATE("-",C84))),'Table titles'!A83)</f>
        <v>UK major port freight traffic by commodity and direction</v>
      </c>
      <c r="E84" s="21" t="s">
        <v>340</v>
      </c>
      <c r="F84" s="21" t="s">
        <v>356</v>
      </c>
      <c r="G84" s="21" t="s">
        <v>339</v>
      </c>
    </row>
    <row r="85" spans="2:7" ht="24">
      <c r="B85" s="4" t="s">
        <v>420</v>
      </c>
      <c r="C85" s="46" t="s">
        <v>682</v>
      </c>
      <c r="D85" s="41" t="str">
        <f>HYPERLINK(CONCATENATE("https://www.gov.uk/government/statistical-data-sets/tsgb05-maritime#table-",B85,IF(C85="-","",CONCATENATE("-",C85))),'Table titles'!A84)</f>
        <v>UK major and minor ports, all freight traffic by port and direction</v>
      </c>
      <c r="E85" s="21" t="s">
        <v>340</v>
      </c>
      <c r="F85" s="21" t="s">
        <v>356</v>
      </c>
      <c r="G85" s="21" t="s">
        <v>339</v>
      </c>
    </row>
    <row r="86" spans="2:7" ht="25.5">
      <c r="B86" s="4" t="s">
        <v>422</v>
      </c>
      <c r="C86" s="46" t="s">
        <v>683</v>
      </c>
      <c r="D86" s="41" t="str">
        <f>HYPERLINK(CONCATENATE("https://www.gov.uk/government/statistical-data-sets/tsgb05-maritime#table-",B86,IF(C86="-","",CONCATENATE("-",C86))),'Table titles'!A85)</f>
        <v>UK major and minor ports all unitised freight traffic, by type of freight unit</v>
      </c>
      <c r="E86" s="21" t="s">
        <v>340</v>
      </c>
      <c r="F86" s="21" t="s">
        <v>356</v>
      </c>
      <c r="G86" s="21" t="s">
        <v>339</v>
      </c>
    </row>
    <row r="87" spans="2:7" ht="25.5">
      <c r="B87" s="4" t="s">
        <v>424</v>
      </c>
      <c r="C87" s="46" t="s">
        <v>684</v>
      </c>
      <c r="D87" s="41" t="str">
        <f>HYPERLINK(CONCATENATE("https://www.gov.uk/government/statistical-data-sets/tsgb05-maritime#table-",B87,IF(C87="-","",CONCATENATE("-",C87))),'Table titles'!A86)</f>
        <v>UK major port unitised traffic, international and domestic, by unit type</v>
      </c>
      <c r="E87" s="21" t="s">
        <v>340</v>
      </c>
      <c r="F87" s="21" t="s">
        <v>356</v>
      </c>
      <c r="G87" s="21" t="s">
        <v>339</v>
      </c>
    </row>
    <row r="88" spans="2:6" ht="12.75">
      <c r="B88" s="4" t="s">
        <v>426</v>
      </c>
      <c r="C88" s="29" t="s">
        <v>427</v>
      </c>
      <c r="D88" s="41" t="str">
        <f>HYPERLINK(CONCATENATE("https://www.gov.uk/government/statistical-data-sets/tsgb05-maritime#table-",B88,IF(C88="-","",CONCATENATE("-",C88))),'Table titles'!A87)</f>
        <v>Accompanied passenger vehicles by port</v>
      </c>
      <c r="E88" s="21" t="s">
        <v>340</v>
      </c>
      <c r="F88" s="21" t="s">
        <v>167</v>
      </c>
    </row>
    <row r="89" spans="2:6" ht="12.75">
      <c r="B89" s="4" t="s">
        <v>428</v>
      </c>
      <c r="C89" s="29" t="s">
        <v>429</v>
      </c>
      <c r="D89" s="41" t="str">
        <f>HYPERLINK(CONCATENATE("https://www.gov.uk/government/statistical-data-sets/tsgb05-maritime#table-",B89,IF(C89="-","",CONCATENATE("-",C89))),'Table titles'!A88)</f>
        <v>Accompanied passenger vehicles by route</v>
      </c>
      <c r="E89" s="21" t="s">
        <v>340</v>
      </c>
      <c r="F89" s="21" t="s">
        <v>167</v>
      </c>
    </row>
    <row r="90" spans="2:7" ht="24">
      <c r="B90" s="4" t="s">
        <v>430</v>
      </c>
      <c r="C90" s="29" t="s">
        <v>665</v>
      </c>
      <c r="D90" s="41" t="str">
        <f>HYPERLINK(CONCATENATE("https://www.gov.uk/government/statistical-data-sets/tsgb05-maritime#table-",B90,IF(C90="-","",CONCATENATE("-",C90))),'Table titles'!A89)</f>
        <v>Waterborne transport within the United Kingdom</v>
      </c>
      <c r="E90" s="21" t="s">
        <v>339</v>
      </c>
      <c r="F90" s="21" t="s">
        <v>340</v>
      </c>
      <c r="G90" s="21" t="s">
        <v>431</v>
      </c>
    </row>
    <row r="91" spans="2:7" ht="24">
      <c r="B91" s="4" t="s">
        <v>432</v>
      </c>
      <c r="C91" s="29" t="s">
        <v>122</v>
      </c>
      <c r="D91" s="41" t="str">
        <f>HYPERLINK(CONCATENATE("https://www.gov.uk/government/statistical-data-sets/tsgb05-maritime#table-",B91,IF(C91="-","",CONCATENATE("-",C91))),'Table titles'!A90)</f>
        <v>Map of principal ports, port groups and freight waterways</v>
      </c>
      <c r="E91" s="21" t="s">
        <v>339</v>
      </c>
      <c r="F91" s="21" t="s">
        <v>340</v>
      </c>
      <c r="G91" s="21" t="s">
        <v>431</v>
      </c>
    </row>
    <row r="92" spans="2:7" ht="24">
      <c r="B92" s="4" t="s">
        <v>434</v>
      </c>
      <c r="C92" s="29" t="s">
        <v>666</v>
      </c>
      <c r="D92" s="41" t="str">
        <f>HYPERLINK(CONCATENATE("https://www.gov.uk/government/statistical-data-sets/tsgb05-maritime#table-",B92,IF(C92="-","",CONCATENATE("-",C92))),'Table titles'!A91)</f>
        <v>Traffic on major rivers and other inland waterway routes</v>
      </c>
      <c r="E92" s="21" t="s">
        <v>339</v>
      </c>
      <c r="F92" s="21" t="s">
        <v>340</v>
      </c>
      <c r="G92" s="21" t="s">
        <v>431</v>
      </c>
    </row>
    <row r="93" spans="2:6" ht="12.75">
      <c r="B93" s="4" t="s">
        <v>435</v>
      </c>
      <c r="C93" s="29" t="s">
        <v>436</v>
      </c>
      <c r="D93" s="41" t="str">
        <f>HYPERLINK(CONCATENATE("https://www.gov.uk/government/statistical-data-sets/tsgb05-maritime#table-",B93,IF(C93="-","",CONCATENATE("-",C93))),'Table titles'!A92)</f>
        <v>UK international short sea passengers by overseas country</v>
      </c>
      <c r="E93" s="21" t="s">
        <v>340</v>
      </c>
      <c r="F93" s="21" t="s">
        <v>167</v>
      </c>
    </row>
    <row r="94" spans="2:6" ht="12.75">
      <c r="B94" s="4" t="s">
        <v>437</v>
      </c>
      <c r="C94" s="29" t="s">
        <v>438</v>
      </c>
      <c r="D94" s="41" t="str">
        <f>HYPERLINK(CONCATENATE("https://www.gov.uk/government/statistical-data-sets/tsgb05-maritime#table-",B94,IF(C94="-","",CONCATENATE("-",C94))),'Table titles'!A93)</f>
        <v>UK international sea passengers by port</v>
      </c>
      <c r="E94" s="21" t="s">
        <v>340</v>
      </c>
      <c r="F94" s="21" t="s">
        <v>167</v>
      </c>
    </row>
    <row r="95" spans="2:8" ht="25.5">
      <c r="B95" s="4" t="s">
        <v>439</v>
      </c>
      <c r="C95" s="29" t="s">
        <v>440</v>
      </c>
      <c r="D95" s="41" t="str">
        <f>HYPERLINK(CONCATENATE("https://www.gov.uk/government/statistical-data-sets/tsgb05-maritime#table-",B95,IF(C95="-","",CONCATENATE("-",C95))),'Table titles'!A94)</f>
        <v>UK and Crown Dependency registered trading vessels of 500gt and over: 1950-1986 and 1986-2013</v>
      </c>
      <c r="E95" s="21" t="s">
        <v>442</v>
      </c>
      <c r="F95" s="21" t="s">
        <v>443</v>
      </c>
      <c r="G95" s="21" t="s">
        <v>340</v>
      </c>
      <c r="H95" s="21" t="s">
        <v>245</v>
      </c>
    </row>
    <row r="96" spans="2:8" ht="25.5">
      <c r="B96" s="4" t="s">
        <v>444</v>
      </c>
      <c r="C96" s="29" t="s">
        <v>445</v>
      </c>
      <c r="D96" s="41" t="str">
        <f>HYPERLINK(CONCATENATE("https://www.gov.uk/government/statistical-data-sets/tsgb05-maritime#table-",B96,IF(C96="-","",CONCATENATE("-",C96))),'Table titles'!A95)</f>
        <v>UK and Crown Dependency registered trading vessels of 500gt and over</v>
      </c>
      <c r="E96" s="21" t="s">
        <v>442</v>
      </c>
      <c r="F96" s="21" t="s">
        <v>443</v>
      </c>
      <c r="G96" s="21" t="s">
        <v>340</v>
      </c>
      <c r="H96" s="21" t="s">
        <v>245</v>
      </c>
    </row>
    <row r="97" spans="2:8" ht="25.5">
      <c r="B97" s="4" t="s">
        <v>446</v>
      </c>
      <c r="C97" s="29" t="s">
        <v>447</v>
      </c>
      <c r="D97" s="41" t="str">
        <f>HYPERLINK(CONCATENATE("https://www.gov.uk/government/statistical-data-sets/tsgb05-maritime#table-",B97,IF(C97="-","",CONCATENATE("-",C97))),'Table titles'!A96)</f>
        <v>United Kingdom owned trading vessels of 500gt and over by type, number and tonnage</v>
      </c>
      <c r="E97" s="21" t="s">
        <v>442</v>
      </c>
      <c r="F97" s="21" t="s">
        <v>443</v>
      </c>
      <c r="G97" s="21" t="s">
        <v>340</v>
      </c>
      <c r="H97" s="21" t="s">
        <v>245</v>
      </c>
    </row>
    <row r="98" spans="2:10" ht="25.5">
      <c r="B98" s="4" t="s">
        <v>448</v>
      </c>
      <c r="C98" s="29" t="s">
        <v>122</v>
      </c>
      <c r="D98" s="41" t="str">
        <f>HYPERLINK(CONCATENATE("https://www.gov.uk/government/statistical-data-sets/tsgb05-maritime#table-",B98,IF(C98="-","",CONCATENATE("-",C98))),'Table titles'!A97)</f>
        <v>United Kingdom shipping industry: international revenue and expenditure</v>
      </c>
      <c r="E98" s="21" t="s">
        <v>340</v>
      </c>
      <c r="F98" s="21" t="s">
        <v>443</v>
      </c>
      <c r="G98" s="21" t="s">
        <v>356</v>
      </c>
      <c r="H98" s="21" t="s">
        <v>339</v>
      </c>
      <c r="I98" s="21" t="s">
        <v>218</v>
      </c>
      <c r="J98" s="21" t="s">
        <v>245</v>
      </c>
    </row>
    <row r="99" spans="2:8" ht="12.75">
      <c r="B99" s="4" t="s">
        <v>450</v>
      </c>
      <c r="C99" s="29" t="s">
        <v>122</v>
      </c>
      <c r="D99" s="41" t="str">
        <f>HYPERLINK(CONCATENATE("https://www.gov.uk/government/statistical-data-sets/tsgb05-maritime#table-",B99,IF(C99="-","",CONCATENATE("-",C99))),'Table titles'!A98)</f>
        <v>Marine accident casualties</v>
      </c>
      <c r="E99" s="21" t="s">
        <v>340</v>
      </c>
      <c r="F99" s="21" t="s">
        <v>269</v>
      </c>
      <c r="G99" s="21" t="s">
        <v>167</v>
      </c>
      <c r="H99" s="21" t="s">
        <v>443</v>
      </c>
    </row>
    <row r="100" spans="2:8" ht="12.75">
      <c r="B100" s="4" t="s">
        <v>453</v>
      </c>
      <c r="C100" s="29" t="s">
        <v>122</v>
      </c>
      <c r="D100" s="41" t="str">
        <f>HYPERLINK(CONCATENATE("https://www.gov.uk/government/statistical-data-sets/tsgb05-maritime#table-",B100,IF(C100="-","",CONCATENATE("-",C100))),'Table titles'!A99)</f>
        <v>UK HM Coastguard statistics, search and rescue operations</v>
      </c>
      <c r="E100" s="21" t="s">
        <v>340</v>
      </c>
      <c r="F100" s="21" t="s">
        <v>269</v>
      </c>
      <c r="G100" s="21" t="s">
        <v>167</v>
      </c>
      <c r="H100" s="21" t="s">
        <v>443</v>
      </c>
    </row>
    <row r="101" spans="2:6" ht="12.75">
      <c r="B101" s="4" t="s">
        <v>454</v>
      </c>
      <c r="C101" s="29" t="s">
        <v>455</v>
      </c>
      <c r="D101" s="41" t="str">
        <f>HYPERLINK(CONCATENATE("https://www.gov.uk/government/statistical-data-sets/tsgb05-maritime#table-",B101,IF(C101="-","",CONCATENATE("-",C101))),'Table titles'!A100)</f>
        <v>All UK seafarers active at sea</v>
      </c>
      <c r="E101" s="21" t="s">
        <v>340</v>
      </c>
      <c r="F101" s="21" t="s">
        <v>204</v>
      </c>
    </row>
    <row r="102" spans="1:4" ht="36">
      <c r="A102" s="3" t="s">
        <v>457</v>
      </c>
      <c r="B102" s="4"/>
      <c r="C102" s="29"/>
      <c r="D102" s="41"/>
    </row>
    <row r="103" spans="2:10" ht="25.5">
      <c r="B103" s="4" t="s">
        <v>458</v>
      </c>
      <c r="C103" s="29" t="s">
        <v>459</v>
      </c>
      <c r="D103" s="41" t="str">
        <f>HYPERLINK(CONCATENATE("https://www.gov.uk/government/statistical-data-sets/tsgb06#table-",B103,IF(C103="-","",CONCATENATE("-",C103))),'Table titles'!A102)</f>
        <v>Length of national railway route at year end, and passenger travel by national railway and London Underground</v>
      </c>
      <c r="E103" s="21" t="s">
        <v>175</v>
      </c>
      <c r="F103" s="21" t="s">
        <v>171</v>
      </c>
      <c r="G103" s="21" t="s">
        <v>167</v>
      </c>
      <c r="H103" s="21" t="s">
        <v>176</v>
      </c>
      <c r="I103" s="21" t="s">
        <v>166</v>
      </c>
      <c r="J103" s="21" t="s">
        <v>177</v>
      </c>
    </row>
    <row r="104" spans="2:7" ht="24">
      <c r="B104" s="4" t="s">
        <v>461</v>
      </c>
      <c r="C104" s="29" t="s">
        <v>462</v>
      </c>
      <c r="D104" s="41" t="str">
        <f>HYPERLINK(CONCATENATE("https://www.gov.uk/government/statistical-data-sets/tsgb06#table-",B104,IF(C104="-","",CONCATENATE("-",C104))),'Table titles'!A103)</f>
        <v>National railways: passenger revenue</v>
      </c>
      <c r="E104" s="21" t="s">
        <v>175</v>
      </c>
      <c r="F104" s="21" t="s">
        <v>171</v>
      </c>
      <c r="G104" s="21" t="s">
        <v>287</v>
      </c>
    </row>
    <row r="105" spans="2:8" ht="25.5">
      <c r="B105" s="4" t="s">
        <v>463</v>
      </c>
      <c r="C105" s="29" t="s">
        <v>464</v>
      </c>
      <c r="D105" s="41" t="str">
        <f>HYPERLINK(CONCATENATE("https://www.gov.uk/government/statistical-data-sets/tsgb06#table-",B105,IF(C105="-","",CONCATENATE("-",C105))),'Table titles'!A104)</f>
        <v>Passenger kilometres and timetabled train kilometres on national railways</v>
      </c>
      <c r="E105" s="21" t="s">
        <v>175</v>
      </c>
      <c r="F105" s="21" t="s">
        <v>171</v>
      </c>
      <c r="G105" s="21" t="s">
        <v>167</v>
      </c>
      <c r="H105" s="21" t="s">
        <v>166</v>
      </c>
    </row>
    <row r="106" spans="2:7" ht="25.5">
      <c r="B106" s="4" t="s">
        <v>465</v>
      </c>
      <c r="C106" s="29" t="s">
        <v>466</v>
      </c>
      <c r="D106" s="41" t="str">
        <f>HYPERLINK(CONCATENATE("https://www.gov.uk/government/statistical-data-sets/tsgb06#table-",B106,IF(C106="-","",CONCATENATE("-",C106))),'Table titles'!A105)</f>
        <v>National railways: route and stations open for traffic at end of year</v>
      </c>
      <c r="E106" s="21" t="s">
        <v>175</v>
      </c>
      <c r="F106" s="21" t="s">
        <v>171</v>
      </c>
      <c r="G106" s="21" t="s">
        <v>166</v>
      </c>
    </row>
    <row r="107" spans="2:8" ht="25.5">
      <c r="B107" s="4" t="s">
        <v>467</v>
      </c>
      <c r="C107" s="29" t="s">
        <v>468</v>
      </c>
      <c r="D107" s="41" t="str">
        <f>HYPERLINK(CONCATENATE("https://www.gov.uk/government/statistical-data-sets/tsgb06#table-",B107,IF(C107="-","",CONCATENATE("-",C107))),'Table titles'!A106)</f>
        <v>National railways: Public Performance Measure, annual from 2002/03</v>
      </c>
      <c r="E107" s="21" t="s">
        <v>175</v>
      </c>
      <c r="F107" s="21" t="s">
        <v>171</v>
      </c>
      <c r="G107" s="21" t="s">
        <v>395</v>
      </c>
      <c r="H107" s="21" t="s">
        <v>249</v>
      </c>
    </row>
    <row r="108" spans="2:8" ht="24">
      <c r="B108" s="4" t="s">
        <v>470</v>
      </c>
      <c r="C108" s="29" t="s">
        <v>471</v>
      </c>
      <c r="D108" s="41" t="str">
        <f>HYPERLINK(CONCATENATE("https://www.gov.uk/government/statistical-data-sets/tsgb06#table-",B108,IF(C108="-","",CONCATENATE("-",C108))),'Table titles'!A107)</f>
        <v>Average age of national rail rolling stock: annual from 2000/01</v>
      </c>
      <c r="E108" s="21" t="s">
        <v>175</v>
      </c>
      <c r="F108" s="21" t="s">
        <v>171</v>
      </c>
      <c r="G108" s="21" t="s">
        <v>442</v>
      </c>
      <c r="H108" s="21" t="s">
        <v>213</v>
      </c>
    </row>
    <row r="109" spans="2:8" ht="38.25">
      <c r="B109" s="4" t="s">
        <v>473</v>
      </c>
      <c r="C109" s="29" t="s">
        <v>474</v>
      </c>
      <c r="D109" s="41" t="str">
        <f>HYPERLINK(CONCATENATE("https://www.gov.uk/government/statistical-data-sets/tsgb06#table-",B109,IF(C109="-","",CONCATENATE("-",C109))),'Table titles'!A108)</f>
        <v>Passengers in excess of capacity (PiXC) on a typical autumn weekday on London &amp; South East train operators' services: annual from 1990</v>
      </c>
      <c r="E109" s="21" t="s">
        <v>175</v>
      </c>
      <c r="F109" s="21" t="s">
        <v>171</v>
      </c>
      <c r="G109" s="21" t="s">
        <v>192</v>
      </c>
      <c r="H109" s="21" t="s">
        <v>167</v>
      </c>
    </row>
    <row r="110" spans="2:10" ht="24">
      <c r="B110" s="4" t="s">
        <v>476</v>
      </c>
      <c r="C110" s="29" t="s">
        <v>477</v>
      </c>
      <c r="D110" s="41" t="str">
        <f>HYPERLINK(CONCATENATE("https://www.gov.uk/government/statistical-data-sets/tsgb06#table-",B110,IF(C110="-","",CONCATENATE("-",C110))),'Table titles'!A109)</f>
        <v>Channel Tunnel: traffic to and from Europe, annual from 2000</v>
      </c>
      <c r="E110" s="21" t="s">
        <v>175</v>
      </c>
      <c r="F110" s="21" t="s">
        <v>171</v>
      </c>
      <c r="G110" s="21" t="s">
        <v>167</v>
      </c>
      <c r="H110" s="21" t="s">
        <v>213</v>
      </c>
      <c r="I110" s="21" t="s">
        <v>356</v>
      </c>
      <c r="J110" s="21" t="s">
        <v>218</v>
      </c>
    </row>
    <row r="111" spans="2:8" ht="24">
      <c r="B111" s="4" t="s">
        <v>479</v>
      </c>
      <c r="C111" s="29" t="s">
        <v>480</v>
      </c>
      <c r="D111" s="41" t="str">
        <f>HYPERLINK(CONCATENATE("https://www.gov.uk/government/statistical-data-sets/tsgb06#table-",B111,IF(C111="-","",CONCATENATE("-",C111))),'Table titles'!A110)</f>
        <v>Government support to the rail industry: annual from 1985/86</v>
      </c>
      <c r="E111" s="21" t="s">
        <v>175</v>
      </c>
      <c r="F111" s="21" t="s">
        <v>171</v>
      </c>
      <c r="G111" s="21" t="s">
        <v>287</v>
      </c>
      <c r="H111" s="21" t="s">
        <v>482</v>
      </c>
    </row>
    <row r="112" spans="2:7" ht="24">
      <c r="B112" s="4" t="s">
        <v>483</v>
      </c>
      <c r="C112" s="29" t="s">
        <v>484</v>
      </c>
      <c r="D112" s="41" t="str">
        <f>HYPERLINK(CONCATENATE("https://www.gov.uk/government/statistical-data-sets/tsgb06#table-",B112,IF(C112="-","",CONCATENATE("-",C112))),'Table titles'!A111)</f>
        <v>Private investment in the rail industry: annual from 2006/07</v>
      </c>
      <c r="E112" s="21" t="s">
        <v>175</v>
      </c>
      <c r="F112" s="21" t="s">
        <v>171</v>
      </c>
      <c r="G112" s="21" t="s">
        <v>287</v>
      </c>
    </row>
    <row r="113" spans="1:14" s="6" customFormat="1" ht="24">
      <c r="A113" s="25"/>
      <c r="B113" s="4" t="s">
        <v>486</v>
      </c>
      <c r="C113" s="29" t="s">
        <v>487</v>
      </c>
      <c r="D113" s="41" t="str">
        <f>HYPERLINK(CONCATENATE("https://www.gov.uk/government/statistical-data-sets/tsgb06#table-",B113,IF(C113="-","",CONCATENATE("-",C113))),'Table titles'!A112)</f>
        <v>London Underground statistics, annual from 2000/01</v>
      </c>
      <c r="E113" s="21" t="s">
        <v>175</v>
      </c>
      <c r="F113" s="21" t="s">
        <v>177</v>
      </c>
      <c r="G113" s="21" t="s">
        <v>171</v>
      </c>
      <c r="H113" s="21" t="s">
        <v>176</v>
      </c>
      <c r="I113" s="21" t="s">
        <v>213</v>
      </c>
      <c r="J113" s="21" t="s">
        <v>166</v>
      </c>
      <c r="K113" s="21" t="s">
        <v>287</v>
      </c>
      <c r="L113" s="21"/>
      <c r="M113" s="21"/>
      <c r="N113" s="21"/>
    </row>
    <row r="114" spans="1:14" s="6" customFormat="1" ht="24">
      <c r="A114" s="25"/>
      <c r="B114" s="4" t="s">
        <v>491</v>
      </c>
      <c r="C114" s="29" t="s">
        <v>492</v>
      </c>
      <c r="D114" s="41" t="str">
        <f>HYPERLINK(CONCATENATE("https://www.gov.uk/government/statistical-data-sets/tsgb06#table-",B114,IF(C114="-","",CONCATENATE("-",C114))),'Table titles'!A113)</f>
        <v>Glasgow Underground statistics, annual from 1982/83</v>
      </c>
      <c r="E114" s="21" t="s">
        <v>175</v>
      </c>
      <c r="F114" s="21" t="s">
        <v>177</v>
      </c>
      <c r="G114" s="21" t="s">
        <v>171</v>
      </c>
      <c r="H114" s="21" t="s">
        <v>176</v>
      </c>
      <c r="I114" s="21" t="s">
        <v>213</v>
      </c>
      <c r="J114" s="21" t="s">
        <v>166</v>
      </c>
      <c r="K114" s="21" t="s">
        <v>287</v>
      </c>
      <c r="L114" s="21"/>
      <c r="M114" s="21"/>
      <c r="N114" s="21"/>
    </row>
    <row r="115" spans="2:9" ht="25.5">
      <c r="B115" s="4" t="s">
        <v>494</v>
      </c>
      <c r="C115" s="29" t="s">
        <v>495</v>
      </c>
      <c r="D115" s="41" t="str">
        <f>HYPERLINK(CONCATENATE("https://www.gov.uk/government/statistical-data-sets/tsgb06#table-",B115,IF(C115="-","",CONCATENATE("-",C115))),'Table titles'!A114)</f>
        <v>Passenger journeys on light rail and trams by system: England - annual from 1983/84</v>
      </c>
      <c r="E115" s="21" t="s">
        <v>175</v>
      </c>
      <c r="F115" s="21" t="s">
        <v>177</v>
      </c>
      <c r="G115" s="21" t="s">
        <v>171</v>
      </c>
      <c r="H115" s="21" t="s">
        <v>176</v>
      </c>
      <c r="I115" s="21" t="s">
        <v>167</v>
      </c>
    </row>
    <row r="116" spans="2:9" ht="25.5">
      <c r="B116" s="4" t="s">
        <v>497</v>
      </c>
      <c r="C116" s="29" t="s">
        <v>498</v>
      </c>
      <c r="D116" s="41" t="str">
        <f>HYPERLINK(CONCATENATE("https://www.gov.uk/government/statistical-data-sets/tsgb06#table-",B116,IF(C116="-","",CONCATENATE("-",C116))),'Table titles'!A115)</f>
        <v>Passenger miles on light rail and trams by system: England- annual from 1983/84</v>
      </c>
      <c r="E116" s="21" t="s">
        <v>175</v>
      </c>
      <c r="F116" s="21" t="s">
        <v>177</v>
      </c>
      <c r="G116" s="21" t="s">
        <v>171</v>
      </c>
      <c r="H116" s="21" t="s">
        <v>166</v>
      </c>
      <c r="I116" s="21" t="s">
        <v>167</v>
      </c>
    </row>
    <row r="117" spans="2:9" ht="25.5">
      <c r="B117" s="4" t="s">
        <v>500</v>
      </c>
      <c r="C117" s="29" t="s">
        <v>501</v>
      </c>
      <c r="D117" s="41" t="str">
        <f>HYPERLINK(CONCATENATE("https://www.gov.uk/government/statistical-data-sets/tsgb06#table-",B117,IF(C117="-","",CONCATENATE("-",C117))),'Table titles'!A116)</f>
        <v>Vehicle miles on light rail and trams by system: England- annual from 1983/84</v>
      </c>
      <c r="E117" s="21" t="s">
        <v>175</v>
      </c>
      <c r="F117" s="21" t="s">
        <v>177</v>
      </c>
      <c r="G117" s="21" t="s">
        <v>171</v>
      </c>
      <c r="H117" s="21" t="s">
        <v>166</v>
      </c>
      <c r="I117" s="21" t="s">
        <v>213</v>
      </c>
    </row>
    <row r="118" spans="2:7" ht="25.5">
      <c r="B118" s="4" t="s">
        <v>503</v>
      </c>
      <c r="C118" s="29" t="s">
        <v>504</v>
      </c>
      <c r="D118" s="41" t="str">
        <f>HYPERLINK(CONCATENATE("https://www.gov.uk/government/statistical-data-sets/tsgb06#table-",B118,IF(C118="-","",CONCATENATE("-",C118))),'Table titles'!A117)</f>
        <v>Number of stations or stops on light rail and trams by system: England- annual from 1995/96</v>
      </c>
      <c r="E118" s="21" t="s">
        <v>175</v>
      </c>
      <c r="F118" s="21" t="s">
        <v>177</v>
      </c>
      <c r="G118" s="21" t="s">
        <v>171</v>
      </c>
    </row>
    <row r="119" spans="2:9" ht="25.5">
      <c r="B119" s="4" t="s">
        <v>506</v>
      </c>
      <c r="C119" s="29" t="s">
        <v>507</v>
      </c>
      <c r="D119" s="41" t="str">
        <f>HYPERLINK(CONCATENATE("https://www.gov.uk/government/statistical-data-sets/tsgb06#table-",B119,IF(C119="-","",CONCATENATE("-",C119))),'Table titles'!A118)</f>
        <v>Passenger carriages or tramcars on light rail and trams by system: England- annual from 1983/84</v>
      </c>
      <c r="E119" s="21" t="s">
        <v>175</v>
      </c>
      <c r="F119" s="21" t="s">
        <v>177</v>
      </c>
      <c r="G119" s="21" t="s">
        <v>171</v>
      </c>
      <c r="H119" s="21" t="s">
        <v>213</v>
      </c>
      <c r="I119" s="21" t="s">
        <v>442</v>
      </c>
    </row>
    <row r="120" spans="2:7" ht="25.5">
      <c r="B120" s="4" t="s">
        <v>509</v>
      </c>
      <c r="C120" s="29" t="s">
        <v>510</v>
      </c>
      <c r="D120" s="41" t="str">
        <f>HYPERLINK(CONCATENATE("https://www.gov.uk/government/statistical-data-sets/tsgb06#table-",B120,IF(C120="-","",CONCATENATE("-",C120))),'Table titles'!A119)</f>
        <v>Route miles open for passenger traffic on light rail and trams by system: England- annual from 1995/96</v>
      </c>
      <c r="E120" s="21" t="s">
        <v>175</v>
      </c>
      <c r="F120" s="21" t="s">
        <v>177</v>
      </c>
      <c r="G120" s="21" t="s">
        <v>171</v>
      </c>
    </row>
    <row r="121" spans="2:8" ht="25.5">
      <c r="B121" s="4" t="s">
        <v>512</v>
      </c>
      <c r="C121" s="29" t="s">
        <v>513</v>
      </c>
      <c r="D121" s="41" t="str">
        <f>HYPERLINK(CONCATENATE("https://www.gov.uk/government/statistical-data-sets/tsgb06#table-",B121,IF(C121="-","",CONCATENATE("-",C121))),'Table titles'!A120)</f>
        <v>Passenger revenue at 2010/11 prices on light rail and trams by system: England- annual from 1983/84</v>
      </c>
      <c r="E121" s="21" t="s">
        <v>175</v>
      </c>
      <c r="F121" s="21" t="s">
        <v>177</v>
      </c>
      <c r="G121" s="21" t="s">
        <v>171</v>
      </c>
      <c r="H121" s="21" t="s">
        <v>287</v>
      </c>
    </row>
    <row r="122" spans="2:8" ht="25.5">
      <c r="B122" s="4" t="s">
        <v>515</v>
      </c>
      <c r="C122" s="29" t="s">
        <v>516</v>
      </c>
      <c r="D122" s="41" t="str">
        <f>HYPERLINK(CONCATENATE("https://www.gov.uk/government/statistical-data-sets/tsgb06#table-",B122,IF(C122="-","",CONCATENATE("-",C122))),'Table titles'!A121)</f>
        <v>Passenger journeys on local bus services by metropolitan area status and country: Great Britain, annual from 1970</v>
      </c>
      <c r="E122" s="21" t="s">
        <v>175</v>
      </c>
      <c r="F122" s="21" t="s">
        <v>233</v>
      </c>
      <c r="G122" s="21" t="s">
        <v>167</v>
      </c>
      <c r="H122" s="21" t="s">
        <v>176</v>
      </c>
    </row>
    <row r="123" spans="2:8" ht="38.25">
      <c r="B123" s="4" t="s">
        <v>518</v>
      </c>
      <c r="C123" s="29" t="s">
        <v>519</v>
      </c>
      <c r="D123" s="41" t="str">
        <f>HYPERLINK(CONCATENATE("https://www.gov.uk/government/statistical-data-sets/tsgb06#table-",B123,IF(C123="-","",CONCATENATE("-",C123))),'Table titles'!A122)</f>
        <v>Vehicle distance travelled (miles and kilometres) on local bus services by metropolitan area status and country: Great Britain, annual from 1970</v>
      </c>
      <c r="E123" s="21" t="s">
        <v>175</v>
      </c>
      <c r="F123" s="21" t="s">
        <v>233</v>
      </c>
      <c r="G123" s="21" t="s">
        <v>213</v>
      </c>
      <c r="H123" s="21" t="s">
        <v>166</v>
      </c>
    </row>
    <row r="124" spans="2:8" ht="38.25">
      <c r="B124" s="4" t="s">
        <v>521</v>
      </c>
      <c r="C124" s="29" t="s">
        <v>522</v>
      </c>
      <c r="D124" s="41" t="str">
        <f>HYPERLINK(CONCATENATE("https://www.gov.uk/government/statistical-data-sets/tsgb06#table-",B124,IF(C124="-","",CONCATENATE("-",C124))),'Table titles'!A123)</f>
        <v>Vehicle distance travelled (miles and kilometres) on local bus services by service type and metropolitan area status and country: Great Britain, annual from 1987/88</v>
      </c>
      <c r="E124" s="21" t="s">
        <v>175</v>
      </c>
      <c r="F124" s="21" t="s">
        <v>233</v>
      </c>
      <c r="G124" s="21" t="s">
        <v>213</v>
      </c>
      <c r="H124" s="21" t="s">
        <v>166</v>
      </c>
    </row>
    <row r="125" spans="2:7" ht="25.5">
      <c r="B125" s="4" t="s">
        <v>524</v>
      </c>
      <c r="C125" s="29" t="s">
        <v>525</v>
      </c>
      <c r="D125" s="41" t="str">
        <f>HYPERLINK(CONCATENATE("https://www.gov.uk/government/statistical-data-sets/tsgb06#table-",B125,IF(C125="-","",CONCATENATE("-",C125))),'Table titles'!A124)</f>
        <v>Local Bus Fares Index by metropolitan area status and country: Great Britain, annual from 1995</v>
      </c>
      <c r="E125" s="21" t="s">
        <v>175</v>
      </c>
      <c r="F125" s="21" t="s">
        <v>233</v>
      </c>
      <c r="G125" s="21" t="s">
        <v>287</v>
      </c>
    </row>
    <row r="126" spans="2:7" ht="38.25">
      <c r="B126" s="4" t="s">
        <v>527</v>
      </c>
      <c r="C126" s="29" t="s">
        <v>528</v>
      </c>
      <c r="D126" s="41" t="str">
        <f>HYPERLINK(CONCATENATE("https://www.gov.uk/government/statistical-data-sets/tsgb06#table-",B126,IF(C126="-","",CONCATENATE("-",C126))),'Table titles'!A125)</f>
        <v>Estimated operating revenue for local bus services by revenue type and metropolitan area status: England, annual from 2004/05</v>
      </c>
      <c r="E126" s="21" t="s">
        <v>175</v>
      </c>
      <c r="F126" s="21" t="s">
        <v>233</v>
      </c>
      <c r="G126" s="21" t="s">
        <v>287</v>
      </c>
    </row>
    <row r="127" spans="2:9" ht="38.25">
      <c r="B127" s="4" t="s">
        <v>530</v>
      </c>
      <c r="C127" s="29" t="s">
        <v>531</v>
      </c>
      <c r="D127" s="41" t="str">
        <f>HYPERLINK(CONCATENATE("https://www.gov.uk/government/statistical-data-sets/tsgb06#table-",B127,IF(C127="-","",CONCATENATE("-",C127))),'Table titles'!A126)</f>
        <v>Net government support for local bus services and concessionary travel by metropolitan area status and country: England, annual from 1996/97</v>
      </c>
      <c r="E127" s="21" t="s">
        <v>175</v>
      </c>
      <c r="F127" s="21" t="s">
        <v>233</v>
      </c>
      <c r="G127" s="21" t="s">
        <v>287</v>
      </c>
      <c r="H127" s="21" t="s">
        <v>482</v>
      </c>
      <c r="I127" s="21" t="s">
        <v>259</v>
      </c>
    </row>
    <row r="128" spans="2:8" ht="25.5">
      <c r="B128" s="4" t="s">
        <v>533</v>
      </c>
      <c r="C128" s="29" t="s">
        <v>534</v>
      </c>
      <c r="D128" s="41" t="str">
        <f>HYPERLINK(CONCATENATE("https://www.gov.uk/government/statistical-data-sets/tsgb06#table-",B128,IF(C128="-","",CONCATENATE("-",C128))),'Table titles'!A127)</f>
        <v>Public service vehicle stock by type of vehicle: Great Britain, annual from 1997/98  </v>
      </c>
      <c r="E128" s="21" t="s">
        <v>175</v>
      </c>
      <c r="F128" s="21" t="s">
        <v>233</v>
      </c>
      <c r="G128" s="21" t="s">
        <v>213</v>
      </c>
      <c r="H128" s="21" t="s">
        <v>442</v>
      </c>
    </row>
    <row r="129" spans="2:6" ht="25.5">
      <c r="B129" s="4" t="s">
        <v>536</v>
      </c>
      <c r="C129" s="29" t="s">
        <v>537</v>
      </c>
      <c r="D129" s="41" t="str">
        <f>HYPERLINK(CONCATENATE("https://www.gov.uk/government/statistical-data-sets/tsgb06#table-",B129,IF(C129="-","",CONCATENATE("-",C129))),'Table titles'!A130)</f>
        <v>Concessionary travel passes and concessionary bus journeys by metropolitan area status</v>
      </c>
      <c r="E129" s="21" t="s">
        <v>175</v>
      </c>
      <c r="F129" s="21" t="s">
        <v>79</v>
      </c>
    </row>
    <row r="130" spans="2:6" ht="25.5">
      <c r="B130" s="4" t="s">
        <v>538</v>
      </c>
      <c r="C130" s="29" t="s">
        <v>539</v>
      </c>
      <c r="D130" s="41" t="str">
        <f>HYPERLINK(CONCATENATE("https://www.gov.uk/government/statistical-data-sets/tsgb06#table-",B130,IF(C130="-","",CONCATENATE("-",C130))),'Table titles'!A131)</f>
        <v>Taxis, Private Hire Vehicles (PHVs) and their drivers: England and Wales, from 2005</v>
      </c>
      <c r="E130" s="21" t="s">
        <v>175</v>
      </c>
      <c r="F130" s="21" t="s">
        <v>229</v>
      </c>
    </row>
    <row r="131" spans="1:4" ht="36">
      <c r="A131" s="3" t="s">
        <v>541</v>
      </c>
      <c r="B131" s="4"/>
      <c r="C131" s="29"/>
      <c r="D131" s="41"/>
    </row>
    <row r="132" spans="1:4" ht="12.75">
      <c r="A132" s="3"/>
      <c r="B132" s="7" t="s">
        <v>542</v>
      </c>
      <c r="C132" s="29"/>
      <c r="D132" s="41"/>
    </row>
    <row r="133" spans="1:12" ht="25.5">
      <c r="A133" s="2"/>
      <c r="B133" s="4" t="s">
        <v>543</v>
      </c>
      <c r="C133" s="29" t="s">
        <v>544</v>
      </c>
      <c r="D133" s="41" t="str">
        <f>HYPERLINK(CONCATENATE("https://www.gov.uk/government/statistical-data-sets/tsgb07#table-",B133,IF(C133="-","",CONCATENATE("-",C133))),'Table titles'!A134)</f>
        <v>Road traffic (vehicle miles) by vehicle type in Great Britain, annual from 1949 to 2012</v>
      </c>
      <c r="E133" s="21" t="s">
        <v>300</v>
      </c>
      <c r="F133" s="21" t="s">
        <v>545</v>
      </c>
      <c r="G133" s="21" t="s">
        <v>213</v>
      </c>
      <c r="H133" s="21" t="s">
        <v>170</v>
      </c>
      <c r="I133" s="21" t="s">
        <v>168</v>
      </c>
      <c r="J133" s="21" t="s">
        <v>311</v>
      </c>
      <c r="K133" s="21" t="s">
        <v>201</v>
      </c>
      <c r="L133" s="21" t="s">
        <v>200</v>
      </c>
    </row>
    <row r="134" spans="2:12" ht="25.5">
      <c r="B134" s="4" t="s">
        <v>548</v>
      </c>
      <c r="C134" s="29" t="s">
        <v>549</v>
      </c>
      <c r="D134" s="41" t="str">
        <f>HYPERLINK(CONCATENATE("https://www.gov.uk/government/statistical-data-sets/tsgb07#table-",B134,IF(C134="-","",CONCATENATE("-",C134))),'Table titles'!A135)</f>
        <v>Road traffic (vehicle kilometres) by vehicle type in Great Britain, annual from 1949 to 2012</v>
      </c>
      <c r="E134" s="21" t="s">
        <v>300</v>
      </c>
      <c r="F134" s="21" t="s">
        <v>545</v>
      </c>
      <c r="G134" s="21" t="s">
        <v>213</v>
      </c>
      <c r="H134" s="21" t="s">
        <v>170</v>
      </c>
      <c r="I134" s="21" t="s">
        <v>168</v>
      </c>
      <c r="J134" s="21" t="s">
        <v>311</v>
      </c>
      <c r="K134" s="21" t="s">
        <v>201</v>
      </c>
      <c r="L134" s="21" t="s">
        <v>200</v>
      </c>
    </row>
    <row r="135" spans="2:9" ht="25.5">
      <c r="B135" s="4" t="s">
        <v>550</v>
      </c>
      <c r="C135" s="29" t="s">
        <v>551</v>
      </c>
      <c r="D135" s="41" t="str">
        <f>HYPERLINK(CONCATENATE("https://www.gov.uk/government/statistical-data-sets/tsgb07#table-",B135,IF(C135="-","",CONCATENATE("-",C135))),'Table titles'!A136)</f>
        <v>Motor vehicle traffic (vehicle miles) by road class in Great Britain, annual from 1993 to 2012</v>
      </c>
      <c r="E135" s="21" t="s">
        <v>300</v>
      </c>
      <c r="F135" s="21" t="s">
        <v>545</v>
      </c>
      <c r="G135" s="21" t="s">
        <v>213</v>
      </c>
      <c r="H135" s="21" t="s">
        <v>552</v>
      </c>
      <c r="I135" s="21" t="s">
        <v>553</v>
      </c>
    </row>
    <row r="136" spans="2:9" ht="25.5">
      <c r="B136" s="4" t="s">
        <v>554</v>
      </c>
      <c r="C136" s="29" t="s">
        <v>555</v>
      </c>
      <c r="D136" s="41" t="str">
        <f>HYPERLINK(CONCATENATE("https://www.gov.uk/government/statistical-data-sets/tsgb07#table-",B136,IF(C136="-","",CONCATENATE("-",C136))),'Table titles'!A137)</f>
        <v>Motor vehicle traffic (vehicle kilometres) by road class in Great Britain, annual from 1993 to 2012</v>
      </c>
      <c r="E136" s="21" t="s">
        <v>300</v>
      </c>
      <c r="F136" s="21" t="s">
        <v>545</v>
      </c>
      <c r="G136" s="21" t="s">
        <v>213</v>
      </c>
      <c r="H136" s="21" t="s">
        <v>552</v>
      </c>
      <c r="I136" s="21" t="s">
        <v>553</v>
      </c>
    </row>
    <row r="137" spans="2:14" ht="25.5">
      <c r="B137" s="4" t="s">
        <v>556</v>
      </c>
      <c r="C137" s="29" t="s">
        <v>557</v>
      </c>
      <c r="D137" s="41" t="str">
        <f>HYPERLINK(CONCATENATE("https://www.gov.uk/government/statistical-data-sets/tsgb07#table-",B137,IF(C137="-","",CONCATENATE("-",C137))),'Table titles'!A138)</f>
        <v>Road traffic (vehicle miles) by vehicle type and road class in Great Britain, annual from 2006 to 2012</v>
      </c>
      <c r="E137" s="21" t="s">
        <v>300</v>
      </c>
      <c r="F137" s="21" t="s">
        <v>545</v>
      </c>
      <c r="G137" s="21" t="s">
        <v>213</v>
      </c>
      <c r="H137" s="21" t="s">
        <v>170</v>
      </c>
      <c r="I137" s="21" t="s">
        <v>168</v>
      </c>
      <c r="J137" s="21" t="s">
        <v>311</v>
      </c>
      <c r="K137" s="21" t="s">
        <v>201</v>
      </c>
      <c r="L137" s="21" t="s">
        <v>200</v>
      </c>
      <c r="M137" s="21" t="s">
        <v>552</v>
      </c>
      <c r="N137" s="21" t="s">
        <v>553</v>
      </c>
    </row>
    <row r="138" spans="2:14" ht="25.5">
      <c r="B138" s="4" t="s">
        <v>558</v>
      </c>
      <c r="C138" s="29" t="s">
        <v>559</v>
      </c>
      <c r="D138" s="41" t="str">
        <f>HYPERLINK(CONCATENATE("https://www.gov.uk/government/statistical-data-sets/tsgb07#table-",B138,IF(C138="-","",CONCATENATE("-",C138))),'Table titles'!A139)</f>
        <v>Road traffic (vehicle kilometres) by vehicle type and road class in Great Britain, annual from 2006 to 2012</v>
      </c>
      <c r="E138" s="21" t="s">
        <v>300</v>
      </c>
      <c r="F138" s="21" t="s">
        <v>545</v>
      </c>
      <c r="G138" s="21" t="s">
        <v>213</v>
      </c>
      <c r="H138" s="21" t="s">
        <v>170</v>
      </c>
      <c r="I138" s="21" t="s">
        <v>168</v>
      </c>
      <c r="J138" s="21" t="s">
        <v>311</v>
      </c>
      <c r="K138" s="21" t="s">
        <v>201</v>
      </c>
      <c r="L138" s="21" t="s">
        <v>200</v>
      </c>
      <c r="M138" s="21" t="s">
        <v>552</v>
      </c>
      <c r="N138" s="21" t="s">
        <v>553</v>
      </c>
    </row>
    <row r="139" spans="2:4" ht="12.75">
      <c r="B139" s="7" t="s">
        <v>562</v>
      </c>
      <c r="C139" s="29"/>
      <c r="D139" s="41"/>
    </row>
    <row r="140" spans="1:7" ht="25.5">
      <c r="A140" s="2"/>
      <c r="B140" s="4" t="s">
        <v>563</v>
      </c>
      <c r="C140" s="29" t="s">
        <v>138</v>
      </c>
      <c r="D140" s="41" t="str">
        <f>HYPERLINK(CONCATENATE("https://www.gov.uk/government/statistical-data-sets/tsgb07#table-",B140,IF(C140="-","",CONCATENATE("-",C140))),'Table titles'!A142)</f>
        <v>Roads lengths by road type in Great Britain, annual from 2005 (km)</v>
      </c>
      <c r="E140" s="21" t="s">
        <v>300</v>
      </c>
      <c r="F140" s="21" t="s">
        <v>552</v>
      </c>
      <c r="G140" s="21" t="s">
        <v>553</v>
      </c>
    </row>
    <row r="141" spans="2:7" ht="25.5">
      <c r="B141" s="4" t="s">
        <v>564</v>
      </c>
      <c r="C141" s="29" t="s">
        <v>139</v>
      </c>
      <c r="D141" s="41" t="str">
        <f>HYPERLINK(CONCATENATE("https://www.gov.uk/government/statistical-data-sets/tsgb07#table-",B141,IF(C141="-","",CONCATENATE("-",C141))),'Table titles'!A143)</f>
        <v>Roads lengths by road type in Great Britain, annual from 2005 (miles)</v>
      </c>
      <c r="E141" s="21" t="s">
        <v>300</v>
      </c>
      <c r="F141" s="21" t="s">
        <v>552</v>
      </c>
      <c r="G141" s="21" t="s">
        <v>553</v>
      </c>
    </row>
    <row r="142" spans="2:7" ht="25.5">
      <c r="B142" s="4" t="s">
        <v>565</v>
      </c>
      <c r="C142" s="29" t="s">
        <v>140</v>
      </c>
      <c r="D142" s="41" t="str">
        <f>HYPERLINK(CONCATENATE("https://www.gov.uk/government/statistical-data-sets/tsgb07#table-",B142,IF(C142="-","",CONCATENATE("-",C142))),'Table titles'!A144)</f>
        <v>Road lengths by road type and region and country in Great Britain annual from 2005 (km)</v>
      </c>
      <c r="E142" s="21" t="s">
        <v>300</v>
      </c>
      <c r="F142" s="21" t="s">
        <v>552</v>
      </c>
      <c r="G142" s="21" t="s">
        <v>553</v>
      </c>
    </row>
    <row r="143" spans="2:7" ht="25.5">
      <c r="B143" s="4" t="s">
        <v>566</v>
      </c>
      <c r="C143" s="29" t="s">
        <v>141</v>
      </c>
      <c r="D143" s="41" t="str">
        <f>HYPERLINK(CONCATENATE("https://www.gov.uk/government/statistical-data-sets/tsgb07#table-",B143,IF(C143="-","",CONCATENATE("-",C143))),'Table titles'!A145)</f>
        <v>Road lengths by road type and region and country in Great Britain, annual from 2005 (miles)</v>
      </c>
      <c r="E143" s="21" t="s">
        <v>300</v>
      </c>
      <c r="F143" s="21" t="s">
        <v>552</v>
      </c>
      <c r="G143" s="21" t="s">
        <v>553</v>
      </c>
    </row>
    <row r="144" spans="2:7" ht="25.5">
      <c r="B144" s="4" t="s">
        <v>567</v>
      </c>
      <c r="C144" s="29" t="s">
        <v>142</v>
      </c>
      <c r="D144" s="41" t="str">
        <f>HYPERLINK(CONCATENATE("https://www.gov.uk/government/statistical-data-sets/tsgb07#table-",B144,IF(C144="-","",CONCATENATE("-",C144))),'Table titles'!A146)</f>
        <v>Road lengths by road type and local authority in Great Britain, annual from 2005 (km)</v>
      </c>
      <c r="E144" s="21" t="s">
        <v>300</v>
      </c>
      <c r="F144" s="21" t="s">
        <v>552</v>
      </c>
      <c r="G144" s="21" t="s">
        <v>553</v>
      </c>
    </row>
    <row r="145" spans="2:7" ht="25.5">
      <c r="B145" s="4" t="s">
        <v>568</v>
      </c>
      <c r="C145" s="29" t="s">
        <v>142</v>
      </c>
      <c r="D145" s="41" t="str">
        <f>HYPERLINK(CONCATENATE("https://www.gov.uk/government/statistical-data-sets/tsgb07#table-",B145,IF(C145="-","",CONCATENATE("-",C145))),'Table titles'!A147)</f>
        <v>Road Lengths by road type and local authority in Great Britain, annual from 2005 (miles)</v>
      </c>
      <c r="E145" s="21" t="s">
        <v>300</v>
      </c>
      <c r="F145" s="21" t="s">
        <v>552</v>
      </c>
      <c r="G145" s="21" t="s">
        <v>553</v>
      </c>
    </row>
    <row r="146" spans="2:4" ht="24">
      <c r="B146" s="7" t="s">
        <v>569</v>
      </c>
      <c r="C146" s="29"/>
      <c r="D146" s="41"/>
    </row>
    <row r="147" spans="1:8" ht="25.5">
      <c r="A147" s="2"/>
      <c r="B147" s="4" t="s">
        <v>570</v>
      </c>
      <c r="C147" s="29" t="s">
        <v>571</v>
      </c>
      <c r="D147" s="41" t="str">
        <f>HYPERLINK(CONCATENATE("https://www.gov.uk/government/statistical-data-sets/tsgb07#table-",B147,IF(C147="-","",CONCATENATE("-",C147))),'Table titles'!A149)</f>
        <v>Vehicle speeds on non-built-up roads by road type and vehicle type in Great Britain, annual from 2006</v>
      </c>
      <c r="E147" s="21" t="s">
        <v>572</v>
      </c>
      <c r="F147" s="21" t="s">
        <v>300</v>
      </c>
      <c r="G147" s="21" t="s">
        <v>545</v>
      </c>
      <c r="H147" s="21" t="s">
        <v>213</v>
      </c>
    </row>
    <row r="148" spans="2:8" ht="25.5">
      <c r="B148" s="4" t="s">
        <v>573</v>
      </c>
      <c r="C148" s="29" t="s">
        <v>574</v>
      </c>
      <c r="D148" s="41" t="str">
        <f>HYPERLINK(CONCATENATE("https://www.gov.uk/government/statistical-data-sets/tsgb07#table-",B148,IF(C148="-","",CONCATENATE("-",C148))),'Table titles'!A150)</f>
        <v>Vehicle speeds on built-up roads by speed limit and vehicle type in Great Britain, annual from 2006</v>
      </c>
      <c r="E148" s="21" t="s">
        <v>572</v>
      </c>
      <c r="F148" s="21" t="s">
        <v>300</v>
      </c>
      <c r="G148" s="21" t="s">
        <v>545</v>
      </c>
      <c r="H148" s="21" t="s">
        <v>213</v>
      </c>
    </row>
    <row r="149" spans="1:4" ht="36">
      <c r="A149" s="15"/>
      <c r="B149" s="16" t="s">
        <v>577</v>
      </c>
      <c r="C149" s="29"/>
      <c r="D149" s="41"/>
    </row>
    <row r="150" spans="1:4" ht="12.75">
      <c r="A150" s="2"/>
      <c r="B150" s="4" t="s">
        <v>578</v>
      </c>
      <c r="C150" s="29" t="s">
        <v>672</v>
      </c>
      <c r="D150" s="41" t="str">
        <f>HYPERLINK(CONCATENATE("https://www.gov.uk/government/statistical-data-sets/tsgb07#table-",B150,IF(C150="-","",CONCATENATE("-",C150))),'Table titles'!A154)</f>
        <v>Regional expenditure on roads</v>
      </c>
    </row>
    <row r="151" spans="2:4" ht="12.75">
      <c r="B151" s="4" t="s">
        <v>582</v>
      </c>
      <c r="C151" s="29" t="s">
        <v>673</v>
      </c>
      <c r="D151" s="41" t="str">
        <f>HYPERLINK(CONCATENATE("https://www.gov.uk/government/statistical-data-sets/tsgb07#table-",B151,IF(C151="-","",CONCATENATE("-",C151))),'Table titles'!A155)</f>
        <v>Road construction tender price index</v>
      </c>
    </row>
    <row r="152" spans="2:6" ht="36">
      <c r="B152" s="4" t="s">
        <v>584</v>
      </c>
      <c r="C152" s="29" t="s">
        <v>674</v>
      </c>
      <c r="D152" s="41" t="str">
        <f>HYPERLINK(CONCATENATE("https://www.gov.uk/government/statistical-data-sets/tsgb07#table-",B152,IF(C152="-","",CONCATENATE("-",C152))),'Table titles'!A156)</f>
        <v>Road taxation revenue</v>
      </c>
      <c r="E152" s="21" t="s">
        <v>213</v>
      </c>
      <c r="F152" s="21" t="s">
        <v>588</v>
      </c>
    </row>
    <row r="153" spans="2:4" ht="25.5">
      <c r="B153" s="4" t="s">
        <v>589</v>
      </c>
      <c r="C153" s="29" t="s">
        <v>675</v>
      </c>
      <c r="D153" s="41" t="str">
        <f>HYPERLINK(CONCATENATE("https://www.gov.uk/government/statistical-data-sets/tsgb07#table-",B153,IF(C153="-","",CONCATENATE("-",C153))),'Table titles'!A157)</f>
        <v>New road construction and improvement: motorways and all purpose trunk roads</v>
      </c>
    </row>
    <row r="154" spans="2:4" ht="12.75">
      <c r="B154" s="15" t="s">
        <v>240</v>
      </c>
      <c r="C154" s="29"/>
      <c r="D154" s="41"/>
    </row>
    <row r="155" spans="1:8" ht="24" customHeight="1">
      <c r="A155" s="2"/>
      <c r="B155" s="45" t="s">
        <v>676</v>
      </c>
      <c r="C155" s="29" t="s">
        <v>677</v>
      </c>
      <c r="D155" s="41" t="str">
        <f>HYPERLINK(CONCATENATE("https://www.gov.uk/government/statistical-data-sets/tsgb07#table-",B155,IF(C155="-","",CONCATENATE("-",C155))),'Table titles'!A159)</f>
        <v>Average vehicle speeds during the weekday morning peak on locally managed A roads</v>
      </c>
      <c r="E155" s="21" t="s">
        <v>240</v>
      </c>
      <c r="F155" s="21" t="s">
        <v>552</v>
      </c>
      <c r="G155" s="21" t="s">
        <v>572</v>
      </c>
      <c r="H155" s="21" t="s">
        <v>207</v>
      </c>
    </row>
    <row r="156" spans="2:4" ht="12.75">
      <c r="B156" s="4"/>
      <c r="C156" s="29"/>
      <c r="D156" s="41"/>
    </row>
    <row r="157" spans="1:4" ht="48">
      <c r="A157" s="3" t="s">
        <v>591</v>
      </c>
      <c r="B157" s="4"/>
      <c r="C157" s="29"/>
      <c r="D157" s="41"/>
    </row>
    <row r="158" spans="1:4" ht="24">
      <c r="A158" s="3"/>
      <c r="B158" s="15" t="s">
        <v>592</v>
      </c>
      <c r="C158" s="29"/>
      <c r="D158" s="41"/>
    </row>
    <row r="159" spans="1:9" ht="25.5">
      <c r="A159" s="2"/>
      <c r="B159" s="4" t="s">
        <v>595</v>
      </c>
      <c r="C159" s="29" t="s">
        <v>596</v>
      </c>
      <c r="D159" s="41" t="str">
        <f>HYPERLINK(CONCATENATE("https://www.gov.uk/government/statistical-data-sets/tsgb08-traffic-accidents-and-casualties#table-",B159,IF(C159="-","",CONCATENATE("-",C159))),'Table titles'!A160)</f>
        <v>Reported road accidents and casualties, population, vehicle population and vehicle mileage: 1926 - latest year available</v>
      </c>
      <c r="E159" s="21" t="s">
        <v>198</v>
      </c>
      <c r="F159" s="21" t="s">
        <v>199</v>
      </c>
      <c r="G159" s="21" t="s">
        <v>269</v>
      </c>
      <c r="H159" s="21" t="s">
        <v>169</v>
      </c>
      <c r="I159" s="21" t="s">
        <v>183</v>
      </c>
    </row>
    <row r="160" spans="2:10" ht="25.5">
      <c r="B160" s="4" t="s">
        <v>598</v>
      </c>
      <c r="C160" s="29" t="s">
        <v>599</v>
      </c>
      <c r="D160" s="41" t="str">
        <f>HYPERLINK(CONCATENATE("https://www.gov.uk/government/statistical-data-sets/tsgb08-traffic-accidents-and-casualties#table-",B160,IF(C160="-","",CONCATENATE("-",C160))),'Table titles'!A161)</f>
        <v>Reported road accident casualties by road user type and severity</v>
      </c>
      <c r="E160" s="21" t="s">
        <v>198</v>
      </c>
      <c r="F160" s="21" t="s">
        <v>199</v>
      </c>
      <c r="G160" s="21" t="s">
        <v>269</v>
      </c>
      <c r="H160" s="21" t="s">
        <v>169</v>
      </c>
      <c r="I160" s="21" t="s">
        <v>183</v>
      </c>
      <c r="J160" s="21" t="s">
        <v>165</v>
      </c>
    </row>
    <row r="161" spans="2:8" ht="38.25">
      <c r="B161" s="4" t="s">
        <v>601</v>
      </c>
      <c r="C161" s="29" t="s">
        <v>602</v>
      </c>
      <c r="D161" s="41" t="str">
        <f>HYPERLINK(CONCATENATE("https://www.gov.uk/government/statistical-data-sets/tsgb08-traffic-accidents-and-casualties#table-",B161,IF(C161="-","",CONCATENATE("-",C161))),'Table titles'!A162)</f>
        <v>Reported accidents and accident rates by road class and severity, Great Britain, annual comparison of 1994-1998 average up to latest year</v>
      </c>
      <c r="E161" s="21" t="s">
        <v>198</v>
      </c>
      <c r="F161" s="21" t="s">
        <v>269</v>
      </c>
      <c r="G161" s="21" t="s">
        <v>553</v>
      </c>
      <c r="H161" s="21" t="s">
        <v>552</v>
      </c>
    </row>
    <row r="162" spans="2:9" ht="25.5">
      <c r="B162" s="4" t="s">
        <v>604</v>
      </c>
      <c r="C162" s="29" t="s">
        <v>605</v>
      </c>
      <c r="D162" s="41" t="str">
        <f>HYPERLINK(CONCATENATE("https://www.gov.uk/government/statistical-data-sets/tsgb08-traffic-accidents-and-casualties#table-",B162,IF(C162="-","",CONCATENATE("-",C162))),'Table titles'!A163)</f>
        <v>Drivers and riders in injury road accidents: breath tests and failures: Great Britain</v>
      </c>
      <c r="E162" s="21" t="s">
        <v>198</v>
      </c>
      <c r="F162" s="21" t="s">
        <v>199</v>
      </c>
      <c r="G162" s="21" t="s">
        <v>269</v>
      </c>
      <c r="H162" s="21" t="s">
        <v>607</v>
      </c>
      <c r="I162" s="21" t="s">
        <v>212</v>
      </c>
    </row>
    <row r="163" spans="2:4" ht="24">
      <c r="B163" s="26" t="s">
        <v>608</v>
      </c>
      <c r="C163" s="29"/>
      <c r="D163" s="41"/>
    </row>
    <row r="164" spans="1:9" ht="24">
      <c r="A164" s="2"/>
      <c r="B164" s="4" t="s">
        <v>609</v>
      </c>
      <c r="C164" s="29" t="s">
        <v>610</v>
      </c>
      <c r="D164" s="41" t="str">
        <f>HYPERLINK(CONCATENATE("https://www.gov.uk/government/statistical-data-sets/tsgb08-traffic-accidents-and-casualties#table-",B164,IF(C164="-","",CONCATENATE("-",C164))),'Table titles'!A165)</f>
        <v>Railway accidents: casualties by type of accident</v>
      </c>
      <c r="E164" s="21" t="s">
        <v>269</v>
      </c>
      <c r="F164" s="21" t="s">
        <v>171</v>
      </c>
      <c r="G164" s="21" t="s">
        <v>175</v>
      </c>
      <c r="H164" s="21" t="s">
        <v>199</v>
      </c>
      <c r="I164" s="21" t="s">
        <v>167</v>
      </c>
    </row>
    <row r="165" spans="2:9" ht="25.5">
      <c r="B165" s="4" t="s">
        <v>612</v>
      </c>
      <c r="C165" s="29" t="s">
        <v>613</v>
      </c>
      <c r="D165" s="41" t="str">
        <f>HYPERLINK(CONCATENATE("https://www.gov.uk/government/statistical-data-sets/tsgb08-traffic-accidents-and-casualties#table-",B165,IF(C165="-","",CONCATENATE("-",C165))),'Table titles'!A166)</f>
        <v>Railway movement accidents: passenger casualties and casualty rates</v>
      </c>
      <c r="E165" s="21" t="s">
        <v>269</v>
      </c>
      <c r="F165" s="21" t="s">
        <v>171</v>
      </c>
      <c r="G165" s="21" t="s">
        <v>175</v>
      </c>
      <c r="H165" s="21" t="s">
        <v>199</v>
      </c>
      <c r="I165" s="21" t="s">
        <v>167</v>
      </c>
    </row>
    <row r="166" spans="2:7" ht="24">
      <c r="B166" s="4" t="s">
        <v>615</v>
      </c>
      <c r="C166" s="29" t="s">
        <v>616</v>
      </c>
      <c r="D166" s="41" t="str">
        <f>HYPERLINK(CONCATENATE("https://www.gov.uk/government/statistical-data-sets/tsgb08-traffic-accidents-and-casualties#table-",B166,IF(C166="-","",CONCATENATE("-",C166))),'Table titles'!A167)</f>
        <v>Railway accidents: train accidents</v>
      </c>
      <c r="E166" s="21" t="s">
        <v>269</v>
      </c>
      <c r="F166" s="21" t="s">
        <v>171</v>
      </c>
      <c r="G166" s="21" t="s">
        <v>175</v>
      </c>
    </row>
    <row r="167" spans="2:7" ht="25.5">
      <c r="B167" s="4" t="s">
        <v>618</v>
      </c>
      <c r="C167" s="29" t="s">
        <v>619</v>
      </c>
      <c r="D167" s="41" t="str">
        <f>HYPERLINK(CONCATENATE("https://www.gov.uk/government/statistical-data-sets/tsgb08-traffic-accidents-and-casualties#table-",B167,IF(C167="-","",CONCATENATE("-",C167))),'Table titles'!A168)</f>
        <v>Signals passed at danger (SPADs) on Network Rail controlled infrastructure</v>
      </c>
      <c r="E167" s="21" t="s">
        <v>269</v>
      </c>
      <c r="F167" s="21" t="s">
        <v>171</v>
      </c>
      <c r="G167" s="21" t="s">
        <v>175</v>
      </c>
    </row>
    <row r="168" spans="2:4" ht="36">
      <c r="B168" s="26" t="s">
        <v>255</v>
      </c>
      <c r="C168" s="29"/>
      <c r="D168" s="41"/>
    </row>
    <row r="169" spans="1:8" ht="36">
      <c r="A169" s="2"/>
      <c r="B169" s="4" t="s">
        <v>621</v>
      </c>
      <c r="C169" s="29" t="s">
        <v>671</v>
      </c>
      <c r="D169" s="41" t="str">
        <f>HYPERLINK(CONCATENATE("https://www.gov.uk/government/statistical-data-sets/tsgb08-traffic-accidents-and-casualties#table-",B169,IF(C169="-","",CONCATENATE("-",C169))),'Table titles'!A170)</f>
        <v>International comparisons of road deaths for selected OECD countries</v>
      </c>
      <c r="E169" s="21" t="s">
        <v>198</v>
      </c>
      <c r="F169" s="21" t="s">
        <v>199</v>
      </c>
      <c r="G169" s="21" t="s">
        <v>269</v>
      </c>
      <c r="H169" s="21" t="s">
        <v>255</v>
      </c>
    </row>
    <row r="170" spans="1:4" ht="36">
      <c r="A170" s="2"/>
      <c r="B170" s="15" t="s">
        <v>623</v>
      </c>
      <c r="C170" s="29"/>
      <c r="D170" s="41"/>
    </row>
    <row r="171" spans="1:7" ht="25.5">
      <c r="A171" s="2"/>
      <c r="B171" s="4" t="s">
        <v>624</v>
      </c>
      <c r="C171" s="29" t="s">
        <v>625</v>
      </c>
      <c r="D171" s="41" t="str">
        <f>HYPERLINK(CONCATENATE("https://www.gov.uk/government/statistical-data-sets/tsgb08-traffic-accidents-and-casualties#table-",B171,IF(C171="-","",CONCATENATE("-",C171))),'Table titles'!A172)</f>
        <v>Reported roadside screening breath tests and breath test failures, England and Wales, annual from 2000</v>
      </c>
      <c r="E171" s="21" t="s">
        <v>198</v>
      </c>
      <c r="F171" s="21" t="s">
        <v>607</v>
      </c>
      <c r="G171" s="21" t="s">
        <v>199</v>
      </c>
    </row>
    <row r="172" spans="2:6" ht="38.25">
      <c r="B172" s="4" t="s">
        <v>627</v>
      </c>
      <c r="C172" s="29" t="s">
        <v>628</v>
      </c>
      <c r="D172" s="41" t="str">
        <f>HYPERLINK(CONCATENATE("https://www.gov.uk/government/statistical-data-sets/tsgb08-traffic-accidents-and-casualties#table-",B172,IF(C172="-","",CONCATENATE("-",C172))),'Table titles'!A173)</f>
        <v>Motor vehicle offences: findings of guilt at all courts, fixed penalty notices and written warnings: by type of offence: England and Wales</v>
      </c>
      <c r="E172" s="21" t="s">
        <v>607</v>
      </c>
      <c r="F172" s="21" t="s">
        <v>630</v>
      </c>
    </row>
    <row r="173" spans="1:4" ht="24">
      <c r="A173" s="3" t="s">
        <v>631</v>
      </c>
      <c r="B173" s="4"/>
      <c r="C173" s="29"/>
      <c r="D173" s="41"/>
    </row>
    <row r="174" spans="1:4" ht="24">
      <c r="A174" s="3"/>
      <c r="B174" s="3" t="s">
        <v>632</v>
      </c>
      <c r="C174" s="29"/>
      <c r="D174" s="41"/>
    </row>
    <row r="175" spans="1:10" ht="25.5">
      <c r="A175" s="2"/>
      <c r="B175" s="4" t="s">
        <v>633</v>
      </c>
      <c r="C175" s="29" t="s">
        <v>634</v>
      </c>
      <c r="D175" s="41" t="str">
        <f>HYPERLINK(CONCATENATE("https://www.gov.uk/government/statistical-data-sets/tsgb09-vehicles#table-",B175,IF(C175="-","",CONCATENATE("-",C175))),'Table titles'!A176)</f>
        <v>Licensed vehicles by tax class, Great Britain, annually from 1909</v>
      </c>
      <c r="E175" s="21" t="s">
        <v>213</v>
      </c>
      <c r="F175" s="21" t="s">
        <v>168</v>
      </c>
      <c r="G175" s="21" t="s">
        <v>201</v>
      </c>
      <c r="H175" s="21" t="s">
        <v>636</v>
      </c>
      <c r="I175" s="21" t="s">
        <v>200</v>
      </c>
      <c r="J175" s="21" t="s">
        <v>233</v>
      </c>
    </row>
    <row r="176" spans="2:10" ht="25.5">
      <c r="B176" s="4" t="s">
        <v>637</v>
      </c>
      <c r="C176" s="29" t="s">
        <v>638</v>
      </c>
      <c r="D176" s="41" t="str">
        <f>HYPERLINK(CONCATENATE("https://www.gov.uk/government/statistical-data-sets/tsgb09-vehicles#table-",B176,IF(C176="-","",CONCATENATE("-",C176))),'Table titles'!A177)</f>
        <v>Vehicles registered for the first time by tax class, Great Britain, annually from 1954</v>
      </c>
      <c r="E176" s="21" t="s">
        <v>213</v>
      </c>
      <c r="F176" s="21" t="s">
        <v>168</v>
      </c>
      <c r="G176" s="21" t="s">
        <v>201</v>
      </c>
      <c r="H176" s="21" t="s">
        <v>636</v>
      </c>
      <c r="I176" s="21" t="s">
        <v>200</v>
      </c>
      <c r="J176" s="21" t="s">
        <v>233</v>
      </c>
    </row>
    <row r="177" spans="2:10" ht="25.5">
      <c r="B177" s="4" t="s">
        <v>640</v>
      </c>
      <c r="C177" s="29" t="s">
        <v>641</v>
      </c>
      <c r="D177" s="41" t="str">
        <f>HYPERLINK(CONCATENATE("https://www.gov.uk/government/statistical-data-sets/tsgb09-vehicles#table-",B177,IF(C177="-","",CONCATENATE("-",C177))),'Table titles'!A178)</f>
        <v>Licensed vehicles by body type, Great Britain, annually from 1994 </v>
      </c>
      <c r="E177" s="21" t="s">
        <v>213</v>
      </c>
      <c r="F177" s="21" t="s">
        <v>168</v>
      </c>
      <c r="G177" s="21" t="s">
        <v>201</v>
      </c>
      <c r="H177" s="21" t="s">
        <v>636</v>
      </c>
      <c r="I177" s="21" t="s">
        <v>200</v>
      </c>
      <c r="J177" s="21" t="s">
        <v>233</v>
      </c>
    </row>
    <row r="178" spans="2:10" ht="25.5">
      <c r="B178" s="4" t="s">
        <v>643</v>
      </c>
      <c r="C178" s="29" t="s">
        <v>644</v>
      </c>
      <c r="D178" s="41" t="str">
        <f>HYPERLINK(CONCATENATE("https://www.gov.uk/government/statistical-data-sets/tsgb09-vehicles#table-",B178,IF(C178="-","",CONCATENATE("-",C178))),'Table titles'!A179)</f>
        <v>Vehicles registered for the first time by body type, Great Britain, annually from 2001</v>
      </c>
      <c r="E178" s="21" t="s">
        <v>213</v>
      </c>
      <c r="F178" s="21" t="s">
        <v>168</v>
      </c>
      <c r="G178" s="21" t="s">
        <v>201</v>
      </c>
      <c r="H178" s="21" t="s">
        <v>636</v>
      </c>
      <c r="I178" s="21" t="s">
        <v>200</v>
      </c>
      <c r="J178" s="21" t="s">
        <v>233</v>
      </c>
    </row>
    <row r="179" spans="2:8" ht="36">
      <c r="B179" s="4" t="s">
        <v>646</v>
      </c>
      <c r="C179" s="29" t="s">
        <v>647</v>
      </c>
      <c r="D179" s="41" t="str">
        <f>HYPERLINK(CONCATENATE("https://www.gov.uk/government/statistical-data-sets/tsgb09-vehicles#table-",B179,IF(C179="-","",CONCATENATE("-",C179))),'Table titles'!A180)</f>
        <v>Licensed cars by propulsion / fuel type, Great Britain, annually from 2000</v>
      </c>
      <c r="E179" s="21" t="s">
        <v>213</v>
      </c>
      <c r="F179" s="21" t="s">
        <v>168</v>
      </c>
      <c r="G179" s="21" t="s">
        <v>299</v>
      </c>
      <c r="H179" s="21" t="s">
        <v>649</v>
      </c>
    </row>
    <row r="180" spans="2:6" ht="12.75">
      <c r="B180" s="4" t="s">
        <v>650</v>
      </c>
      <c r="C180" s="29" t="s">
        <v>651</v>
      </c>
      <c r="D180" s="41" t="str">
        <f>HYPERLINK(CONCATENATE("https://www.gov.uk/government/statistical-data-sets/tsgb09-vehicles#table-",B180,IF(C180="-","",CONCATENATE("-",C180))),'Table titles'!A181)</f>
        <v>Licensed cars, by region, Great Britain, annually from 2000</v>
      </c>
      <c r="E180" s="21" t="s">
        <v>213</v>
      </c>
      <c r="F180" s="21" t="s">
        <v>168</v>
      </c>
    </row>
    <row r="181" spans="2:6" ht="25.5">
      <c r="B181" s="4" t="s">
        <v>653</v>
      </c>
      <c r="C181" s="29" t="s">
        <v>654</v>
      </c>
      <c r="D181" s="41" t="str">
        <f>HYPERLINK(CONCATENATE("https://www.gov.uk/government/statistical-data-sets/tsgb09-vehicles#table-",B181,IF(C181="-","",CONCATENATE("-",C181))),'Table titles'!A182)</f>
        <v>Licensed heavy goods vehicles by weight (tonnes), Great Britain, annually from 2000</v>
      </c>
      <c r="E181" s="21" t="s">
        <v>213</v>
      </c>
      <c r="F181" s="21" t="s">
        <v>636</v>
      </c>
    </row>
    <row r="182" spans="2:4" ht="24">
      <c r="B182" s="3" t="s">
        <v>656</v>
      </c>
      <c r="C182" s="29"/>
      <c r="D182" s="41"/>
    </row>
    <row r="183" spans="1:6" ht="36">
      <c r="A183" s="2"/>
      <c r="B183" s="4" t="s">
        <v>657</v>
      </c>
      <c r="C183" s="29" t="s">
        <v>657</v>
      </c>
      <c r="D183" s="41" t="str">
        <f>HYPERLINK(CONCATENATE("https://www.gov.uk/government/statistical-data-sets/tsgb09-vehicles#table-",B183,IF(C183="-","",CONCATENATE("-",C183))),'Table titles'!A184)</f>
        <v>Road vehicle testing scheme (MOT) test results, Great Britain, annually from 2000/01</v>
      </c>
      <c r="E183" s="21" t="s">
        <v>213</v>
      </c>
      <c r="F183" s="21" t="s">
        <v>588</v>
      </c>
    </row>
    <row r="184" spans="2:6" ht="36">
      <c r="B184" s="4" t="s">
        <v>659</v>
      </c>
      <c r="C184" s="29" t="s">
        <v>659</v>
      </c>
      <c r="D184" s="41" t="str">
        <f>HYPERLINK(CONCATENATE("https://www.gov.uk/government/statistical-data-sets/tsgb09-vehicles#table-",B184,IF(C184="-","",CONCATENATE("-",C184))),'Table titles'!A185)</f>
        <v>Road vehicle testing scheme (MOT): percentage of vehicles failing by type of defect, Great Britain, annually from 2007/08</v>
      </c>
      <c r="E184" s="21" t="s">
        <v>213</v>
      </c>
      <c r="F184" s="21" t="s">
        <v>588</v>
      </c>
    </row>
    <row r="185" spans="2:6" ht="36">
      <c r="B185" s="4" t="s">
        <v>661</v>
      </c>
      <c r="C185" s="29" t="s">
        <v>661</v>
      </c>
      <c r="D185" s="41" t="str">
        <f>HYPERLINK(CONCATENATE("https://www.gov.uk/government/statistical-data-sets/tsgb09-vehicles#table-",B185,IF(C185="-","",CONCATENATE("-",C185))),'Table titles'!A186)</f>
        <v>Road passenger service vehicle testing scheme (PSV tests), Great Britain, annually from 1999/00</v>
      </c>
      <c r="E185" s="21" t="s">
        <v>213</v>
      </c>
      <c r="F185" s="21" t="s">
        <v>588</v>
      </c>
    </row>
    <row r="186" spans="2:6" ht="36">
      <c r="B186" s="4" t="s">
        <v>1</v>
      </c>
      <c r="C186" s="29" t="s">
        <v>1</v>
      </c>
      <c r="D186" s="41" t="str">
        <f>HYPERLINK(CONCATENATE("https://www.gov.uk/government/statistical-data-sets/tsgb09-vehicles#table-",B186,IF(C186="-","",CONCATENATE("-",C186))),'Table titles'!A187)</f>
        <v>Goods vehicles over 3.5 tonnes testing scheme (HGV Motor vehicles and Trailers), Great Britain, annually from 1999/00 </v>
      </c>
      <c r="E186" s="21" t="s">
        <v>213</v>
      </c>
      <c r="F186" s="21" t="s">
        <v>588</v>
      </c>
    </row>
    <row r="187" spans="2:6" ht="36">
      <c r="B187" s="4" t="s">
        <v>3</v>
      </c>
      <c r="C187" s="29" t="s">
        <v>3</v>
      </c>
      <c r="D187" s="41" t="str">
        <f>HYPERLINK(CONCATENATE("https://www.gov.uk/government/statistical-data-sets/tsgb09-vehicles#table-",B187,IF(C187="-","",CONCATENATE("-",C187))),'Table titles'!A188)</f>
        <v>Trailer tests by axle type, Great Britain, annually from 1999/00</v>
      </c>
      <c r="E187" s="21" t="s">
        <v>213</v>
      </c>
      <c r="F187" s="21" t="s">
        <v>588</v>
      </c>
    </row>
    <row r="188" spans="2:4" ht="24">
      <c r="B188" s="3" t="s">
        <v>5</v>
      </c>
      <c r="C188" s="29"/>
      <c r="D188" s="41"/>
    </row>
    <row r="189" spans="1:6" ht="24">
      <c r="A189" s="2"/>
      <c r="B189" s="4" t="s">
        <v>6</v>
      </c>
      <c r="C189" s="29" t="s">
        <v>7</v>
      </c>
      <c r="D189" s="41" t="str">
        <f>HYPERLINK(CONCATENATE("https://www.gov.uk/government/statistical-data-sets/tsgb09-vehicles#table-",B189,IF(C189="-","",CONCATENATE("-",C189))),'Table titles'!A190)</f>
        <v>Household car availability, from 1951</v>
      </c>
      <c r="E189" s="21" t="s">
        <v>182</v>
      </c>
      <c r="F189" s="21" t="s">
        <v>168</v>
      </c>
    </row>
    <row r="190" spans="1:7" ht="24">
      <c r="A190" s="25"/>
      <c r="B190" s="4" t="s">
        <v>9</v>
      </c>
      <c r="C190" s="29" t="s">
        <v>10</v>
      </c>
      <c r="D190" s="41" t="str">
        <f>HYPERLINK(CONCATENATE("https://www.gov.uk/government/statistical-data-sets/tsgb09-vehicles#table-",B190,IF(C190="-","",CONCATENATE("-",C190))),'Table titles'!A191)</f>
        <v>Household car ownership by region and area type from 1995/97</v>
      </c>
      <c r="E190" s="21" t="s">
        <v>182</v>
      </c>
      <c r="F190" s="21" t="s">
        <v>168</v>
      </c>
      <c r="G190" s="21" t="s">
        <v>561</v>
      </c>
    </row>
    <row r="191" spans="1:9" ht="24">
      <c r="A191" s="25"/>
      <c r="B191" s="4" t="s">
        <v>11</v>
      </c>
      <c r="C191" s="29" t="s">
        <v>12</v>
      </c>
      <c r="D191" s="41" t="str">
        <f>HYPERLINK(CONCATENATE("https://www.gov.uk/government/statistical-data-sets/tsgb09-vehicles#table-",B191,IF(C191="-","",CONCATENATE("-",C191))),'Table titles'!A192)</f>
        <v>Full car driving licence holders by age and gender from 1975/76</v>
      </c>
      <c r="E191" s="21" t="s">
        <v>182</v>
      </c>
      <c r="F191" s="21" t="s">
        <v>168</v>
      </c>
      <c r="G191" s="21" t="s">
        <v>212</v>
      </c>
      <c r="H191" s="21" t="s">
        <v>13</v>
      </c>
      <c r="I191" s="21" t="s">
        <v>14</v>
      </c>
    </row>
    <row r="192" spans="1:8" ht="25.5">
      <c r="A192" s="25"/>
      <c r="B192" s="4" t="s">
        <v>15</v>
      </c>
      <c r="C192" s="29" t="s">
        <v>16</v>
      </c>
      <c r="D192" s="41" t="str">
        <f>HYPERLINK(CONCATENATE("https://www.gov.uk/government/statistical-data-sets/tsgb09-vehicles#table-",B192,IF(C192="-","",CONCATENATE("-",C192))),'Table titles'!A193)</f>
        <v>Annual mileage of 4-wheeled cars by type and trip purpose, from 1995/97</v>
      </c>
      <c r="E192" s="21" t="s">
        <v>182</v>
      </c>
      <c r="F192" s="21" t="s">
        <v>168</v>
      </c>
      <c r="G192" s="21" t="s">
        <v>166</v>
      </c>
      <c r="H192" s="21" t="s">
        <v>192</v>
      </c>
    </row>
    <row r="193" spans="2:8" ht="24">
      <c r="B193" s="4" t="s">
        <v>17</v>
      </c>
      <c r="C193" s="29" t="s">
        <v>17</v>
      </c>
      <c r="D193" s="41" t="str">
        <f>HYPERLINK(CONCATENATE("https://www.gov.uk/government/statistical-data-sets/tsgb09-vehicles#table-",B193,IF(C193="-","",CONCATENATE("-",C193))),'Table titles'!A194)</f>
        <v>Car driving tests, Great Britain, annually from 1999/00</v>
      </c>
      <c r="E193" s="21" t="s">
        <v>182</v>
      </c>
      <c r="F193" s="21" t="s">
        <v>168</v>
      </c>
      <c r="G193" s="21" t="s">
        <v>212</v>
      </c>
      <c r="H193" s="21" t="s">
        <v>14</v>
      </c>
    </row>
    <row r="194" spans="1:14" ht="48">
      <c r="A194" s="24"/>
      <c r="B194" s="4" t="s">
        <v>137</v>
      </c>
      <c r="C194" s="29" t="s">
        <v>122</v>
      </c>
      <c r="D194" s="41"/>
      <c r="E194" s="4" t="s">
        <v>122</v>
      </c>
      <c r="F194" s="4" t="s">
        <v>122</v>
      </c>
      <c r="G194" s="4" t="s">
        <v>122</v>
      </c>
      <c r="H194" s="4" t="s">
        <v>122</v>
      </c>
      <c r="I194" s="4" t="s">
        <v>122</v>
      </c>
      <c r="J194" s="4" t="s">
        <v>122</v>
      </c>
      <c r="K194" s="4" t="s">
        <v>122</v>
      </c>
      <c r="L194" s="4" t="s">
        <v>122</v>
      </c>
      <c r="M194" s="4" t="s">
        <v>122</v>
      </c>
      <c r="N194" s="4" t="s">
        <v>122</v>
      </c>
    </row>
    <row r="195" spans="1:4" ht="12.75">
      <c r="A195" s="24"/>
      <c r="B195" s="4"/>
      <c r="C195" s="29"/>
      <c r="D195" s="41"/>
    </row>
    <row r="196" spans="1:14" ht="36">
      <c r="A196" s="3" t="s">
        <v>42</v>
      </c>
      <c r="B196" s="4"/>
      <c r="C196" s="29"/>
      <c r="D196" s="41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2:7" ht="25.5">
      <c r="B197" s="9" t="s">
        <v>25</v>
      </c>
      <c r="C197" s="29" t="s">
        <v>122</v>
      </c>
      <c r="D197" s="41" t="str">
        <f>HYPERLINK(CONCATENATE("https://www.gov.uk/government/statistical-data-sets/tsgb10#table-",B197,IF(C197="-","",CONCATENATE("-",C197))),'Table titles'!A198)</f>
        <v>Sea Passenger statistics at United Kingdom ports, July - September, 2011 and 2012</v>
      </c>
      <c r="E197" s="21" t="s">
        <v>27</v>
      </c>
      <c r="F197" s="21" t="s">
        <v>28</v>
      </c>
      <c r="G197" s="21" t="s">
        <v>29</v>
      </c>
    </row>
    <row r="198" spans="2:8" ht="25.5">
      <c r="B198" s="9" t="s">
        <v>30</v>
      </c>
      <c r="C198" s="29" t="s">
        <v>122</v>
      </c>
      <c r="D198" s="41" t="str">
        <f>HYPERLINK(CONCATENATE("https://www.gov.uk/government/statistical-data-sets/tsgb10#table-",B198,IF(C198="-","",CONCATENATE("-",C198))),'Table titles'!A199)</f>
        <v>Air traffic at United Kingdom airports, July-September, 2011 and 2012</v>
      </c>
      <c r="E198" s="21" t="s">
        <v>27</v>
      </c>
      <c r="F198" s="21" t="s">
        <v>33</v>
      </c>
      <c r="G198" s="21" t="s">
        <v>34</v>
      </c>
      <c r="H198" s="21" t="s">
        <v>29</v>
      </c>
    </row>
    <row r="199" spans="2:8" ht="25.5">
      <c r="B199" s="9" t="s">
        <v>35</v>
      </c>
      <c r="C199" s="29" t="s">
        <v>122</v>
      </c>
      <c r="D199" s="41" t="str">
        <f>HYPERLINK(CONCATENATE("https://www.gov.uk/government/statistical-data-sets/tsgb10#table-",B199,IF(C199="-","",CONCATENATE("-",C199))),'Table titles'!A200)</f>
        <v>Punctuality at selected United Kingdom airports, July-August, 2011 and 2012</v>
      </c>
      <c r="E199" s="21" t="s">
        <v>27</v>
      </c>
      <c r="F199" s="21" t="s">
        <v>33</v>
      </c>
      <c r="G199" s="21" t="s">
        <v>34</v>
      </c>
      <c r="H199" s="21" t="s">
        <v>29</v>
      </c>
    </row>
    <row r="200" spans="2:6" ht="12.75">
      <c r="B200" s="9" t="s">
        <v>37</v>
      </c>
      <c r="C200" s="29" t="s">
        <v>122</v>
      </c>
      <c r="D200" s="41" t="str">
        <f>HYPERLINK(CONCATENATE("https://www.gov.uk/government/statistical-data-sets/tsgb10#table-",B200,IF(C200="-","",CONCATENATE("-",C200))),'Table titles'!A201)</f>
        <v>National Rail Games Tickets (NRGT) revenue and sales</v>
      </c>
      <c r="E200" s="21" t="s">
        <v>27</v>
      </c>
      <c r="F200" s="21" t="s">
        <v>460</v>
      </c>
    </row>
    <row r="201" spans="2:5" ht="25.5">
      <c r="B201" s="9" t="s">
        <v>39</v>
      </c>
      <c r="C201" s="29" t="s">
        <v>122</v>
      </c>
      <c r="D201" s="41" t="str">
        <f>HYPERLINK(CONCATENATE("https://www.gov.uk/government/statistical-data-sets/tsgb10#table-",B201,IF(C201="-","",CONCATENATE("-",C201))),'Table titles'!A202)</f>
        <v>Average week day speed (miles per hour) on local 'A' roads in the six London Host Boroughs</v>
      </c>
      <c r="E201" s="21" t="s">
        <v>41</v>
      </c>
    </row>
    <row r="202" spans="1:4" ht="36">
      <c r="A202" s="3" t="s">
        <v>43</v>
      </c>
      <c r="B202" s="3"/>
      <c r="C202" s="29"/>
      <c r="D202" s="41"/>
    </row>
    <row r="203" spans="2:6" ht="25.5">
      <c r="B203" s="4" t="s">
        <v>45</v>
      </c>
      <c r="C203" s="30" t="s">
        <v>44</v>
      </c>
      <c r="D203" s="41" t="str">
        <f>HYPERLINK(CONCATENATE("https://www.gov.uk/government/statistical-data-sets/walking-and-cycling-tsgb11#table-",B203,IF(C203="-","",CONCATENATE("-",C203))),'Table titles'!A204)</f>
        <v>Proportion of residents who do any walking or cycling at least once per month</v>
      </c>
      <c r="E203" s="21" t="s">
        <v>182</v>
      </c>
      <c r="F203" s="21" t="s">
        <v>300</v>
      </c>
    </row>
    <row r="204" spans="2:5" ht="25.5">
      <c r="B204" s="4" t="s">
        <v>47</v>
      </c>
      <c r="C204" s="30" t="s">
        <v>46</v>
      </c>
      <c r="D204" s="41" t="str">
        <f>HYPERLINK(CONCATENATE("https://www.gov.uk/government/statistical-data-sets/walking-and-cycling-tsgb11#table-",B204,IF(C204="-","",CONCATENATE("-",C204))),'Table titles'!A205)</f>
        <v>Proportion of residents who walk at least 10 minutes continuous, a given number of times per week or month</v>
      </c>
      <c r="E204" s="21" t="s">
        <v>300</v>
      </c>
    </row>
    <row r="205" spans="2:5" ht="25.5">
      <c r="B205" s="4" t="s">
        <v>49</v>
      </c>
      <c r="C205" s="30" t="s">
        <v>48</v>
      </c>
      <c r="D205" s="41" t="str">
        <f>HYPERLINK(CONCATENATE("https://www.gov.uk/government/statistical-data-sets/walking-and-cycling-tsgb11#table-",B205,IF(C205="-","",CONCATENATE("-",C205))),'Table titles'!A206)</f>
        <v>Proportion of residents who cycle any length or purpose at a given frequency</v>
      </c>
      <c r="E205" s="21" t="s">
        <v>300</v>
      </c>
    </row>
    <row r="206" spans="2:6" ht="24">
      <c r="B206" s="4" t="s">
        <v>51</v>
      </c>
      <c r="C206" s="30" t="s">
        <v>50</v>
      </c>
      <c r="D206" s="41" t="str">
        <f>HYPERLINK(CONCATENATE("https://www.gov.uk/government/statistical-data-sets/walking-and-cycling-tsgb11#table-",B206,IF(C206="-","",CONCATENATE("-",C206))),'Table titles'!A207)</f>
        <v>Where usually cycled in the last 12 months</v>
      </c>
      <c r="E206" s="21" t="s">
        <v>182</v>
      </c>
      <c r="F206" s="21" t="s">
        <v>300</v>
      </c>
    </row>
    <row r="207" spans="2:6" ht="24">
      <c r="B207" s="4" t="s">
        <v>53</v>
      </c>
      <c r="C207" s="30" t="s">
        <v>52</v>
      </c>
      <c r="D207" s="41" t="str">
        <f>HYPERLINK(CONCATENATE("https://www.gov.uk/government/statistical-data-sets/walking-and-cycling-tsgb11#table-",B207,IF(C207="-","",CONCATENATE("-",C207))),'Table titles'!A208)</f>
        <v>Bicycle ownership by age</v>
      </c>
      <c r="E207" s="21" t="s">
        <v>182</v>
      </c>
      <c r="F207" s="21" t="s">
        <v>300</v>
      </c>
    </row>
    <row r="208" spans="2:6" ht="24">
      <c r="B208" s="4" t="s">
        <v>56</v>
      </c>
      <c r="C208" s="30" t="s">
        <v>55</v>
      </c>
      <c r="D208" s="41" t="str">
        <f>HYPERLINK(CONCATENATE("https://www.gov.uk/government/statistical-data-sets/walking-and-cycling-tsgb11#table-",B208,IF(C208="-","",CONCATENATE("-",C208))),'Table titles'!A209)</f>
        <v>Bicycle trips by age and gender</v>
      </c>
      <c r="E208" s="21" t="s">
        <v>182</v>
      </c>
      <c r="F208" s="21" t="s">
        <v>300</v>
      </c>
    </row>
    <row r="209" spans="2:9" ht="24">
      <c r="B209" s="4" t="s">
        <v>58</v>
      </c>
      <c r="C209" s="30" t="s">
        <v>57</v>
      </c>
      <c r="D209" s="41" t="str">
        <f>HYPERLINK(CONCATENATE("https://www.gov.uk/government/statistical-data-sets/walking-and-cycling-tsgb11#table-",B209,IF(C209="-","",CONCATENATE("-",C209))),'Table titles'!A210)</f>
        <v>Average distance travelled by age, gender and mode</v>
      </c>
      <c r="E209" s="21" t="s">
        <v>182</v>
      </c>
      <c r="F209" s="21" t="s">
        <v>300</v>
      </c>
      <c r="G209" s="21" t="s">
        <v>168</v>
      </c>
      <c r="H209" s="21" t="s">
        <v>175</v>
      </c>
      <c r="I209" s="21" t="s">
        <v>54</v>
      </c>
    </row>
    <row r="210" spans="2:10" ht="24">
      <c r="B210" s="4" t="s">
        <v>60</v>
      </c>
      <c r="C210" s="30" t="s">
        <v>59</v>
      </c>
      <c r="D210" s="41" t="str">
        <f>HYPERLINK(CONCATENATE("https://www.gov.uk/government/statistical-data-sets/walking-and-cycling-tsgb11#table-",B210,IF(C210="-","",CONCATENATE("-",C210))),'Table titles'!A211)</f>
        <v>Trips to and from school per child per year by main mode</v>
      </c>
      <c r="E210" s="21" t="s">
        <v>182</v>
      </c>
      <c r="F210" s="21" t="s">
        <v>300</v>
      </c>
      <c r="G210" s="21" t="s">
        <v>61</v>
      </c>
      <c r="H210" s="21" t="s">
        <v>176</v>
      </c>
      <c r="I210" s="21" t="s">
        <v>175</v>
      </c>
      <c r="J210" s="21" t="s">
        <v>168</v>
      </c>
    </row>
    <row r="211" spans="1:4" ht="48">
      <c r="A211" s="3" t="s">
        <v>62</v>
      </c>
      <c r="B211" s="4"/>
      <c r="C211" s="29"/>
      <c r="D211" s="41"/>
    </row>
    <row r="212" spans="1:14" s="11" customFormat="1" ht="24">
      <c r="A212" s="27"/>
      <c r="B212" s="4" t="s">
        <v>63</v>
      </c>
      <c r="C212" s="29" t="s">
        <v>64</v>
      </c>
      <c r="D212" s="41" t="str">
        <f>HYPERLINK(CONCATENATE("https://www.gov.uk/government/statistical-data-sets/transport-and-disability-tsgb12#table-",B212,IF(C212="-","",CONCATENATE("-",C212))),'Table titles'!A213)</f>
        <v>Mobility difficulties by age and gender: Great Britain</v>
      </c>
      <c r="E212" s="21" t="s">
        <v>23</v>
      </c>
      <c r="F212" s="21" t="s">
        <v>176</v>
      </c>
      <c r="G212" s="21" t="s">
        <v>13</v>
      </c>
      <c r="H212" s="21" t="s">
        <v>14</v>
      </c>
      <c r="I212" s="21"/>
      <c r="J212" s="21"/>
      <c r="K212" s="21"/>
      <c r="L212" s="21"/>
      <c r="M212" s="21"/>
      <c r="N212" s="21"/>
    </row>
    <row r="213" spans="2:7" ht="24">
      <c r="B213" s="4" t="s">
        <v>65</v>
      </c>
      <c r="C213" s="29" t="s">
        <v>66</v>
      </c>
      <c r="D213" s="41" t="str">
        <f>HYPERLINK(CONCATENATE("https://www.gov.uk/government/statistical-data-sets/transport-and-disability-tsgb12#table-",B213,IF(C213="-","",CONCATENATE("-",C213))),'Table titles'!A214)</f>
        <v>Travel by mobility status and main mode/mode: Great Britain</v>
      </c>
      <c r="E213" s="21" t="s">
        <v>23</v>
      </c>
      <c r="F213" s="21" t="s">
        <v>176</v>
      </c>
      <c r="G213" s="21" t="s">
        <v>165</v>
      </c>
    </row>
    <row r="214" spans="2:7" ht="24">
      <c r="B214" s="4" t="s">
        <v>67</v>
      </c>
      <c r="C214" s="29" t="s">
        <v>68</v>
      </c>
      <c r="D214" s="41" t="str">
        <f>HYPERLINK(CONCATENATE("https://www.gov.uk/government/statistical-data-sets/transport-and-disability-tsgb12#table-",B214,IF(C214="-","",CONCATENATE("-",C214))),'Table titles'!A215)</f>
        <v>Travel by mobility status and trip purpose: Great Britain</v>
      </c>
      <c r="E214" s="21" t="s">
        <v>23</v>
      </c>
      <c r="F214" s="21" t="s">
        <v>176</v>
      </c>
      <c r="G214" s="21" t="s">
        <v>186</v>
      </c>
    </row>
    <row r="215" spans="2:8" ht="25.5">
      <c r="B215" s="4" t="s">
        <v>69</v>
      </c>
      <c r="C215" s="29" t="s">
        <v>19</v>
      </c>
      <c r="D215" s="41" t="str">
        <f>HYPERLINK(CONCATENATE("https://www.gov.uk/government/statistical-data-sets/transport-and-disability-tsgb12#table-",B215,IF(C215="-","",CONCATENATE("-",C215))),'Table titles'!A216)</f>
        <v>Valid Blue Badges held by disabled people by category in England, annual from 1997</v>
      </c>
      <c r="E215" s="21" t="s">
        <v>21</v>
      </c>
      <c r="F215" s="21" t="s">
        <v>168</v>
      </c>
      <c r="G215" s="21" t="s">
        <v>22</v>
      </c>
      <c r="H215" s="21" t="s">
        <v>23</v>
      </c>
    </row>
    <row r="216" spans="2:8" ht="25.5">
      <c r="B216" s="4" t="s">
        <v>71</v>
      </c>
      <c r="C216" s="29" t="s">
        <v>24</v>
      </c>
      <c r="D216" s="41" t="str">
        <f>HYPERLINK(CONCATENATE("https://www.gov.uk/government/statistical-data-sets/transport-and-disability-tsgb12#table-",B216,IF(C216="-","",CONCATENATE("-",C216))),'Table titles'!A217)</f>
        <v>Valid Blue Badges held and population measures: England, annual from 1997</v>
      </c>
      <c r="E216" s="21" t="s">
        <v>21</v>
      </c>
      <c r="F216" s="21" t="s">
        <v>168</v>
      </c>
      <c r="G216" s="21" t="s">
        <v>22</v>
      </c>
      <c r="H216" s="21" t="s">
        <v>23</v>
      </c>
    </row>
    <row r="217" spans="2:7" ht="25.5">
      <c r="B217" s="4" t="s">
        <v>73</v>
      </c>
      <c r="C217" s="29" t="s">
        <v>539</v>
      </c>
      <c r="D217" s="41" t="str">
        <f>HYPERLINK(CONCATENATE("https://www.gov.uk/government/statistical-data-sets/transport-and-disability-tsgb12#table-",B217,IF(C217="-","",CONCATENATE("-",C217))),'Table titles'!A218)</f>
        <v>Taxis, Private Hire Vehicles (PHVs) and their drivers: England and Wales, from 2005</v>
      </c>
      <c r="E217" s="21" t="s">
        <v>21</v>
      </c>
      <c r="F217" s="21" t="s">
        <v>229</v>
      </c>
      <c r="G217" s="21" t="s">
        <v>23</v>
      </c>
    </row>
    <row r="218" spans="2:9" ht="51">
      <c r="B218" s="4" t="s">
        <v>74</v>
      </c>
      <c r="C218" s="29" t="s">
        <v>75</v>
      </c>
      <c r="D218" s="41" t="str">
        <f>HYPERLINK(CONCATENATE("https://www.gov.uk/government/statistical-data-sets/transport-and-disability-tsgb12#table-",B218,IF(C218="-","",CONCATENATE("-",C218))),'Table titles'!A219)</f>
        <v>Percentage of disability accessible or low-floor buses used as Public Service Vehicles by metropolitan area status and country, local bus operators only: Great Britain, annual from 2004/05</v>
      </c>
      <c r="E218" s="21" t="s">
        <v>21</v>
      </c>
      <c r="F218" s="21" t="s">
        <v>175</v>
      </c>
      <c r="G218" s="21" t="s">
        <v>233</v>
      </c>
      <c r="H218" s="21" t="s">
        <v>213</v>
      </c>
      <c r="I218" s="21" t="s">
        <v>23</v>
      </c>
    </row>
    <row r="219" spans="2:8" ht="25.5">
      <c r="B219" s="4" t="s">
        <v>77</v>
      </c>
      <c r="C219" s="29" t="s">
        <v>78</v>
      </c>
      <c r="D219" s="41" t="str">
        <f>HYPERLINK(CONCATENATE("https://www.gov.uk/government/statistical-data-sets/transport-and-disability-tsgb12#table-",B219,IF(C219="-","",CONCATENATE("-",C219))),'Table titles'!A220)</f>
        <v>Concessionary travel passes by metropolitan area status and type of pass</v>
      </c>
      <c r="E219" s="21" t="s">
        <v>79</v>
      </c>
      <c r="F219" s="21" t="s">
        <v>175</v>
      </c>
      <c r="G219" s="21" t="s">
        <v>170</v>
      </c>
      <c r="H219" s="21" t="s">
        <v>23</v>
      </c>
    </row>
    <row r="220" spans="1:4" ht="36">
      <c r="A220" s="3" t="s">
        <v>113</v>
      </c>
      <c r="B220" s="3"/>
      <c r="C220" s="29"/>
      <c r="D220" s="41"/>
    </row>
    <row r="221" spans="1:4" ht="12.75">
      <c r="A221" s="13"/>
      <c r="B221" s="12" t="s">
        <v>80</v>
      </c>
      <c r="C221" s="29" t="s">
        <v>122</v>
      </c>
      <c r="D221" s="41" t="str">
        <f>HYPERLINK(CONCATENATE("https://www.gov.uk/government/statistical-data-sets/transport-expenditure-tsgb13#table-",B221,IF(C221="-","",CONCATENATE("-",C221))),'Table titles'!A222)</f>
        <v>Public expenditure on transport</v>
      </c>
    </row>
    <row r="222" spans="2:8" ht="25.5">
      <c r="B222" s="12" t="s">
        <v>82</v>
      </c>
      <c r="C222" s="29" t="s">
        <v>83</v>
      </c>
      <c r="D222" s="41" t="str">
        <f>HYPERLINK(CONCATENATE("https://www.gov.uk/government/statistical-data-sets/transport-expenditure-tsgb13#table-",B222,IF(C222="-","",CONCATENATE("-",C222))),'Table titles'!A223)</f>
        <v>Public expenditure on transport by country and spending authority</v>
      </c>
      <c r="E222" s="21" t="s">
        <v>482</v>
      </c>
      <c r="F222" s="21" t="s">
        <v>300</v>
      </c>
      <c r="G222" s="21" t="s">
        <v>175</v>
      </c>
      <c r="H222" s="21" t="s">
        <v>171</v>
      </c>
    </row>
    <row r="223" spans="2:7" ht="24">
      <c r="B223" s="12" t="s">
        <v>86</v>
      </c>
      <c r="C223" s="29" t="s">
        <v>87</v>
      </c>
      <c r="D223" s="41" t="str">
        <f>HYPERLINK(CONCATENATE("https://www.gov.uk/government/statistical-data-sets/transport-expenditure-tsgb13#table-",B223,IF(C223="-","",CONCATENATE("-",C223))),'Table titles'!A224)</f>
        <v>Public expenditure on transport by function</v>
      </c>
      <c r="E223" s="21" t="s">
        <v>482</v>
      </c>
      <c r="F223" s="21" t="s">
        <v>171</v>
      </c>
      <c r="G223" s="21" t="s">
        <v>175</v>
      </c>
    </row>
    <row r="224" spans="2:8" ht="24">
      <c r="B224" s="12" t="s">
        <v>89</v>
      </c>
      <c r="C224" s="29" t="s">
        <v>90</v>
      </c>
      <c r="D224" s="41" t="str">
        <f>HYPERLINK(CONCATENATE("https://www.gov.uk/government/statistical-data-sets/transport-expenditure-tsgb13#table-",B224,IF(C224="-","",CONCATENATE("-",C224))),'Table titles'!A225)</f>
        <v>Total UK public corporation capital expenditure on transport</v>
      </c>
      <c r="E224" s="21" t="s">
        <v>482</v>
      </c>
      <c r="F224" s="21" t="s">
        <v>171</v>
      </c>
      <c r="G224" s="21" t="s">
        <v>300</v>
      </c>
      <c r="H224" s="21" t="s">
        <v>175</v>
      </c>
    </row>
    <row r="225" spans="2:9" ht="24">
      <c r="B225" s="12" t="s">
        <v>92</v>
      </c>
      <c r="C225" s="29" t="s">
        <v>93</v>
      </c>
      <c r="D225" s="41" t="str">
        <f>HYPERLINK(CONCATENATE("https://www.gov.uk/government/statistical-data-sets/transport-expenditure-tsgb13#table-",B225,IF(C225="-","",CONCATENATE("-",C225))),'Table titles'!A226)</f>
        <v>Public expenditure on specific transport areas: Great Britain</v>
      </c>
      <c r="E225" s="21" t="s">
        <v>482</v>
      </c>
      <c r="F225" s="21" t="s">
        <v>22</v>
      </c>
      <c r="G225" s="21" t="s">
        <v>175</v>
      </c>
      <c r="H225" s="21" t="s">
        <v>170</v>
      </c>
      <c r="I225" s="21" t="s">
        <v>79</v>
      </c>
    </row>
    <row r="226" spans="2:7" ht="12.75">
      <c r="B226" s="12" t="s">
        <v>95</v>
      </c>
      <c r="C226" s="29" t="s">
        <v>96</v>
      </c>
      <c r="D226" s="41" t="str">
        <f>HYPERLINK(CONCATENATE("https://www.gov.uk/government/statistical-data-sets/transport-expenditure-tsgb13#table-",B226,IF(C226="-","",CONCATENATE("-",C226))),'Table titles'!A227)</f>
        <v>Household expenditure on transport</v>
      </c>
      <c r="E226" s="21" t="s">
        <v>287</v>
      </c>
      <c r="F226" s="21" t="s">
        <v>168</v>
      </c>
      <c r="G226" s="21" t="s">
        <v>171</v>
      </c>
    </row>
    <row r="227" spans="2:6" ht="24">
      <c r="B227" s="12" t="s">
        <v>98</v>
      </c>
      <c r="C227" s="29" t="s">
        <v>99</v>
      </c>
      <c r="D227" s="41" t="str">
        <f>HYPERLINK(CONCATENATE("https://www.gov.uk/government/statistical-data-sets/transport-expenditure-tsgb13#table-",B227,IF(C227="-","",CONCATENATE("-",C227))),'Table titles'!A228)</f>
        <v>Retail and consumer prices indices: motoring costs</v>
      </c>
      <c r="E227" s="21" t="s">
        <v>287</v>
      </c>
      <c r="F227" s="21" t="s">
        <v>165</v>
      </c>
    </row>
    <row r="228" spans="2:6" ht="24">
      <c r="B228" s="12" t="s">
        <v>101</v>
      </c>
      <c r="C228" s="29" t="s">
        <v>102</v>
      </c>
      <c r="D228" s="41" t="str">
        <f>HYPERLINK(CONCATENATE("https://www.gov.uk/government/statistical-data-sets/transport-expenditure-tsgb13#table-",B228,IF(C228="-","",CONCATENATE("-",C228))),'Table titles'!A229)</f>
        <v>Retail prices index: transport components</v>
      </c>
      <c r="E228" s="21" t="s">
        <v>287</v>
      </c>
      <c r="F228" s="21" t="s">
        <v>165</v>
      </c>
    </row>
    <row r="229" spans="2:5" ht="12.75">
      <c r="B229" s="12" t="s">
        <v>104</v>
      </c>
      <c r="C229" s="29" t="s">
        <v>105</v>
      </c>
      <c r="D229" s="41" t="str">
        <f>HYPERLINK(CONCATENATE("https://www.gov.uk/government/statistical-data-sets/transport-expenditure-tsgb13#table-",B229,IF(C229="-","",CONCATENATE("-",C229))),'Table titles'!A230)</f>
        <v>Gross domestic produce and retail prices index deflators</v>
      </c>
      <c r="E229" s="21" t="s">
        <v>287</v>
      </c>
    </row>
    <row r="230" spans="2:8" ht="36">
      <c r="B230" s="12" t="s">
        <v>107</v>
      </c>
      <c r="C230" s="29" t="s">
        <v>108</v>
      </c>
      <c r="D230" s="41" t="str">
        <f>HYPERLINK(CONCATENATE("https://www.gov.uk/government/statistical-data-sets/transport-expenditure-tsgb13#table-",B230,IF(C230="-","",CONCATENATE("-",C230))),'Table titles'!A231)</f>
        <v>Fuel and vehicle excise duty</v>
      </c>
      <c r="E230" s="21" t="s">
        <v>287</v>
      </c>
      <c r="F230" s="21" t="s">
        <v>588</v>
      </c>
      <c r="G230" s="21" t="s">
        <v>299</v>
      </c>
      <c r="H230" s="21" t="s">
        <v>213</v>
      </c>
    </row>
    <row r="231" spans="2:8" ht="36">
      <c r="B231" s="12" t="s">
        <v>110</v>
      </c>
      <c r="C231" s="29" t="s">
        <v>584</v>
      </c>
      <c r="D231" s="41" t="str">
        <f>HYPERLINK(CONCATENATE("https://www.gov.uk/government/statistical-data-sets/transport-expenditure-tsgb13#table-",B231,IF(C231="-","",CONCATENATE("-",C231))),'Table titles'!A232)</f>
        <v>Road taxation revenue</v>
      </c>
      <c r="E231" s="21" t="s">
        <v>287</v>
      </c>
      <c r="F231" s="21" t="s">
        <v>588</v>
      </c>
      <c r="G231" s="21" t="s">
        <v>299</v>
      </c>
      <c r="H231" s="21" t="s">
        <v>213</v>
      </c>
    </row>
  </sheetData>
  <sheetProtection formatCells="0" formatColumns="0" formatRows="0" insertColumns="0" insertRows="0" insertHyperlinks="0" deleteColumns="0" deleteRows="0" sort="0" autoFilter="0" pivotTables="0"/>
  <autoFilter ref="E4:N231"/>
  <mergeCells count="3">
    <mergeCell ref="E1:N3"/>
    <mergeCell ref="A2:D2"/>
    <mergeCell ref="A1:D1"/>
  </mergeCells>
  <hyperlinks>
    <hyperlink ref="A2" r:id="rId1" display="https://www.gov.uk/government/collections/transport-statistics-great-britai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pane ySplit="1" topLeftCell="A185" activePane="bottomLeft" state="frozen"/>
      <selection pane="topLeft" activeCell="D7" sqref="D7"/>
      <selection pane="bottomLeft" activeCell="D129" sqref="D129"/>
    </sheetView>
  </sheetViews>
  <sheetFormatPr defaultColWidth="9.140625" defaultRowHeight="12.75"/>
  <cols>
    <col min="1" max="1" width="11.57421875" style="1" customWidth="1"/>
    <col min="2" max="2" width="12.7109375" style="1" customWidth="1"/>
    <col min="3" max="3" width="10.140625" style="28" customWidth="1"/>
    <col min="4" max="4" width="83.421875" style="42" customWidth="1"/>
    <col min="5" max="5" width="31.7109375" style="2" customWidth="1"/>
    <col min="6" max="6" width="12.8515625" style="2" customWidth="1"/>
  </cols>
  <sheetData>
    <row r="1" spans="1:6" ht="36.75" thickBot="1">
      <c r="A1" s="31" t="s">
        <v>125</v>
      </c>
      <c r="B1" s="32" t="s">
        <v>231</v>
      </c>
      <c r="C1" s="32" t="s">
        <v>232</v>
      </c>
      <c r="D1" s="43" t="s">
        <v>158</v>
      </c>
      <c r="E1" s="33" t="s">
        <v>124</v>
      </c>
      <c r="F1" s="32" t="s">
        <v>123</v>
      </c>
    </row>
    <row r="2" spans="1:5" ht="48">
      <c r="A2" s="3" t="s">
        <v>159</v>
      </c>
      <c r="B2" s="4"/>
      <c r="C2" s="29"/>
      <c r="E2" s="17"/>
    </row>
    <row r="3" spans="1:5" ht="24">
      <c r="A3" s="3"/>
      <c r="B3" s="3" t="s">
        <v>160</v>
      </c>
      <c r="C3" s="29"/>
      <c r="D3" s="1"/>
      <c r="E3" s="17"/>
    </row>
    <row r="4" spans="2:6" ht="12.75">
      <c r="B4" s="4" t="s">
        <v>161</v>
      </c>
      <c r="C4" s="29" t="s">
        <v>122</v>
      </c>
      <c r="D4" s="41" t="str">
        <f>HYPERLINK(CONCATENATE("https://www.gov.uk/government/statistical-data-sets/tsgb01-modal-comparisons#table-",B4,IF(C4="-","",CONCATENATE("-",C4))),'Table titles'!A6)</f>
        <v>Passenger Transport by mode, since 1952</v>
      </c>
      <c r="E4" s="17" t="s">
        <v>163</v>
      </c>
      <c r="F4" s="2" t="s">
        <v>164</v>
      </c>
    </row>
    <row r="5" spans="1:6" ht="12.75">
      <c r="A5" s="9"/>
      <c r="B5" s="4" t="s">
        <v>173</v>
      </c>
      <c r="C5" s="29" t="s">
        <v>122</v>
      </c>
      <c r="D5" s="41" t="str">
        <f>HYPERLINK(CONCATENATE("https://www.gov.uk/government/statistical-data-sets/tsgb01-modal-comparisons#table-",B5,IF(C5="-","",CONCATENATE("-",C5))),'Table titles'!A7)</f>
        <v>Passenger journeys on public transport vehicles, since 1950</v>
      </c>
      <c r="E5" s="17" t="s">
        <v>163</v>
      </c>
      <c r="F5" s="2" t="s">
        <v>164</v>
      </c>
    </row>
    <row r="6" spans="1:6" ht="12.75">
      <c r="A6" s="9"/>
      <c r="B6" s="4" t="s">
        <v>178</v>
      </c>
      <c r="C6" s="29" t="s">
        <v>179</v>
      </c>
      <c r="D6" s="41" t="str">
        <f>HYPERLINK(CONCATENATE("https://www.gov.uk/government/statistical-data-sets/tsgb01-modal-comparisons#table-",B6,IF(C6="-","",CONCATENATE("-",C6))),'Table titles'!A8)</f>
        <v>Average distance travelled by mode since 1995/97</v>
      </c>
      <c r="E6" s="17" t="s">
        <v>180</v>
      </c>
      <c r="F6" s="2" t="s">
        <v>181</v>
      </c>
    </row>
    <row r="7" spans="1:6" ht="12.75">
      <c r="A7" s="9"/>
      <c r="B7" s="4" t="s">
        <v>184</v>
      </c>
      <c r="C7" s="29" t="s">
        <v>185</v>
      </c>
      <c r="D7" s="41" t="str">
        <f>HYPERLINK(CONCATENATE("https://www.gov.uk/government/statistical-data-sets/tsgb01-modal-comparisons#table-",B7,IF(C7="-","",CONCATENATE("-",C7))),'Table titles'!A9)</f>
        <v>Average number of trips by purpose and main mode (with charts)</v>
      </c>
      <c r="E7" s="17" t="s">
        <v>180</v>
      </c>
      <c r="F7" s="2" t="s">
        <v>181</v>
      </c>
    </row>
    <row r="8" spans="1:6" ht="12.75">
      <c r="A8" s="9"/>
      <c r="B8" s="4" t="s">
        <v>187</v>
      </c>
      <c r="C8" s="29" t="s">
        <v>188</v>
      </c>
      <c r="D8" s="41" t="str">
        <f>HYPERLINK(CONCATENATE("https://www.gov.uk/government/statistical-data-sets/tsgb01-modal-comparisons#table-",B8,IF(C8="-","",CONCATENATE("-",C8))),'Table titles'!A10)</f>
        <v>Average distance travelled by purpose and main mode</v>
      </c>
      <c r="E8" s="17" t="s">
        <v>180</v>
      </c>
      <c r="F8" s="2" t="s">
        <v>181</v>
      </c>
    </row>
    <row r="9" spans="1:6" ht="12.75">
      <c r="A9" s="9"/>
      <c r="B9" s="4" t="s">
        <v>189</v>
      </c>
      <c r="C9" s="29" t="s">
        <v>122</v>
      </c>
      <c r="D9" s="41" t="str">
        <f>HYPERLINK(CONCATENATE("https://www.gov.uk/government/statistical-data-sets/tsgb01-modal-comparisons#table-",B9,IF(C9="-","",CONCATENATE("-",C9))),'Table titles'!A11)</f>
        <v>People entering central London during the morning peak, since 1996</v>
      </c>
      <c r="E9" s="17" t="s">
        <v>163</v>
      </c>
      <c r="F9" s="2" t="s">
        <v>191</v>
      </c>
    </row>
    <row r="10" spans="1:6" ht="12.75">
      <c r="A10" s="9"/>
      <c r="B10" s="4" t="s">
        <v>193</v>
      </c>
      <c r="C10" s="29" t="s">
        <v>194</v>
      </c>
      <c r="D10" s="41" t="str">
        <f>HYPERLINK(CONCATENATE("https://www.gov.uk/government/statistical-data-sets/tsgb01-modal-comparisons#table-",B10,IF(C10="-","",CONCATENATE("-",C10))),'Table titles'!A12)</f>
        <v>Passenger casualty rates by mode</v>
      </c>
      <c r="E10" s="17" t="s">
        <v>196</v>
      </c>
      <c r="F10" s="2" t="s">
        <v>197</v>
      </c>
    </row>
    <row r="11" spans="1:6" ht="12.75">
      <c r="A11" s="9"/>
      <c r="B11" s="4" t="s">
        <v>202</v>
      </c>
      <c r="C11" s="29" t="s">
        <v>122</v>
      </c>
      <c r="D11" s="41" t="str">
        <f>HYPERLINK(CONCATENATE("https://www.gov.uk/government/statistical-data-sets/tsgb01-modal-comparisons#table-",B11,IF(C11="-","",CONCATENATE("-",C11))),'Table titles'!A13)</f>
        <v>Usual method of travel to work by region of residence</v>
      </c>
      <c r="E11" s="17" t="s">
        <v>203</v>
      </c>
      <c r="F11" s="2" t="s">
        <v>164</v>
      </c>
    </row>
    <row r="12" spans="1:6" ht="12.75">
      <c r="A12" s="9"/>
      <c r="B12" s="4" t="s">
        <v>205</v>
      </c>
      <c r="C12" s="29" t="s">
        <v>122</v>
      </c>
      <c r="D12" s="41" t="str">
        <f>HYPERLINK(CONCATENATE("https://www.gov.uk/government/statistical-data-sets/tsgb01-modal-comparisons#table-",B12,IF(C12="-","",CONCATENATE("-",C12))),'Table titles'!A14)</f>
        <v>Usual method of travel to work by region of workplace</v>
      </c>
      <c r="E12" s="17" t="s">
        <v>203</v>
      </c>
      <c r="F12" s="2" t="s">
        <v>164</v>
      </c>
    </row>
    <row r="13" spans="1:6" ht="12.75">
      <c r="A13" s="9"/>
      <c r="B13" s="4" t="s">
        <v>206</v>
      </c>
      <c r="C13" s="29" t="s">
        <v>122</v>
      </c>
      <c r="D13" s="41" t="str">
        <f>HYPERLINK(CONCATENATE("https://www.gov.uk/government/statistical-data-sets/tsgb01-modal-comparisons#table-",B13,IF(C13="-","",CONCATENATE("-",C13))),'Table titles'!A15)</f>
        <v>Time taken to travel to work by region of workplace</v>
      </c>
      <c r="E13" s="17" t="s">
        <v>203</v>
      </c>
      <c r="F13" s="2" t="s">
        <v>164</v>
      </c>
    </row>
    <row r="14" spans="1:6" ht="25.5">
      <c r="A14" s="9"/>
      <c r="B14" s="4" t="s">
        <v>208</v>
      </c>
      <c r="C14" s="29" t="s">
        <v>122</v>
      </c>
      <c r="D14" s="41" t="str">
        <f>HYPERLINK(CONCATENATE("https://www.gov.uk/government/statistical-data-sets/tsgb01-modal-comparisons#table-",B14,IF(C14="-","",CONCATENATE("-",C14))),'Table titles'!A16)</f>
        <v>Average time taken to travel to work by region of workplace and usual method of travel: Great Britain</v>
      </c>
      <c r="E14" s="17" t="s">
        <v>203</v>
      </c>
      <c r="F14" s="2" t="s">
        <v>164</v>
      </c>
    </row>
    <row r="15" spans="1:6" ht="12.75">
      <c r="A15" s="9"/>
      <c r="B15" s="4" t="s">
        <v>210</v>
      </c>
      <c r="C15" s="29" t="s">
        <v>122</v>
      </c>
      <c r="D15" s="41" t="str">
        <f>HYPERLINK(CONCATENATE("https://www.gov.uk/government/statistical-data-sets/tsgb01-modal-comparisons#table-",B15,IF(C15="-","",CONCATENATE("-",C15))),'Table titles'!A17)</f>
        <v>How workers usually travel to work by car by region of workplace: Great Britain</v>
      </c>
      <c r="E15" s="17" t="s">
        <v>203</v>
      </c>
      <c r="F15" s="2" t="s">
        <v>164</v>
      </c>
    </row>
    <row r="16" spans="2:6" ht="12.75">
      <c r="B16" s="4" t="s">
        <v>214</v>
      </c>
      <c r="C16" s="29" t="s">
        <v>122</v>
      </c>
      <c r="D16" s="41" t="str">
        <f>HYPERLINK(CONCATENATE("https://www.gov.uk/government/statistical-data-sets/tsgb01-modal-comparisons#table-",B16,IF(C16="-","",CONCATENATE("-",C16))),'Table titles'!A18)</f>
        <v>Overseas travel: visits to and from the United Kingdom by mode</v>
      </c>
      <c r="E16" s="17" t="s">
        <v>216</v>
      </c>
      <c r="F16" s="2" t="s">
        <v>217</v>
      </c>
    </row>
    <row r="17" spans="2:6" ht="12.75">
      <c r="B17" s="4" t="s">
        <v>220</v>
      </c>
      <c r="C17" s="29" t="s">
        <v>122</v>
      </c>
      <c r="D17" s="41" t="str">
        <f>HYPERLINK(CONCATENATE("https://www.gov.uk/government/statistical-data-sets/tsgb01-modal-comparisons#table-",B17,IF(C17="-","",CONCATENATE("-",C17))),'Table titles'!A19)</f>
        <v>Overseas travel: visits to and from the United Kingdom by purpose and area; all modes</v>
      </c>
      <c r="E17" s="17" t="s">
        <v>216</v>
      </c>
      <c r="F17" s="2" t="s">
        <v>217</v>
      </c>
    </row>
    <row r="18" spans="2:6" ht="12.75">
      <c r="B18" s="4" t="s">
        <v>222</v>
      </c>
      <c r="C18" s="29" t="s">
        <v>122</v>
      </c>
      <c r="D18" s="41" t="str">
        <f>HYPERLINK(CONCATENATE("https://www.gov.uk/government/statistical-data-sets/tsgb01-modal-comparisons#table-",B18,IF(C18="-","",CONCATENATE("-",C18))),'Table titles'!A20)</f>
        <v>Overseas travel: visits and spending by mode, area and purpose of visit</v>
      </c>
      <c r="E18" s="17" t="s">
        <v>216</v>
      </c>
      <c r="F18" s="2" t="s">
        <v>217</v>
      </c>
    </row>
    <row r="19" spans="2:5" ht="36">
      <c r="B19" s="13" t="s">
        <v>224</v>
      </c>
      <c r="C19" s="29"/>
      <c r="D19" s="41"/>
      <c r="E19" s="17"/>
    </row>
    <row r="20" spans="2:6" ht="12.75">
      <c r="B20" s="4" t="s">
        <v>225</v>
      </c>
      <c r="C20" s="29" t="s">
        <v>122</v>
      </c>
      <c r="D20" s="41" t="str">
        <f>HYPERLINK(CONCATENATE("https://www.gov.uk/government/statistical-data-sets/tsgb01-modal-comparisons#table-",B20,IF(C20="-","",CONCATENATE("-",C20))),'Table titles'!A22)</f>
        <v>All in employment by transport related occupation and industry: Great Britain</v>
      </c>
      <c r="E20" s="17" t="s">
        <v>203</v>
      </c>
      <c r="F20" s="2" t="s">
        <v>164</v>
      </c>
    </row>
    <row r="21" spans="1:6" ht="48">
      <c r="A21" s="13"/>
      <c r="B21" s="4" t="s">
        <v>126</v>
      </c>
      <c r="C21" s="29" t="s">
        <v>122</v>
      </c>
      <c r="D21" s="41"/>
      <c r="E21" s="4" t="s">
        <v>122</v>
      </c>
      <c r="F21" s="4" t="s">
        <v>122</v>
      </c>
    </row>
    <row r="22" spans="1:5" ht="24">
      <c r="A22" s="3" t="s">
        <v>291</v>
      </c>
      <c r="C22" s="29"/>
      <c r="D22" s="41"/>
      <c r="E22" s="17"/>
    </row>
    <row r="23" spans="2:6" ht="12.75">
      <c r="B23" s="23" t="s">
        <v>234</v>
      </c>
      <c r="C23" s="29" t="s">
        <v>235</v>
      </c>
      <c r="D23" s="41" t="str">
        <f>HYPERLINK(CONCATENATE("https://www.gov.uk/government/statistical-data-sets/tsgb02#table-",B23,IF(C23="-","",CONCATENATE("-",C23))),'Table titles'!A25)</f>
        <v>Traffic at UK airports: annual, 1950 onwards</v>
      </c>
      <c r="E23" s="17" t="s">
        <v>216</v>
      </c>
      <c r="F23" s="2" t="s">
        <v>237</v>
      </c>
    </row>
    <row r="24" spans="2:6" ht="12.75">
      <c r="B24" s="23" t="s">
        <v>241</v>
      </c>
      <c r="C24" s="29" t="s">
        <v>242</v>
      </c>
      <c r="D24" s="41" t="str">
        <f>HYPERLINK(CONCATENATE("https://www.gov.uk/government/statistical-data-sets/tsgb02#table-",B24,IF(C24="-","",CONCATENATE("-",C24))),'Table titles'!A26)</f>
        <v>Air traffic by type of service, operator and airport, UK: time series</v>
      </c>
      <c r="E24" s="17" t="s">
        <v>216</v>
      </c>
      <c r="F24" s="2" t="s">
        <v>237</v>
      </c>
    </row>
    <row r="25" spans="2:6" ht="12.75">
      <c r="B25" s="23" t="s">
        <v>246</v>
      </c>
      <c r="C25" s="29" t="s">
        <v>247</v>
      </c>
      <c r="D25" s="41" t="str">
        <f>HYPERLINK(CONCATENATE("https://www.gov.uk/government/statistical-data-sets/tsgb02#table-",B25,IF(C25="-","",CONCATENATE("-",C25))),'Table titles'!A27)</f>
        <v>Punctuality at selected UK airports: time series</v>
      </c>
      <c r="E25" s="17" t="s">
        <v>216</v>
      </c>
      <c r="F25" s="2" t="s">
        <v>237</v>
      </c>
    </row>
    <row r="26" spans="2:6" ht="25.5">
      <c r="B26" s="23" t="s">
        <v>252</v>
      </c>
      <c r="C26" s="29" t="s">
        <v>253</v>
      </c>
      <c r="D26" s="41" t="str">
        <f>HYPERLINK(CONCATENATE("https://www.gov.uk/government/statistical-data-sets/tsgb02#table-",B26,IF(C26="-","",CONCATENATE("-",C26))),'Table titles'!A28)</f>
        <v>International passenger movements at UK airports by country of embarkation or landing: time series</v>
      </c>
      <c r="E26" s="17" t="s">
        <v>216</v>
      </c>
      <c r="F26" s="2" t="s">
        <v>237</v>
      </c>
    </row>
    <row r="27" spans="2:6" ht="12.75">
      <c r="B27" s="23" t="s">
        <v>256</v>
      </c>
      <c r="C27" s="29" t="s">
        <v>257</v>
      </c>
      <c r="D27" s="41" t="str">
        <f>HYPERLINK(CONCATENATE("https://www.gov.uk/government/statistical-data-sets/tsgb02#table-",B27,IF(C27="-","",CONCATENATE("-",C27))),'Table titles'!A29)</f>
        <v>Proportion of transfer passengers at selected UK airports: time series</v>
      </c>
      <c r="E27" s="17" t="s">
        <v>216</v>
      </c>
      <c r="F27" s="2" t="s">
        <v>237</v>
      </c>
    </row>
    <row r="28" spans="2:6" ht="12.75">
      <c r="B28" s="23" t="s">
        <v>260</v>
      </c>
      <c r="C28" s="29" t="s">
        <v>261</v>
      </c>
      <c r="D28" s="41" t="str">
        <f>HYPERLINK(CONCATENATE("https://www.gov.uk/government/statistical-data-sets/tsgb02#table-",B28,IF(C28="-","",CONCATENATE("-",C28))),'Table titles'!A30)</f>
        <v>Mode of transport to selected UK airports: time series</v>
      </c>
      <c r="E28" s="17" t="s">
        <v>216</v>
      </c>
      <c r="F28" s="2" t="s">
        <v>237</v>
      </c>
    </row>
    <row r="29" spans="2:6" ht="12.75">
      <c r="B29" s="23" t="s">
        <v>263</v>
      </c>
      <c r="C29" s="29" t="s">
        <v>264</v>
      </c>
      <c r="D29" s="41" t="str">
        <f>HYPERLINK(CONCATENATE("https://www.gov.uk/government/statistical-data-sets/tsgb02#table-",B29,IF(C29="-","",CONCATENATE("-",C29))),'Table titles'!A31)</f>
        <v>Purpose of travel at selected UK airports: time series</v>
      </c>
      <c r="E29" s="17" t="s">
        <v>216</v>
      </c>
      <c r="F29" s="2" t="s">
        <v>237</v>
      </c>
    </row>
    <row r="30" spans="2:6" ht="12.75">
      <c r="B30" s="23" t="s">
        <v>266</v>
      </c>
      <c r="C30" s="29" t="s">
        <v>267</v>
      </c>
      <c r="D30" s="41" t="str">
        <f>HYPERLINK(CONCATENATE("https://www.gov.uk/government/statistical-data-sets/tsgb02#table-",B30,IF(C30="-","",CONCATENATE("-",C30))),'Table titles'!A32)</f>
        <v>UK airports (map)</v>
      </c>
      <c r="E30" s="17" t="s">
        <v>216</v>
      </c>
      <c r="F30" s="2" t="s">
        <v>237</v>
      </c>
    </row>
    <row r="31" spans="2:6" ht="12.75">
      <c r="B31" s="23" t="s">
        <v>270</v>
      </c>
      <c r="C31" s="29" t="s">
        <v>271</v>
      </c>
      <c r="D31" s="41" t="str">
        <f>HYPERLINK(CONCATENATE("https://www.gov.uk/government/statistical-data-sets/tsgb02#table-",B31,IF(C31="-","",CONCATENATE("-",C31))),'Table titles'!A33)</f>
        <v>Main outputs for UK airlines by type of service: time series</v>
      </c>
      <c r="E31" s="17" t="s">
        <v>216</v>
      </c>
      <c r="F31" s="2" t="s">
        <v>237</v>
      </c>
    </row>
    <row r="32" spans="2:6" ht="12.75">
      <c r="B32" s="23" t="s">
        <v>274</v>
      </c>
      <c r="C32" s="29" t="s">
        <v>275</v>
      </c>
      <c r="D32" s="41" t="str">
        <f>HYPERLINK(CONCATENATE("https://www.gov.uk/government/statistical-data-sets/tsgb02#table-",B32,IF(C32="-","",CONCATENATE("-",C32))),'Table titles'!A34)</f>
        <v>Worldwide employment by UK airlines: time series</v>
      </c>
      <c r="E32" s="17" t="s">
        <v>216</v>
      </c>
      <c r="F32" s="2" t="s">
        <v>237</v>
      </c>
    </row>
    <row r="33" spans="2:6" ht="12.75">
      <c r="B33" s="23" t="s">
        <v>278</v>
      </c>
      <c r="C33" s="29" t="s">
        <v>279</v>
      </c>
      <c r="D33" s="41" t="str">
        <f>HYPERLINK(CONCATENATE("https://www.gov.uk/government/statistical-data-sets/tsgb02#table-",B33,IF(C33="-","",CONCATENATE("-",C33))),'Table titles'!A35)</f>
        <v>Traffic at major airports, worldwide: latest year</v>
      </c>
      <c r="E33" s="17" t="s">
        <v>216</v>
      </c>
      <c r="F33" s="2" t="s">
        <v>237</v>
      </c>
    </row>
    <row r="34" spans="2:6" ht="12.75">
      <c r="B34" s="23" t="s">
        <v>281</v>
      </c>
      <c r="C34" s="29" t="s">
        <v>282</v>
      </c>
      <c r="D34" s="41" t="str">
        <f>HYPERLINK(CONCATENATE("https://www.gov.uk/government/statistical-data-sets/tsgb02#table-",B34,IF(C34="-","",CONCATENATE("-",C34))),'Table titles'!A36)</f>
        <v>Passenger traffic on major airlines, worldwide: latest year</v>
      </c>
      <c r="E34" s="17" t="s">
        <v>216</v>
      </c>
      <c r="F34" s="2" t="s">
        <v>237</v>
      </c>
    </row>
    <row r="35" spans="2:6" ht="12.75">
      <c r="B35" s="23" t="s">
        <v>284</v>
      </c>
      <c r="C35" s="29" t="s">
        <v>285</v>
      </c>
      <c r="D35" s="41" t="str">
        <f>HYPERLINK(CONCATENATE("https://www.gov.uk/government/statistical-data-sets/tsgb02#table-",B35,IF(C35="-","",CONCATENATE("-",C35))),'Table titles'!A37)</f>
        <v>Casualties caused by aviation accidents, UK: time series</v>
      </c>
      <c r="E35" s="17" t="s">
        <v>216</v>
      </c>
      <c r="F35" s="2" t="s">
        <v>237</v>
      </c>
    </row>
    <row r="36" spans="2:6" ht="12.75">
      <c r="B36" s="23" t="s">
        <v>288</v>
      </c>
      <c r="C36" s="29" t="s">
        <v>289</v>
      </c>
      <c r="D36" s="41" t="str">
        <f>HYPERLINK(CONCATENATE("https://www.gov.uk/government/statistical-data-sets/tsgb02#table-",B36,IF(C36="-","",CONCATENATE("-",C36))),'Table titles'!A38)</f>
        <v>Aircraft proximity (AIRPROX): number of incidents, UK airspace: time series</v>
      </c>
      <c r="E36" s="17" t="s">
        <v>216</v>
      </c>
      <c r="F36" s="2" t="s">
        <v>237</v>
      </c>
    </row>
    <row r="37" spans="1:5" ht="48">
      <c r="A37" s="3" t="s">
        <v>292</v>
      </c>
      <c r="B37" s="4"/>
      <c r="C37" s="29"/>
      <c r="D37" s="41"/>
      <c r="E37" s="17"/>
    </row>
    <row r="38" spans="1:5" ht="36">
      <c r="A38" s="3"/>
      <c r="B38" s="14" t="s">
        <v>293</v>
      </c>
      <c r="C38" s="29"/>
      <c r="D38" s="41"/>
      <c r="E38" s="17"/>
    </row>
    <row r="39" spans="2:6" ht="12.75">
      <c r="B39" s="4" t="s">
        <v>294</v>
      </c>
      <c r="C39" s="29" t="s">
        <v>295</v>
      </c>
      <c r="D39" s="41" t="str">
        <f>HYPERLINK(CONCATENATE("https://www.gov.uk/government/statistical-data-sets/tsgb03#table-",B39,IF(C39="-","",CONCATENATE("-",C39))),'Table titles'!A41)</f>
        <v>Petroleum consumption by transport mode and fuel type: United Kingdom</v>
      </c>
      <c r="E39" s="17" t="s">
        <v>297</v>
      </c>
      <c r="F39" s="2" t="s">
        <v>298</v>
      </c>
    </row>
    <row r="40" spans="2:6" ht="12.75">
      <c r="B40" s="4" t="s">
        <v>301</v>
      </c>
      <c r="C40" s="29" t="s">
        <v>302</v>
      </c>
      <c r="D40" s="41" t="str">
        <f>HYPERLINK(CONCATENATE("https://www.gov.uk/government/statistical-data-sets/tsgb03#table-",B40,IF(C40="-","",CONCATENATE("-",C40))),'Table titles'!A42)</f>
        <v>Energy consumption by transport mode and energy source: United Kingdom</v>
      </c>
      <c r="E40" s="17" t="s">
        <v>297</v>
      </c>
      <c r="F40" s="2" t="s">
        <v>298</v>
      </c>
    </row>
    <row r="41" spans="2:6" ht="12.75">
      <c r="B41" s="4" t="s">
        <v>305</v>
      </c>
      <c r="C41" s="29" t="s">
        <v>306</v>
      </c>
      <c r="D41" s="41" t="str">
        <f>HYPERLINK(CONCATENATE("https://www.gov.uk/government/statistical-data-sets/tsgb03#table-",B41,IF(C41="-","",CONCATENATE("-",C41))),'Table titles'!A43)</f>
        <v>Average new car fuel consumption: Great Britain</v>
      </c>
      <c r="E41" s="17" t="s">
        <v>297</v>
      </c>
      <c r="F41" s="2" t="s">
        <v>298</v>
      </c>
    </row>
    <row r="42" spans="2:6" ht="12.75">
      <c r="B42" s="4" t="s">
        <v>308</v>
      </c>
      <c r="C42" s="29" t="s">
        <v>309</v>
      </c>
      <c r="D42" s="41" t="str">
        <f>HYPERLINK(CONCATENATE("https://www.gov.uk/government/statistical-data-sets/tsgb03#table-",B42,IF(C42="-","",CONCATENATE("-",C42))),'Table titles'!A44)</f>
        <v>Average heavy goods vehicle fuel consumption: Great Britain</v>
      </c>
      <c r="E42" s="17" t="s">
        <v>297</v>
      </c>
      <c r="F42" s="2" t="s">
        <v>298</v>
      </c>
    </row>
    <row r="43" spans="2:6" ht="12.75">
      <c r="B43" s="4" t="s">
        <v>312</v>
      </c>
      <c r="C43" s="29" t="s">
        <v>313</v>
      </c>
      <c r="D43" s="41" t="str">
        <f>HYPERLINK(CONCATENATE("https://www.gov.uk/government/statistical-data-sets/tsgb03#table-",B43,IF(C43="-","",CONCATENATE("-",C43))),'Table titles'!A45)</f>
        <v>Petrol and diesel prices and duties in April: United Kingdom</v>
      </c>
      <c r="E43" s="17" t="s">
        <v>297</v>
      </c>
      <c r="F43" s="2" t="s">
        <v>298</v>
      </c>
    </row>
    <row r="44" spans="2:5" ht="60">
      <c r="B44" s="14" t="s">
        <v>315</v>
      </c>
      <c r="C44" s="29"/>
      <c r="D44" s="41"/>
      <c r="E44" s="17"/>
    </row>
    <row r="45" spans="2:6" ht="12.75">
      <c r="B45" s="4" t="s">
        <v>316</v>
      </c>
      <c r="C45" s="29" t="s">
        <v>317</v>
      </c>
      <c r="D45" s="41" t="str">
        <f>HYPERLINK(CONCATENATE("https://www.gov.uk/government/statistical-data-sets/tsgb03#table-",B45,IF(C45="-","",CONCATENATE("-",C45))),'Table titles'!A47)</f>
        <v>Greenhouse gas emissions by transport mode: United Kingdom</v>
      </c>
      <c r="E45" s="17" t="s">
        <v>297</v>
      </c>
      <c r="F45" s="2" t="s">
        <v>298</v>
      </c>
    </row>
    <row r="46" spans="2:6" ht="12.75">
      <c r="B46" s="4" t="s">
        <v>320</v>
      </c>
      <c r="C46" s="29" t="s">
        <v>321</v>
      </c>
      <c r="D46" s="41" t="str">
        <f>HYPERLINK(CONCATENATE("https://www.gov.uk/government/statistical-data-sets/tsgb03#table-",B46,IF(C46="-","",CONCATENATE("-",C46))),'Table titles'!A48)</f>
        <v>Carbon dioxide emissions by transport mode: United Kingdom</v>
      </c>
      <c r="E46" s="17" t="s">
        <v>297</v>
      </c>
      <c r="F46" s="2" t="s">
        <v>298</v>
      </c>
    </row>
    <row r="47" spans="2:5" ht="36">
      <c r="B47" s="14" t="s">
        <v>323</v>
      </c>
      <c r="C47" s="29"/>
      <c r="D47" s="41"/>
      <c r="E47" s="17"/>
    </row>
    <row r="48" spans="2:6" ht="12.75">
      <c r="B48" s="4" t="s">
        <v>324</v>
      </c>
      <c r="C48" s="29" t="s">
        <v>325</v>
      </c>
      <c r="D48" s="41" t="str">
        <f>HYPERLINK(CONCATENATE("https://www.gov.uk/government/statistical-data-sets/tsgb03#table-",B48,IF(C48="-","",CONCATENATE("-",C48))),'Table titles'!A50)</f>
        <v>Air pollutant emissions by transport mode: United Kingdom</v>
      </c>
      <c r="E48" s="17" t="s">
        <v>297</v>
      </c>
      <c r="F48" s="2" t="s">
        <v>298</v>
      </c>
    </row>
    <row r="49" spans="2:6" ht="12.75">
      <c r="B49" s="4" t="s">
        <v>328</v>
      </c>
      <c r="C49" s="29" t="s">
        <v>329</v>
      </c>
      <c r="D49" s="41" t="str">
        <f>HYPERLINK(CONCATENATE("https://www.gov.uk/government/statistical-data-sets/tsgb03#table-",B49,IF(C49="-","",CONCATENATE("-",C49))),'Table titles'!A51)</f>
        <v>Average emissions from road vehicles in urban conditions: Great Britain</v>
      </c>
      <c r="E49" s="17" t="s">
        <v>297</v>
      </c>
      <c r="F49" s="2" t="s">
        <v>298</v>
      </c>
    </row>
    <row r="50" spans="2:6" ht="12.75">
      <c r="B50" s="4" t="s">
        <v>331</v>
      </c>
      <c r="C50" s="29" t="s">
        <v>332</v>
      </c>
      <c r="D50" s="41" t="str">
        <f>HYPERLINK(CONCATENATE("https://www.gov.uk/government/statistical-data-sets/tsgb03#table-",B50,IF(C50="-","",CONCATENATE("-",C50))),'Table titles'!A52)</f>
        <v>Aircraft noise: population affected by noise around major airports</v>
      </c>
      <c r="E50" s="17" t="s">
        <v>297</v>
      </c>
      <c r="F50" s="2" t="s">
        <v>298</v>
      </c>
    </row>
    <row r="51" spans="1:5" ht="24">
      <c r="A51" s="24" t="s">
        <v>334</v>
      </c>
      <c r="B51" s="4"/>
      <c r="C51" s="29"/>
      <c r="D51" s="41"/>
      <c r="E51" s="17"/>
    </row>
    <row r="52" spans="2:6" ht="12.75">
      <c r="B52" s="4" t="s">
        <v>335</v>
      </c>
      <c r="C52" s="29" t="s">
        <v>122</v>
      </c>
      <c r="D52" s="41" t="str">
        <f>HYPERLINK(CONCATENATE("https://www.gov.uk/government/statistical-data-sets/tsgb04-freight#table-",B52,IF(C52="-","",CONCATENATE("-",C52))),'Table titles'!A54)</f>
        <v>Domestic freight transport: by mode: 1953 onwards</v>
      </c>
      <c r="E52" s="17" t="s">
        <v>337</v>
      </c>
      <c r="F52" s="10" t="s">
        <v>338</v>
      </c>
    </row>
    <row r="53" spans="2:6" ht="12.75">
      <c r="B53" s="4" t="s">
        <v>341</v>
      </c>
      <c r="C53" s="29" t="s">
        <v>122</v>
      </c>
      <c r="D53" s="41" t="str">
        <f>HYPERLINK(CONCATENATE("https://www.gov.uk/government/statistical-data-sets/tsgb04-freight#table-",B53,IF(C53="-","",CONCATENATE("-",C53))),'Table titles'!A55)</f>
        <v>Domestic freight moved: by commodity</v>
      </c>
      <c r="E53" s="17" t="s">
        <v>337</v>
      </c>
      <c r="F53" s="10" t="s">
        <v>338</v>
      </c>
    </row>
    <row r="54" spans="2:6" ht="12.75">
      <c r="B54" s="4" t="s">
        <v>343</v>
      </c>
      <c r="C54" s="29" t="s">
        <v>122</v>
      </c>
      <c r="D54" s="41" t="str">
        <f>HYPERLINK(CONCATENATE("https://www.gov.uk/government/statistical-data-sets/tsgb04-freight#table-",B54,IF(C54="-","",CONCATENATE("-",C54))),'Table titles'!A56)</f>
        <v>Domestic freight transport: by mode: 2000 onwards</v>
      </c>
      <c r="E54" s="17" t="s">
        <v>337</v>
      </c>
      <c r="F54" s="10" t="s">
        <v>338</v>
      </c>
    </row>
    <row r="55" spans="2:6" ht="25.5">
      <c r="B55" s="4" t="s">
        <v>345</v>
      </c>
      <c r="C55" s="29" t="s">
        <v>346</v>
      </c>
      <c r="D55" s="41" t="str">
        <f>HYPERLINK(CONCATENATE("https://www.gov.uk/government/statistical-data-sets/tsgb04-freight#table-",B55,IF(C55="-","",CONCATENATE("-",C55))),'Table titles'!A57)</f>
        <v>Goods lifted by type and weight of vehicle: annual 2004-2010, quarterly 2004-2011; by GB HGVs in UK</v>
      </c>
      <c r="E55" s="17" t="s">
        <v>337</v>
      </c>
      <c r="F55" s="10" t="s">
        <v>338</v>
      </c>
    </row>
    <row r="56" spans="2:6" ht="25.5">
      <c r="B56" s="4" t="s">
        <v>348</v>
      </c>
      <c r="C56" s="29" t="s">
        <v>349</v>
      </c>
      <c r="D56" s="41" t="str">
        <f>HYPERLINK(CONCATENATE("https://www.gov.uk/government/statistical-data-sets/tsgb04-freight#table-",B56,IF(C56="-","",CONCATENATE("-",C56))),'Table titles'!A58)</f>
        <v>Goods moved by type and weight of vehicle: annual 1990-2010 and quarterly 2004-2011; by GB HGVs in the UK</v>
      </c>
      <c r="E56" s="17" t="s">
        <v>337</v>
      </c>
      <c r="F56" s="10" t="s">
        <v>338</v>
      </c>
    </row>
    <row r="57" spans="2:6" ht="25.5">
      <c r="B57" s="4" t="s">
        <v>351</v>
      </c>
      <c r="C57" s="29" t="s">
        <v>352</v>
      </c>
      <c r="D57" s="41" t="str">
        <f>HYPERLINK(CONCATENATE("https://www.gov.uk/government/statistical-data-sets/tsgb04-freight#table-",B57,IF(C57="-","",CONCATENATE("-",C57))),'Table titles'!A59)</f>
        <v>Goods lifted and goods moved by mode of working: annual 1990-2010 and quarterly 2004-2011; by GB HGVs in the UK</v>
      </c>
      <c r="E57" s="17" t="s">
        <v>337</v>
      </c>
      <c r="F57" s="10" t="s">
        <v>338</v>
      </c>
    </row>
    <row r="58" spans="2:6" ht="25.5">
      <c r="B58" s="4" t="s">
        <v>353</v>
      </c>
      <c r="C58" s="29" t="s">
        <v>354</v>
      </c>
      <c r="D58" s="41" t="str">
        <f>HYPERLINK(CONCATENATE("https://www.gov.uk/government/statistical-data-sets/tsgb04-freight#table-",B58,IF(C58="-","",CONCATENATE("-",C58))),'Table titles'!A60)</f>
        <v>International road haulage by UK-registered vehicles: goods lifted by country of unloading, 2000-2010</v>
      </c>
      <c r="E58" s="17" t="s">
        <v>337</v>
      </c>
      <c r="F58" s="10" t="s">
        <v>338</v>
      </c>
    </row>
    <row r="59" spans="2:6" ht="25.5">
      <c r="B59" s="4" t="s">
        <v>358</v>
      </c>
      <c r="C59" s="29" t="s">
        <v>359</v>
      </c>
      <c r="D59" s="41" t="str">
        <f>HYPERLINK(CONCATENATE("https://www.gov.uk/government/statistical-data-sets/tsgb04-freight#table-",B59,IF(C59="-","",CONCATENATE("-",C59))),'Table titles'!A61)</f>
        <v>International road haulage by UK-registered vehicles: goods lifted by country of loading, 2000-2010</v>
      </c>
      <c r="E59" s="17" t="s">
        <v>337</v>
      </c>
      <c r="F59" s="10" t="s">
        <v>338</v>
      </c>
    </row>
    <row r="60" spans="2:6" ht="25.5">
      <c r="B60" s="4" t="s">
        <v>361</v>
      </c>
      <c r="C60" s="29" t="s">
        <v>362</v>
      </c>
      <c r="D60" s="41" t="str">
        <f>HYPERLINK(CONCATENATE("https://www.gov.uk/government/statistical-data-sets/tsgb04-freight#table-",B60,IF(C60="-","",CONCATENATE("-",C60))),'Table titles'!A62)</f>
        <v>International road haulage by UK-registered vehicles: goods moved by country of unloading, 2000-2010</v>
      </c>
      <c r="E60" s="17" t="s">
        <v>337</v>
      </c>
      <c r="F60" s="10" t="s">
        <v>338</v>
      </c>
    </row>
    <row r="61" spans="2:6" ht="25.5">
      <c r="B61" s="4" t="s">
        <v>364</v>
      </c>
      <c r="C61" s="29" t="s">
        <v>365</v>
      </c>
      <c r="D61" s="41" t="str">
        <f>HYPERLINK(CONCATENATE("https://www.gov.uk/government/statistical-data-sets/tsgb04-freight#table-",B61,IF(C61="-","",CONCATENATE("-",C61))),'Table titles'!A63)</f>
        <v>International road haulage by UK-registered vehicles: goods moved by country of loading, 2000-2010</v>
      </c>
      <c r="E61" s="17" t="s">
        <v>337</v>
      </c>
      <c r="F61" s="10" t="s">
        <v>338</v>
      </c>
    </row>
    <row r="62" spans="2:6" ht="25.5">
      <c r="B62" s="4" t="s">
        <v>367</v>
      </c>
      <c r="C62" s="29" t="s">
        <v>368</v>
      </c>
      <c r="D62" s="41" t="str">
        <f>HYPERLINK(CONCATENATE("https://www.gov.uk/government/statistical-data-sets/tsgb04-freight#table-",B62,IF(C62="-","",CONCATENATE("-",C62))),'Table titles'!A64)</f>
        <v>International road haulage by UK-registered vehicles: tonnes lifted by commodity group, 2004-2010</v>
      </c>
      <c r="E62" s="17" t="s">
        <v>337</v>
      </c>
      <c r="F62" s="10" t="s">
        <v>338</v>
      </c>
    </row>
    <row r="63" spans="2:6" ht="25.5">
      <c r="B63" s="4" t="s">
        <v>370</v>
      </c>
      <c r="C63" s="29" t="s">
        <v>371</v>
      </c>
      <c r="D63" s="41" t="str">
        <f>HYPERLINK(CONCATENATE("https://www.gov.uk/government/statistical-data-sets/tsgb04-freight#table-",B63,IF(C63="-","",CONCATENATE("-",C63))),'Table titles'!A65)</f>
        <v>International road haulage by UK-registered vehicles: tonnes moved by commodity group, 2004-2010</v>
      </c>
      <c r="E63" s="17" t="s">
        <v>337</v>
      </c>
      <c r="F63" s="10" t="s">
        <v>338</v>
      </c>
    </row>
    <row r="64" spans="2:6" ht="12.75">
      <c r="B64" s="4" t="s">
        <v>373</v>
      </c>
      <c r="C64" s="29" t="s">
        <v>374</v>
      </c>
      <c r="D64" s="41" t="str">
        <f>HYPERLINK(CONCATENATE("https://www.gov.uk/government/statistical-data-sets/tsgb04-freight#table-",B64,IF(C64="-","",CONCATENATE("-",C64))),'Table titles'!A66)</f>
        <v>Goods lifted from the UK by foreign-registered HGVs, by vehicle registration country: 2002-2011</v>
      </c>
      <c r="E64" s="17" t="s">
        <v>337</v>
      </c>
      <c r="F64" s="10" t="s">
        <v>338</v>
      </c>
    </row>
    <row r="65" spans="2:6" ht="12.75">
      <c r="B65" s="4" t="s">
        <v>376</v>
      </c>
      <c r="C65" s="29" t="s">
        <v>377</v>
      </c>
      <c r="D65" s="41" t="str">
        <f>HYPERLINK(CONCATENATE("https://www.gov.uk/government/statistical-data-sets/tsgb04-freight#table-",B65,IF(C65="-","",CONCATENATE("-",C65))),'Table titles'!A67)</f>
        <v>Goods lifted to the UK by foreign-registered HGVs, by vehicle registration country: 2002-2011</v>
      </c>
      <c r="E65" s="17" t="s">
        <v>337</v>
      </c>
      <c r="F65" s="10" t="s">
        <v>338</v>
      </c>
    </row>
    <row r="66" spans="2:6" ht="12.75">
      <c r="B66" s="4" t="s">
        <v>379</v>
      </c>
      <c r="C66" s="29" t="s">
        <v>380</v>
      </c>
      <c r="D66" s="41" t="str">
        <f>HYPERLINK(CONCATENATE("https://www.gov.uk/government/statistical-data-sets/tsgb04-freight#table-",B66,IF(C66="-","",CONCATENATE("-",C66))),'Table titles'!A68)</f>
        <v>Goods moved from the UK by foreign-registered HGVs, by vehicle registration country: 2002-2011</v>
      </c>
      <c r="E66" s="17" t="s">
        <v>337</v>
      </c>
      <c r="F66" s="10" t="s">
        <v>338</v>
      </c>
    </row>
    <row r="67" spans="2:6" ht="12.75">
      <c r="B67" s="4" t="s">
        <v>382</v>
      </c>
      <c r="C67" s="29" t="s">
        <v>383</v>
      </c>
      <c r="D67" s="41" t="str">
        <f>HYPERLINK(CONCATENATE("https://www.gov.uk/government/statistical-data-sets/tsgb04-freight#table-",B67,IF(C67="-","",CONCATENATE("-",C67))),'Table titles'!A69)</f>
        <v>Goods moved to the UK by foreign-registered HGVs, by vehicle registration country: 2002-2011</v>
      </c>
      <c r="E67" s="17" t="s">
        <v>337</v>
      </c>
      <c r="F67" s="10" t="s">
        <v>338</v>
      </c>
    </row>
    <row r="68" spans="2:6" ht="12.75">
      <c r="B68" s="4" t="s">
        <v>385</v>
      </c>
      <c r="C68" s="29" t="s">
        <v>386</v>
      </c>
      <c r="D68" s="41" t="str">
        <f>HYPERLINK(CONCATENATE("https://www.gov.uk/government/statistical-data-sets/tsgb04-freight#table-",B68,IF(C68="-","",CONCATENATE("-",C68))),'Table titles'!A70)</f>
        <v>Cabotage within the UK by country of registration of vehicle: 2004-2011</v>
      </c>
      <c r="E68" s="17" t="s">
        <v>337</v>
      </c>
      <c r="F68" s="10" t="s">
        <v>338</v>
      </c>
    </row>
    <row r="69" spans="2:6" ht="12.75">
      <c r="B69" s="4" t="s">
        <v>387</v>
      </c>
      <c r="C69" s="29" t="s">
        <v>667</v>
      </c>
      <c r="D69" s="41" t="str">
        <f>HYPERLINK(CONCATENATE("https://www.gov.uk/government/statistical-data-sets/tsgb04-freight#table-",B69,IF(C69="-","",CONCATENATE("-",C69))),'Table titles'!A71)</f>
        <v>National Railways freight moved by commodity: 1996/97 onwards</v>
      </c>
      <c r="E69" s="17" t="s">
        <v>389</v>
      </c>
      <c r="F69" s="10" t="s">
        <v>390</v>
      </c>
    </row>
    <row r="70" spans="2:6" ht="12.75">
      <c r="B70" s="4" t="s">
        <v>391</v>
      </c>
      <c r="C70" s="29" t="s">
        <v>668</v>
      </c>
      <c r="D70" s="41" t="str">
        <f>HYPERLINK(CONCATENATE("https://www.gov.uk/government/statistical-data-sets/tsgb04-freight#table-",B70,IF(C70="-","",CONCATENATE("-",C70))),'Table titles'!A72)</f>
        <v>National Railways freight lifted by commodity: 1996/97 onwards</v>
      </c>
      <c r="E70" s="17" t="s">
        <v>389</v>
      </c>
      <c r="F70" s="10" t="s">
        <v>390</v>
      </c>
    </row>
    <row r="71" spans="2:6" ht="25.5">
      <c r="B71" s="4" t="s">
        <v>393</v>
      </c>
      <c r="C71" s="29" t="s">
        <v>669</v>
      </c>
      <c r="D71" s="41" t="str">
        <f>HYPERLINK(CONCATENATE("https://www.gov.uk/government/statistical-data-sets/tsgb04-freight#table-",B71,IF(C71="-","",CONCATENATE("-",C71))),'Table titles'!A73)</f>
        <v>Number of freight train movements, impacts on road haulage and Freight Performance Measure: 2005/06 onwards</v>
      </c>
      <c r="E71" s="17" t="s">
        <v>389</v>
      </c>
      <c r="F71" s="10" t="s">
        <v>390</v>
      </c>
    </row>
    <row r="72" spans="2:6" ht="25.5">
      <c r="B72" s="4" t="s">
        <v>396</v>
      </c>
      <c r="C72" s="29" t="s">
        <v>397</v>
      </c>
      <c r="D72" s="41" t="str">
        <f>HYPERLINK(CONCATENATE("https://www.gov.uk/government/statistical-data-sets/tsgb04-freight#table-",B72,IF(C72="-","",CONCATENATE("-",C72))),'Table titles'!A74)</f>
        <v>Average length of haul by type of vehicle: annual 1990-2010 and quarterly 2004-2011; by GB HGVs in the UK</v>
      </c>
      <c r="E72" s="17" t="s">
        <v>337</v>
      </c>
      <c r="F72" s="10" t="s">
        <v>338</v>
      </c>
    </row>
    <row r="73" spans="2:6" ht="25.5">
      <c r="B73" s="4" t="s">
        <v>399</v>
      </c>
      <c r="C73" s="29" t="s">
        <v>400</v>
      </c>
      <c r="D73" s="41" t="str">
        <f>HYPERLINK(CONCATENATE("https://www.gov.uk/government/statistical-data-sets/tsgb04-freight#table-",B73,IF(C73="-","",CONCATENATE("-",C73))),'Table titles'!A75)</f>
        <v>Goods lifted by commodity grouping: annual 1990-2004 and quarterly 2004-2011; by GB HGVs in the UK</v>
      </c>
      <c r="E73" s="17" t="s">
        <v>337</v>
      </c>
      <c r="F73" s="10" t="s">
        <v>338</v>
      </c>
    </row>
    <row r="74" spans="2:6" ht="12.75">
      <c r="B74" s="4" t="s">
        <v>402</v>
      </c>
      <c r="C74" s="29" t="s">
        <v>403</v>
      </c>
      <c r="D74" s="41" t="str">
        <f>HYPERLINK(CONCATENATE("https://www.gov.uk/government/statistical-data-sets/tsgb04-freight#table-",B74,IF(C74="-","",CONCATENATE("-",C74))),'Table titles'!A76)</f>
        <v>Goods moved by commodity: annual 1990-2010 and quarterly 2004-2011; by GB HGVs in the UK</v>
      </c>
      <c r="E74" s="17" t="s">
        <v>337</v>
      </c>
      <c r="F74" s="10" t="s">
        <v>338</v>
      </c>
    </row>
    <row r="75" spans="2:6" ht="25.5">
      <c r="B75" s="4" t="s">
        <v>405</v>
      </c>
      <c r="C75" s="29" t="s">
        <v>406</v>
      </c>
      <c r="D75" s="41" t="str">
        <f>HYPERLINK(CONCATENATE("https://www.gov.uk/government/statistical-data-sets/tsgb04-freight#table-",B75,IF(C75="-","",CONCATENATE("-",C75))),'Table titles'!A77)</f>
        <v>Goods moved and goods lifted: annual 1990-2010 and quarterly 2004-2011; by GB HGVs in the UK</v>
      </c>
      <c r="E75" s="17" t="s">
        <v>337</v>
      </c>
      <c r="F75" s="10" t="s">
        <v>338</v>
      </c>
    </row>
    <row r="76" spans="2:6" ht="25.5">
      <c r="B76" s="4" t="s">
        <v>408</v>
      </c>
      <c r="C76" s="29" t="s">
        <v>409</v>
      </c>
      <c r="D76" s="41" t="str">
        <f>HYPERLINK(CONCATENATE("https://www.gov.uk/government/statistical-data-sets/tsgb04-freight#table-",B76,IF(C76="-","",CONCATENATE("-",C76))),'Table titles'!A78)</f>
        <v>Summary of domestic and international road freight by UK HGVs: annual 2004-2010 and quarterly 2004-2011</v>
      </c>
      <c r="E76" s="17" t="s">
        <v>337</v>
      </c>
      <c r="F76" s="10" t="s">
        <v>338</v>
      </c>
    </row>
    <row r="77" spans="2:6" ht="12.75">
      <c r="B77" s="4" t="s">
        <v>411</v>
      </c>
      <c r="C77" s="29" t="s">
        <v>725</v>
      </c>
      <c r="D77" s="41" t="str">
        <f>HYPERLINK(CONCATENATE("https://www.gov.uk/government/statistical-data-sets/tsgb04-freight#table-",B77,IF(C77="-","",CONCATENATE("-",C77))),'Table titles'!A79)</f>
        <v>Road goods vehicles travelling to mainland Europe: 1990 onwards</v>
      </c>
      <c r="E77" s="17" t="s">
        <v>413</v>
      </c>
      <c r="F77" s="10" t="s">
        <v>708</v>
      </c>
    </row>
    <row r="78" spans="2:6" ht="12.75">
      <c r="B78" s="4" t="s">
        <v>414</v>
      </c>
      <c r="C78" s="29" t="s">
        <v>724</v>
      </c>
      <c r="D78" s="41" t="str">
        <f>HYPERLINK(CONCATENATE("https://www.gov.uk/government/statistical-data-sets/tsgb04-freight#table-",B78,IF(C78="-","",CONCATENATE("-",C78))),'Table titles'!A80)</f>
        <v>Powered goods vehicles by country of registration: 1990 onwards</v>
      </c>
      <c r="E78" s="17" t="s">
        <v>413</v>
      </c>
      <c r="F78" s="10" t="s">
        <v>708</v>
      </c>
    </row>
    <row r="79" spans="1:6" ht="36">
      <c r="A79" s="24" t="s">
        <v>456</v>
      </c>
      <c r="B79" s="4"/>
      <c r="C79" s="29"/>
      <c r="D79" s="41"/>
      <c r="E79" s="17"/>
      <c r="F79" s="10"/>
    </row>
    <row r="80" spans="2:6" ht="12.75">
      <c r="B80" s="4" t="s">
        <v>416</v>
      </c>
      <c r="C80" s="29" t="s">
        <v>417</v>
      </c>
      <c r="D80" s="41" t="str">
        <f>HYPERLINK(CONCATENATE("https://www.gov.uk/government/statistical-data-sets/tsgb05-maritime#table-",B80,IF(C80="-","",CONCATENATE("-",C80))),'Table titles'!A82)</f>
        <v>UK major and minor port freight traffic, international and domestic by direction</v>
      </c>
      <c r="E80" s="17" t="s">
        <v>413</v>
      </c>
      <c r="F80" s="50" t="s">
        <v>707</v>
      </c>
    </row>
    <row r="81" spans="2:6" ht="12.75">
      <c r="B81" s="4" t="s">
        <v>418</v>
      </c>
      <c r="C81" s="29" t="s">
        <v>419</v>
      </c>
      <c r="D81" s="41" t="str">
        <f>HYPERLINK(CONCATENATE("https://www.gov.uk/government/statistical-data-sets/tsgb05-maritime#table-",B81,IF(C81="-","",CONCATENATE("-",C81))),'Table titles'!A83)</f>
        <v>UK major port freight traffic by commodity and direction</v>
      </c>
      <c r="E81" s="17" t="s">
        <v>413</v>
      </c>
      <c r="F81" s="50" t="s">
        <v>707</v>
      </c>
    </row>
    <row r="82" spans="2:6" ht="12.75">
      <c r="B82" s="4" t="s">
        <v>420</v>
      </c>
      <c r="C82" s="29" t="s">
        <v>421</v>
      </c>
      <c r="D82" s="41" t="str">
        <f>HYPERLINK(CONCATENATE("https://www.gov.uk/government/statistical-data-sets/tsgb05-maritime#table-",B82,IF(C82="-","",CONCATENATE("-",C82))),'Table titles'!A84)</f>
        <v>UK major and minor ports, all freight traffic by port and direction</v>
      </c>
      <c r="E82" s="17" t="s">
        <v>413</v>
      </c>
      <c r="F82" s="50" t="s">
        <v>707</v>
      </c>
    </row>
    <row r="83" spans="2:6" ht="12.75">
      <c r="B83" s="4" t="s">
        <v>422</v>
      </c>
      <c r="C83" s="29" t="s">
        <v>423</v>
      </c>
      <c r="D83" s="41" t="str">
        <f>HYPERLINK(CONCATENATE("https://www.gov.uk/government/statistical-data-sets/tsgb05-maritime#table-",B83,IF(C83="-","",CONCATENATE("-",C83))),'Table titles'!A85)</f>
        <v>UK major and minor ports all unitised freight traffic, by type of freight unit</v>
      </c>
      <c r="E83" s="17" t="s">
        <v>413</v>
      </c>
      <c r="F83" s="50" t="s">
        <v>707</v>
      </c>
    </row>
    <row r="84" spans="2:6" ht="12.75">
      <c r="B84" s="4" t="s">
        <v>424</v>
      </c>
      <c r="C84" s="29" t="s">
        <v>425</v>
      </c>
      <c r="D84" s="41" t="str">
        <f>HYPERLINK(CONCATENATE("https://www.gov.uk/government/statistical-data-sets/tsgb05-maritime#table-",B84,IF(C84="-","",CONCATENATE("-",C84))),'Table titles'!A86)</f>
        <v>UK major port unitised traffic, international and domestic, by unit type</v>
      </c>
      <c r="E84" s="17" t="s">
        <v>413</v>
      </c>
      <c r="F84" s="50" t="s">
        <v>707</v>
      </c>
    </row>
    <row r="85" spans="2:6" ht="12.75">
      <c r="B85" s="4" t="s">
        <v>426</v>
      </c>
      <c r="C85" s="29" t="s">
        <v>427</v>
      </c>
      <c r="D85" s="41" t="str">
        <f>HYPERLINK(CONCATENATE("https://www.gov.uk/government/statistical-data-sets/tsgb05-maritime#table-",B85,IF(C85="-","",CONCATENATE("-",C85))),'Table titles'!A87)</f>
        <v>Accompanied passenger vehicles by port</v>
      </c>
      <c r="E85" s="17" t="s">
        <v>413</v>
      </c>
      <c r="F85" s="50" t="s">
        <v>707</v>
      </c>
    </row>
    <row r="86" spans="2:6" ht="12.75">
      <c r="B86" s="4" t="s">
        <v>428</v>
      </c>
      <c r="C86" s="29" t="s">
        <v>429</v>
      </c>
      <c r="D86" s="41" t="str">
        <f>HYPERLINK(CONCATENATE("https://www.gov.uk/government/statistical-data-sets/tsgb05-maritime#table-",B86,IF(C86="-","",CONCATENATE("-",C86))),'Table titles'!A88)</f>
        <v>Accompanied passenger vehicles by route</v>
      </c>
      <c r="E86" s="17" t="s">
        <v>413</v>
      </c>
      <c r="F86" s="50" t="s">
        <v>707</v>
      </c>
    </row>
    <row r="87" spans="2:6" ht="12.75">
      <c r="B87" s="4" t="s">
        <v>430</v>
      </c>
      <c r="C87" s="29" t="s">
        <v>665</v>
      </c>
      <c r="D87" s="41" t="str">
        <f>HYPERLINK(CONCATENATE("https://www.gov.uk/government/statistical-data-sets/tsgb05-maritime#table-",B87,IF(C87="-","",CONCATENATE("-",C87))),'Table titles'!A89)</f>
        <v>Waterborne transport within the United Kingdom</v>
      </c>
      <c r="E87" s="17" t="s">
        <v>413</v>
      </c>
      <c r="F87" s="50" t="s">
        <v>708</v>
      </c>
    </row>
    <row r="88" spans="2:6" ht="12.75">
      <c r="B88" s="4" t="s">
        <v>432</v>
      </c>
      <c r="C88" s="29" t="s">
        <v>122</v>
      </c>
      <c r="D88" s="41" t="str">
        <f>HYPERLINK(CONCATENATE("https://www.gov.uk/government/statistical-data-sets/tsgb05-maritime#table-",B88,IF(C88="-","",CONCATENATE("-",C88))),'Table titles'!A90)</f>
        <v>Map of principal ports, port groups and freight waterways</v>
      </c>
      <c r="E88" s="17" t="s">
        <v>413</v>
      </c>
      <c r="F88" s="50" t="s">
        <v>707</v>
      </c>
    </row>
    <row r="89" spans="2:6" ht="12.75">
      <c r="B89" s="4" t="s">
        <v>434</v>
      </c>
      <c r="C89" s="29" t="s">
        <v>666</v>
      </c>
      <c r="D89" s="41" t="str">
        <f>HYPERLINK(CONCATENATE("https://www.gov.uk/government/statistical-data-sets/tsgb05-maritime#table-",B89,IF(C89="-","",CONCATENATE("-",C89))),'Table titles'!A91)</f>
        <v>Traffic on major rivers and other inland waterway routes</v>
      </c>
      <c r="E89" s="17" t="s">
        <v>413</v>
      </c>
      <c r="F89" s="50" t="s">
        <v>708</v>
      </c>
    </row>
    <row r="90" spans="2:6" ht="12.75">
      <c r="B90" s="4" t="s">
        <v>435</v>
      </c>
      <c r="C90" s="29" t="s">
        <v>436</v>
      </c>
      <c r="D90" s="41" t="str">
        <f>HYPERLINK(CONCATENATE("https://www.gov.uk/government/statistical-data-sets/tsgb05-maritime#table-",B90,IF(C90="-","",CONCATENATE("-",C90))),'Table titles'!A92)</f>
        <v>UK international short sea passengers by overseas country</v>
      </c>
      <c r="E90" s="17" t="s">
        <v>413</v>
      </c>
      <c r="F90" s="50" t="s">
        <v>707</v>
      </c>
    </row>
    <row r="91" spans="2:6" ht="12.75">
      <c r="B91" s="4" t="s">
        <v>437</v>
      </c>
      <c r="C91" s="29" t="s">
        <v>438</v>
      </c>
      <c r="D91" s="41" t="str">
        <f>HYPERLINK(CONCATENATE("https://www.gov.uk/government/statistical-data-sets/tsgb05-maritime#table-",B91,IF(C91="-","",CONCATENATE("-",C91))),'Table titles'!A93)</f>
        <v>UK international sea passengers by port</v>
      </c>
      <c r="E91" s="17" t="s">
        <v>413</v>
      </c>
      <c r="F91" s="50" t="s">
        <v>707</v>
      </c>
    </row>
    <row r="92" spans="2:6" ht="25.5">
      <c r="B92" s="4" t="s">
        <v>439</v>
      </c>
      <c r="C92" s="29" t="s">
        <v>440</v>
      </c>
      <c r="D92" s="41" t="str">
        <f>HYPERLINK(CONCATENATE("https://www.gov.uk/government/statistical-data-sets/tsgb05-maritime#table-",B92,IF(C92="-","",CONCATENATE("-",C92))),'Table titles'!A94)</f>
        <v>UK and Crown Dependency registered trading vessels of 500gt and over: 1950-1986 and 1986-2013</v>
      </c>
      <c r="E92" s="17" t="s">
        <v>413</v>
      </c>
      <c r="F92" s="2" t="s">
        <v>441</v>
      </c>
    </row>
    <row r="93" spans="2:6" ht="12.75">
      <c r="B93" s="4" t="s">
        <v>444</v>
      </c>
      <c r="C93" s="29" t="s">
        <v>445</v>
      </c>
      <c r="D93" s="41" t="str">
        <f>HYPERLINK(CONCATENATE("https://www.gov.uk/government/statistical-data-sets/tsgb05-maritime#table-",B93,IF(C93="-","",CONCATENATE("-",C93))),'Table titles'!A95)</f>
        <v>UK and Crown Dependency registered trading vessels of 500gt and over</v>
      </c>
      <c r="E93" s="17" t="s">
        <v>413</v>
      </c>
      <c r="F93" s="2" t="s">
        <v>441</v>
      </c>
    </row>
    <row r="94" spans="2:6" ht="12.75">
      <c r="B94" s="4" t="s">
        <v>446</v>
      </c>
      <c r="C94" s="29" t="s">
        <v>447</v>
      </c>
      <c r="D94" s="41" t="str">
        <f>HYPERLINK(CONCATENATE("https://www.gov.uk/government/statistical-data-sets/tsgb05-maritime#table-",B94,IF(C94="-","",CONCATENATE("-",C94))),'Table titles'!A96)</f>
        <v>United Kingdom owned trading vessels of 500gt and over by type, number and tonnage</v>
      </c>
      <c r="E94" s="17" t="s">
        <v>413</v>
      </c>
      <c r="F94" s="2" t="s">
        <v>441</v>
      </c>
    </row>
    <row r="95" spans="2:6" ht="12.75">
      <c r="B95" s="4" t="s">
        <v>448</v>
      </c>
      <c r="C95" s="29" t="s">
        <v>122</v>
      </c>
      <c r="D95" s="41" t="str">
        <f>HYPERLINK(CONCATENATE("https://www.gov.uk/government/statistical-data-sets/tsgb05-maritime#table-",B95,IF(C95="-","",CONCATENATE("-",C95))),'Table titles'!A97)</f>
        <v>United Kingdom shipping industry: international revenue and expenditure</v>
      </c>
      <c r="E95" s="17" t="s">
        <v>413</v>
      </c>
      <c r="F95" s="2" t="s">
        <v>449</v>
      </c>
    </row>
    <row r="96" spans="2:6" ht="12.75">
      <c r="B96" s="4" t="s">
        <v>450</v>
      </c>
      <c r="C96" s="29" t="s">
        <v>122</v>
      </c>
      <c r="D96" s="41" t="str">
        <f>HYPERLINK(CONCATENATE("https://www.gov.uk/government/statistical-data-sets/tsgb05-maritime#table-",B96,IF(C96="-","",CONCATENATE("-",C96))),'Table titles'!A98)</f>
        <v>Marine accident casualties</v>
      </c>
      <c r="E96" s="17" t="s">
        <v>451</v>
      </c>
      <c r="F96" s="2" t="s">
        <v>452</v>
      </c>
    </row>
    <row r="97" spans="2:6" ht="12.75">
      <c r="B97" s="4" t="s">
        <v>453</v>
      </c>
      <c r="C97" s="29" t="s">
        <v>122</v>
      </c>
      <c r="D97" s="41" t="str">
        <f>HYPERLINK(CONCATENATE("https://www.gov.uk/government/statistical-data-sets/tsgb05-maritime#table-",B97,IF(C97="-","",CONCATENATE("-",C97))),'Table titles'!A99)</f>
        <v>UK HM Coastguard statistics, search and rescue operations</v>
      </c>
      <c r="E97" s="17" t="s">
        <v>413</v>
      </c>
      <c r="F97" s="2" t="s">
        <v>732</v>
      </c>
    </row>
    <row r="98" spans="2:6" ht="12.75">
      <c r="B98" s="4" t="s">
        <v>454</v>
      </c>
      <c r="C98" s="29" t="s">
        <v>455</v>
      </c>
      <c r="D98" s="41" t="str">
        <f>HYPERLINK(CONCATENATE("https://www.gov.uk/government/statistical-data-sets/tsgb05-maritime#table-",B98,IF(C98="-","",CONCATENATE("-",C98))),'Table titles'!A100)</f>
        <v>All UK seafarers active at sea</v>
      </c>
      <c r="E98" s="17" t="s">
        <v>413</v>
      </c>
      <c r="F98" s="2" t="s">
        <v>732</v>
      </c>
    </row>
    <row r="99" spans="1:5" ht="36">
      <c r="A99" s="3" t="s">
        <v>457</v>
      </c>
      <c r="B99" s="4"/>
      <c r="C99" s="29"/>
      <c r="D99" s="41"/>
      <c r="E99" s="17"/>
    </row>
    <row r="100" spans="2:6" ht="25.5">
      <c r="B100" s="4" t="s">
        <v>458</v>
      </c>
      <c r="C100" s="29" t="s">
        <v>459</v>
      </c>
      <c r="D100" s="41" t="str">
        <f>HYPERLINK(CONCATENATE("https://www.gov.uk/government/statistical-data-sets/tsgb06#table-",B100,IF(C100="-","",CONCATENATE("-",C100))),'Table titles'!A102)</f>
        <v>Length of national railway route at year end, and passenger travel by national railway and London Underground</v>
      </c>
      <c r="E100" s="17" t="s">
        <v>389</v>
      </c>
      <c r="F100" s="2" t="s">
        <v>390</v>
      </c>
    </row>
    <row r="101" spans="2:6" ht="12.75">
      <c r="B101" s="4" t="s">
        <v>461</v>
      </c>
      <c r="C101" s="29" t="s">
        <v>462</v>
      </c>
      <c r="D101" s="41" t="str">
        <f>HYPERLINK(CONCATENATE("https://www.gov.uk/government/statistical-data-sets/tsgb06#table-",B101,IF(C101="-","",CONCATENATE("-",C101))),'Table titles'!A103)</f>
        <v>National railways: passenger revenue</v>
      </c>
      <c r="E101" s="17" t="s">
        <v>389</v>
      </c>
      <c r="F101" s="2" t="s">
        <v>390</v>
      </c>
    </row>
    <row r="102" spans="2:6" ht="12.75">
      <c r="B102" s="4" t="s">
        <v>463</v>
      </c>
      <c r="C102" s="29" t="s">
        <v>464</v>
      </c>
      <c r="D102" s="41" t="str">
        <f>HYPERLINK(CONCATENATE("https://www.gov.uk/government/statistical-data-sets/tsgb06#table-",B102,IF(C102="-","",CONCATENATE("-",C102))),'Table titles'!A104)</f>
        <v>Passenger kilometres and timetabled train kilometres on national railways</v>
      </c>
      <c r="E102" s="17" t="s">
        <v>389</v>
      </c>
      <c r="F102" s="2" t="s">
        <v>390</v>
      </c>
    </row>
    <row r="103" spans="2:6" ht="12.75">
      <c r="B103" s="4" t="s">
        <v>465</v>
      </c>
      <c r="C103" s="29" t="s">
        <v>466</v>
      </c>
      <c r="D103" s="41" t="str">
        <f>HYPERLINK(CONCATENATE("https://www.gov.uk/government/statistical-data-sets/tsgb06#table-",B103,IF(C103="-","",CONCATENATE("-",C103))),'Table titles'!A105)</f>
        <v>National railways: route and stations open for traffic at end of year</v>
      </c>
      <c r="E103" s="17" t="s">
        <v>389</v>
      </c>
      <c r="F103" s="2" t="s">
        <v>390</v>
      </c>
    </row>
    <row r="104" spans="2:6" ht="12.75">
      <c r="B104" s="4" t="s">
        <v>467</v>
      </c>
      <c r="C104" s="29" t="s">
        <v>468</v>
      </c>
      <c r="D104" s="41" t="str">
        <f>HYPERLINK(CONCATENATE("https://www.gov.uk/government/statistical-data-sets/tsgb06#table-",B104,IF(C104="-","",CONCATENATE("-",C104))),'Table titles'!A106)</f>
        <v>National railways: Public Performance Measure, annual from 2002/03</v>
      </c>
      <c r="E104" s="17" t="s">
        <v>389</v>
      </c>
      <c r="F104" s="2" t="s">
        <v>390</v>
      </c>
    </row>
    <row r="105" spans="2:6" ht="12.75">
      <c r="B105" s="4" t="s">
        <v>470</v>
      </c>
      <c r="C105" s="29" t="s">
        <v>471</v>
      </c>
      <c r="D105" s="41" t="str">
        <f>HYPERLINK(CONCATENATE("https://www.gov.uk/government/statistical-data-sets/tsgb06#table-",B105,IF(C105="-","",CONCATENATE("-",C105))),'Table titles'!A107)</f>
        <v>Average age of national rail rolling stock: annual from 2000/01</v>
      </c>
      <c r="E105" s="17" t="s">
        <v>389</v>
      </c>
      <c r="F105" s="2" t="s">
        <v>390</v>
      </c>
    </row>
    <row r="106" spans="2:6" ht="25.5">
      <c r="B106" s="4" t="s">
        <v>473</v>
      </c>
      <c r="C106" s="29" t="s">
        <v>474</v>
      </c>
      <c r="D106" s="41" t="str">
        <f>HYPERLINK(CONCATENATE("https://www.gov.uk/government/statistical-data-sets/tsgb06#table-",B106,IF(C106="-","",CONCATENATE("-",C106))),'Table titles'!A108)</f>
        <v>Passengers in excess of capacity (PiXC) on a typical autumn weekday on London &amp; South East train operators' services: annual from 1990</v>
      </c>
      <c r="E106" s="17" t="s">
        <v>389</v>
      </c>
      <c r="F106" s="2" t="s">
        <v>390</v>
      </c>
    </row>
    <row r="107" spans="2:6" ht="12.75">
      <c r="B107" s="4" t="s">
        <v>476</v>
      </c>
      <c r="C107" s="29" t="s">
        <v>477</v>
      </c>
      <c r="D107" s="41" t="str">
        <f>HYPERLINK(CONCATENATE("https://www.gov.uk/government/statistical-data-sets/tsgb06#table-",B107,IF(C107="-","",CONCATENATE("-",C107))),'Table titles'!A109)</f>
        <v>Channel Tunnel: traffic to and from Europe, annual from 2000</v>
      </c>
      <c r="E107" s="17" t="s">
        <v>389</v>
      </c>
      <c r="F107" s="2" t="s">
        <v>390</v>
      </c>
    </row>
    <row r="108" spans="2:6" ht="12.75">
      <c r="B108" s="4" t="s">
        <v>479</v>
      </c>
      <c r="C108" s="29" t="s">
        <v>480</v>
      </c>
      <c r="D108" s="41" t="str">
        <f>HYPERLINK(CONCATENATE("https://www.gov.uk/government/statistical-data-sets/tsgb06#table-",B108,IF(C108="-","",CONCATENATE("-",C108))),'Table titles'!A110)</f>
        <v>Government support to the rail industry: annual from 1985/86</v>
      </c>
      <c r="E108" s="17" t="s">
        <v>389</v>
      </c>
      <c r="F108" s="2" t="s">
        <v>390</v>
      </c>
    </row>
    <row r="109" spans="2:6" ht="12.75">
      <c r="B109" s="4" t="s">
        <v>483</v>
      </c>
      <c r="C109" s="29" t="s">
        <v>484</v>
      </c>
      <c r="D109" s="41" t="str">
        <f>HYPERLINK(CONCATENATE("https://www.gov.uk/government/statistical-data-sets/tsgb06#table-",B109,IF(C109="-","",CONCATENATE("-",C109))),'Table titles'!A111)</f>
        <v>Private investment in the rail industry: annual from 2006/07</v>
      </c>
      <c r="E109" s="17" t="s">
        <v>389</v>
      </c>
      <c r="F109" s="2" t="s">
        <v>390</v>
      </c>
    </row>
    <row r="110" spans="1:6" ht="12.75">
      <c r="A110" s="25"/>
      <c r="B110" s="4" t="s">
        <v>486</v>
      </c>
      <c r="C110" s="29" t="s">
        <v>487</v>
      </c>
      <c r="D110" s="41" t="str">
        <f>HYPERLINK(CONCATENATE("https://www.gov.uk/government/statistical-data-sets/tsgb06#table-",B110,IF(C110="-","",CONCATENATE("-",C110))),'Table titles'!A112)</f>
        <v>London Underground statistics, annual from 2000/01</v>
      </c>
      <c r="E110" s="17" t="s">
        <v>489</v>
      </c>
      <c r="F110" s="2" t="s">
        <v>490</v>
      </c>
    </row>
    <row r="111" spans="1:6" ht="12.75">
      <c r="A111" s="25"/>
      <c r="B111" s="4" t="s">
        <v>491</v>
      </c>
      <c r="C111" s="29" t="s">
        <v>492</v>
      </c>
      <c r="D111" s="41" t="str">
        <f>HYPERLINK(CONCATENATE("https://www.gov.uk/government/statistical-data-sets/tsgb06#table-",B111,IF(C111="-","",CONCATENATE("-",C111))),'Table titles'!A113)</f>
        <v>Glasgow Underground statistics, annual from 1982/83</v>
      </c>
      <c r="E111" s="17" t="s">
        <v>489</v>
      </c>
      <c r="F111" s="2" t="s">
        <v>490</v>
      </c>
    </row>
    <row r="112" spans="2:6" ht="12.75">
      <c r="B112" s="4" t="s">
        <v>494</v>
      </c>
      <c r="C112" s="29" t="s">
        <v>495</v>
      </c>
      <c r="D112" s="41" t="str">
        <f>HYPERLINK(CONCATENATE("https://www.gov.uk/government/statistical-data-sets/tsgb06#table-",B112,IF(C112="-","",CONCATENATE("-",C112))),'Table titles'!A114)</f>
        <v>Passenger journeys on light rail and trams by system: England - annual from 1983/84</v>
      </c>
      <c r="E112" s="17" t="s">
        <v>489</v>
      </c>
      <c r="F112" s="2" t="s">
        <v>490</v>
      </c>
    </row>
    <row r="113" spans="2:6" ht="12.75">
      <c r="B113" s="4" t="s">
        <v>497</v>
      </c>
      <c r="C113" s="29" t="s">
        <v>498</v>
      </c>
      <c r="D113" s="41" t="str">
        <f>HYPERLINK(CONCATENATE("https://www.gov.uk/government/statistical-data-sets/tsgb06#table-",B113,IF(C113="-","",CONCATENATE("-",C113))),'Table titles'!A115)</f>
        <v>Passenger miles on light rail and trams by system: England- annual from 1983/84</v>
      </c>
      <c r="E113" s="17" t="s">
        <v>489</v>
      </c>
      <c r="F113" s="2" t="s">
        <v>490</v>
      </c>
    </row>
    <row r="114" spans="2:6" ht="12.75">
      <c r="B114" s="4" t="s">
        <v>500</v>
      </c>
      <c r="C114" s="29" t="s">
        <v>501</v>
      </c>
      <c r="D114" s="41" t="str">
        <f>HYPERLINK(CONCATENATE("https://www.gov.uk/government/statistical-data-sets/tsgb06#table-",B114,IF(C114="-","",CONCATENATE("-",C114))),'Table titles'!A116)</f>
        <v>Vehicle miles on light rail and trams by system: England- annual from 1983/84</v>
      </c>
      <c r="E114" s="17" t="s">
        <v>489</v>
      </c>
      <c r="F114" s="2" t="s">
        <v>490</v>
      </c>
    </row>
    <row r="115" spans="2:6" ht="12.75">
      <c r="B115" s="4" t="s">
        <v>503</v>
      </c>
      <c r="C115" s="29" t="s">
        <v>504</v>
      </c>
      <c r="D115" s="41" t="str">
        <f>HYPERLINK(CONCATENATE("https://www.gov.uk/government/statistical-data-sets/tsgb06#table-",B115,IF(C115="-","",CONCATENATE("-",C115))),'Table titles'!A117)</f>
        <v>Number of stations or stops on light rail and trams by system: England- annual from 1995/96</v>
      </c>
      <c r="E115" s="17" t="s">
        <v>489</v>
      </c>
      <c r="F115" s="2" t="s">
        <v>490</v>
      </c>
    </row>
    <row r="116" spans="2:6" ht="25.5">
      <c r="B116" s="4" t="s">
        <v>506</v>
      </c>
      <c r="C116" s="29" t="s">
        <v>507</v>
      </c>
      <c r="D116" s="41" t="str">
        <f>HYPERLINK(CONCATENATE("https://www.gov.uk/government/statistical-data-sets/tsgb06#table-",B116,IF(C116="-","",CONCATENATE("-",C116))),'Table titles'!A118)</f>
        <v>Passenger carriages or tramcars on light rail and trams by system: England- annual from 1983/84</v>
      </c>
      <c r="E116" s="17" t="s">
        <v>489</v>
      </c>
      <c r="F116" s="2" t="s">
        <v>490</v>
      </c>
    </row>
    <row r="117" spans="2:6" ht="25.5">
      <c r="B117" s="4" t="s">
        <v>509</v>
      </c>
      <c r="C117" s="29" t="s">
        <v>510</v>
      </c>
      <c r="D117" s="41" t="str">
        <f>HYPERLINK(CONCATENATE("https://www.gov.uk/government/statistical-data-sets/tsgb06#table-",B117,IF(C117="-","",CONCATENATE("-",C117))),'Table titles'!A119)</f>
        <v>Route miles open for passenger traffic on light rail and trams by system: England- annual from 1995/96</v>
      </c>
      <c r="E117" s="17" t="s">
        <v>489</v>
      </c>
      <c r="F117" s="2" t="s">
        <v>490</v>
      </c>
    </row>
    <row r="118" spans="2:6" ht="25.5">
      <c r="B118" s="4" t="s">
        <v>512</v>
      </c>
      <c r="C118" s="29" t="s">
        <v>513</v>
      </c>
      <c r="D118" s="41" t="str">
        <f>HYPERLINK(CONCATENATE("https://www.gov.uk/government/statistical-data-sets/tsgb06#table-",B118,IF(C118="-","",CONCATENATE("-",C118))),'Table titles'!A120)</f>
        <v>Passenger revenue at 2010/11 prices on light rail and trams by system: England- annual from 1983/84</v>
      </c>
      <c r="E118" s="17" t="s">
        <v>489</v>
      </c>
      <c r="F118" s="2" t="s">
        <v>490</v>
      </c>
    </row>
    <row r="119" spans="2:6" ht="25.5">
      <c r="B119" s="4" t="s">
        <v>515</v>
      </c>
      <c r="C119" s="29" t="s">
        <v>516</v>
      </c>
      <c r="D119" s="41" t="str">
        <f>HYPERLINK(CONCATENATE("https://www.gov.uk/government/statistical-data-sets/tsgb06#table-",B119,IF(C119="-","",CONCATENATE("-",C119))),'Table titles'!A121)</f>
        <v>Passenger journeys on local bus services by metropolitan area status and country: Great Britain, annual from 1970</v>
      </c>
      <c r="E119" s="17" t="s">
        <v>489</v>
      </c>
      <c r="F119" s="2" t="s">
        <v>490</v>
      </c>
    </row>
    <row r="120" spans="2:6" ht="25.5">
      <c r="B120" s="4" t="s">
        <v>518</v>
      </c>
      <c r="C120" s="29" t="s">
        <v>519</v>
      </c>
      <c r="D120" s="41" t="str">
        <f>HYPERLINK(CONCATENATE("https://www.gov.uk/government/statistical-data-sets/tsgb06#table-",B120,IF(C120="-","",CONCATENATE("-",C120))),'Table titles'!A122)</f>
        <v>Vehicle distance travelled (miles and kilometres) on local bus services by metropolitan area status and country: Great Britain, annual from 1970</v>
      </c>
      <c r="E120" s="17" t="s">
        <v>489</v>
      </c>
      <c r="F120" s="2" t="s">
        <v>490</v>
      </c>
    </row>
    <row r="121" spans="2:6" ht="25.5">
      <c r="B121" s="4" t="s">
        <v>521</v>
      </c>
      <c r="C121" s="29" t="s">
        <v>522</v>
      </c>
      <c r="D121" s="41" t="str">
        <f>HYPERLINK(CONCATENATE("https://www.gov.uk/government/statistical-data-sets/tsgb06#table-",B121,IF(C121="-","",CONCATENATE("-",C121))),'Table titles'!A123)</f>
        <v>Vehicle distance travelled (miles and kilometres) on local bus services by service type and metropolitan area status and country: Great Britain, annual from 1987/88</v>
      </c>
      <c r="E121" s="17" t="s">
        <v>489</v>
      </c>
      <c r="F121" s="2" t="s">
        <v>490</v>
      </c>
    </row>
    <row r="122" spans="2:6" ht="12.75">
      <c r="B122" s="4" t="s">
        <v>524</v>
      </c>
      <c r="C122" s="29" t="s">
        <v>525</v>
      </c>
      <c r="D122" s="41" t="str">
        <f>HYPERLINK(CONCATENATE("https://www.gov.uk/government/statistical-data-sets/tsgb06#table-",B122,IF(C122="-","",CONCATENATE("-",C122))),'Table titles'!A124)</f>
        <v>Local Bus Fares Index by metropolitan area status and country: Great Britain, annual from 1995</v>
      </c>
      <c r="E122" s="17" t="s">
        <v>489</v>
      </c>
      <c r="F122" s="2" t="s">
        <v>490</v>
      </c>
    </row>
    <row r="123" spans="2:6" ht="25.5">
      <c r="B123" s="4" t="s">
        <v>527</v>
      </c>
      <c r="C123" s="29" t="s">
        <v>528</v>
      </c>
      <c r="D123" s="41" t="str">
        <f>HYPERLINK(CONCATENATE("https://www.gov.uk/government/statistical-data-sets/tsgb06#table-",B123,IF(C123="-","",CONCATENATE("-",C123))),'Table titles'!A125)</f>
        <v>Estimated operating revenue for local bus services by revenue type and metropolitan area status: England, annual from 2004/05</v>
      </c>
      <c r="E123" s="17" t="s">
        <v>489</v>
      </c>
      <c r="F123" s="2" t="s">
        <v>490</v>
      </c>
    </row>
    <row r="124" spans="2:6" ht="25.5">
      <c r="B124" s="4" t="s">
        <v>530</v>
      </c>
      <c r="C124" s="29" t="s">
        <v>531</v>
      </c>
      <c r="D124" s="41" t="str">
        <f>HYPERLINK(CONCATENATE("https://www.gov.uk/government/statistical-data-sets/tsgb06#table-",B124,IF(C124="-","",CONCATENATE("-",C124))),'Table titles'!A126)</f>
        <v>Net government support for local bus services and concessionary travel by metropolitan area status and country: England, annual from 1996/97</v>
      </c>
      <c r="E124" s="17" t="s">
        <v>489</v>
      </c>
      <c r="F124" s="2" t="s">
        <v>490</v>
      </c>
    </row>
    <row r="125" spans="2:6" ht="12.75">
      <c r="B125" s="4" t="s">
        <v>533</v>
      </c>
      <c r="C125" s="29" t="s">
        <v>534</v>
      </c>
      <c r="D125" s="41" t="str">
        <f>HYPERLINK(CONCATENATE("https://www.gov.uk/government/statistical-data-sets/tsgb06#table-",B125,IF(C125="-","",CONCATENATE("-",C125))),'Table titles'!A127)</f>
        <v>Public service vehicle stock by type of vehicle: Great Britain, annual from 1997/98  </v>
      </c>
      <c r="E125" s="17" t="s">
        <v>489</v>
      </c>
      <c r="F125" s="2" t="s">
        <v>490</v>
      </c>
    </row>
    <row r="126" spans="2:6" ht="12.75">
      <c r="B126" s="4" t="s">
        <v>536</v>
      </c>
      <c r="C126" s="29" t="s">
        <v>537</v>
      </c>
      <c r="D126" s="41" t="str">
        <f>HYPERLINK(CONCATENATE("https://www.gov.uk/government/statistical-data-sets/tsgb06#table-",B126,IF(C126="-","",CONCATENATE("-",C126))),'Table titles'!A130)</f>
        <v>Concessionary travel passes and concessionary bus journeys by metropolitan area status</v>
      </c>
      <c r="E126" s="17" t="s">
        <v>489</v>
      </c>
      <c r="F126" s="2" t="s">
        <v>490</v>
      </c>
    </row>
    <row r="127" spans="2:6" ht="12.75">
      <c r="B127" s="4" t="s">
        <v>538</v>
      </c>
      <c r="C127" s="29" t="s">
        <v>539</v>
      </c>
      <c r="D127" s="41" t="str">
        <f>HYPERLINK(CONCATENATE("https://www.gov.uk/government/statistical-data-sets/tsgb06#table-",B127,IF(C127="-","",CONCATENATE("-",C127))),'Table titles'!A131)</f>
        <v>Taxis, Private Hire Vehicles (PHVs) and their drivers: England and Wales, from 2005</v>
      </c>
      <c r="E127" s="17" t="s">
        <v>489</v>
      </c>
      <c r="F127" s="2" t="s">
        <v>490</v>
      </c>
    </row>
    <row r="128" spans="1:5" ht="36">
      <c r="A128" s="3" t="s">
        <v>541</v>
      </c>
      <c r="B128" s="4"/>
      <c r="C128" s="29"/>
      <c r="D128" s="41"/>
      <c r="E128" s="17"/>
    </row>
    <row r="129" spans="1:5" ht="12.75">
      <c r="A129" s="3"/>
      <c r="B129" s="7" t="s">
        <v>542</v>
      </c>
      <c r="C129" s="29"/>
      <c r="D129" s="41"/>
      <c r="E129" s="17"/>
    </row>
    <row r="130" spans="2:6" ht="12.75">
      <c r="B130" s="4" t="s">
        <v>543</v>
      </c>
      <c r="C130" s="29" t="s">
        <v>544</v>
      </c>
      <c r="D130" s="41" t="str">
        <f>HYPERLINK(CONCATENATE("https://www.gov.uk/government/statistical-data-sets/tsgb07#table-",B130,IF(C130="-","",CONCATENATE("-",C130))),'Table titles'!A134)</f>
        <v>Road traffic (vehicle miles) by vehicle type in Great Britain, annual from 1949 to 2012</v>
      </c>
      <c r="E130" s="17" t="s">
        <v>546</v>
      </c>
      <c r="F130" s="2" t="s">
        <v>547</v>
      </c>
    </row>
    <row r="131" spans="2:6" ht="12.75">
      <c r="B131" s="4" t="s">
        <v>548</v>
      </c>
      <c r="C131" s="29" t="s">
        <v>549</v>
      </c>
      <c r="D131" s="41" t="str">
        <f>HYPERLINK(CONCATENATE("https://www.gov.uk/government/statistical-data-sets/tsgb07#table-",B131,IF(C131="-","",CONCATENATE("-",C131))),'Table titles'!A135)</f>
        <v>Road traffic (vehicle kilometres) by vehicle type in Great Britain, annual from 1949 to 2012</v>
      </c>
      <c r="E131" s="17" t="s">
        <v>546</v>
      </c>
      <c r="F131" s="2" t="s">
        <v>547</v>
      </c>
    </row>
    <row r="132" spans="2:6" ht="12.75">
      <c r="B132" s="4" t="s">
        <v>550</v>
      </c>
      <c r="C132" s="29" t="s">
        <v>551</v>
      </c>
      <c r="D132" s="41" t="str">
        <f>HYPERLINK(CONCATENATE("https://www.gov.uk/government/statistical-data-sets/tsgb07#table-",B132,IF(C132="-","",CONCATENATE("-",C132))),'Table titles'!A136)</f>
        <v>Motor vehicle traffic (vehicle miles) by road class in Great Britain, annual from 1993 to 2012</v>
      </c>
      <c r="E132" s="17" t="s">
        <v>546</v>
      </c>
      <c r="F132" s="2" t="s">
        <v>547</v>
      </c>
    </row>
    <row r="133" spans="2:6" ht="12.75">
      <c r="B133" s="4" t="s">
        <v>554</v>
      </c>
      <c r="C133" s="29" t="s">
        <v>555</v>
      </c>
      <c r="D133" s="41" t="str">
        <f>HYPERLINK(CONCATENATE("https://www.gov.uk/government/statistical-data-sets/tsgb07#table-",B133,IF(C133="-","",CONCATENATE("-",C133))),'Table titles'!A137)</f>
        <v>Motor vehicle traffic (vehicle kilometres) by road class in Great Britain, annual from 1993 to 2012</v>
      </c>
      <c r="E133" s="17" t="s">
        <v>546</v>
      </c>
      <c r="F133" s="2" t="s">
        <v>547</v>
      </c>
    </row>
    <row r="134" spans="2:6" ht="25.5">
      <c r="B134" s="4" t="s">
        <v>556</v>
      </c>
      <c r="C134" s="29" t="s">
        <v>557</v>
      </c>
      <c r="D134" s="41" t="str">
        <f>HYPERLINK(CONCATENATE("https://www.gov.uk/government/statistical-data-sets/tsgb07#table-",B134,IF(C134="-","",CONCATENATE("-",C134))),'Table titles'!A138)</f>
        <v>Road traffic (vehicle miles) by vehicle type and road class in Great Britain, annual from 2006 to 2012</v>
      </c>
      <c r="E134" s="17" t="s">
        <v>546</v>
      </c>
      <c r="F134" s="2" t="s">
        <v>547</v>
      </c>
    </row>
    <row r="135" spans="2:6" ht="25.5">
      <c r="B135" s="4" t="s">
        <v>558</v>
      </c>
      <c r="C135" s="29" t="s">
        <v>559</v>
      </c>
      <c r="D135" s="41" t="str">
        <f>HYPERLINK(CONCATENATE("https://www.gov.uk/government/statistical-data-sets/tsgb07#table-",B135,IF(C135="-","",CONCATENATE("-",C135))),'Table titles'!A139)</f>
        <v>Road traffic (vehicle kilometres) by vehicle type and road class in Great Britain, annual from 2006 to 2012</v>
      </c>
      <c r="E135" s="17" t="s">
        <v>546</v>
      </c>
      <c r="F135" s="2" t="s">
        <v>547</v>
      </c>
    </row>
    <row r="136" spans="2:5" ht="12.75">
      <c r="B136" s="7" t="s">
        <v>562</v>
      </c>
      <c r="C136" s="29"/>
      <c r="D136" s="41"/>
      <c r="E136" s="17"/>
    </row>
    <row r="137" spans="2:6" ht="12.75">
      <c r="B137" s="4" t="s">
        <v>563</v>
      </c>
      <c r="C137" s="29" t="s">
        <v>138</v>
      </c>
      <c r="D137" s="41" t="str">
        <f>HYPERLINK(CONCATENATE("https://www.gov.uk/government/statistical-data-sets/tsgb07#table-",B137,IF(C137="-","",CONCATENATE("-",C137))),'Table titles'!A142)</f>
        <v>Roads lengths by road type in Great Britain, annual from 2005 (km)</v>
      </c>
      <c r="E137" s="17" t="s">
        <v>546</v>
      </c>
      <c r="F137" s="2" t="s">
        <v>547</v>
      </c>
    </row>
    <row r="138" spans="2:6" ht="12.75">
      <c r="B138" s="4" t="s">
        <v>564</v>
      </c>
      <c r="C138" s="29" t="s">
        <v>139</v>
      </c>
      <c r="D138" s="41" t="str">
        <f>HYPERLINK(CONCATENATE("https://www.gov.uk/government/statistical-data-sets/tsgb07#table-",B138,IF(C138="-","",CONCATENATE("-",C138))),'Table titles'!A143)</f>
        <v>Roads lengths by road type in Great Britain, annual from 2005 (miles)</v>
      </c>
      <c r="E138" s="17" t="s">
        <v>546</v>
      </c>
      <c r="F138" s="2" t="s">
        <v>547</v>
      </c>
    </row>
    <row r="139" spans="2:6" ht="12.75">
      <c r="B139" s="4" t="s">
        <v>565</v>
      </c>
      <c r="C139" s="29" t="s">
        <v>140</v>
      </c>
      <c r="D139" s="41" t="str">
        <f>HYPERLINK(CONCATENATE("https://www.gov.uk/government/statistical-data-sets/tsgb07#table-",B139,IF(C139="-","",CONCATENATE("-",C139))),'Table titles'!A144)</f>
        <v>Road lengths by road type and region and country in Great Britain annual from 2005 (km)</v>
      </c>
      <c r="E139" s="17" t="s">
        <v>546</v>
      </c>
      <c r="F139" s="2" t="s">
        <v>547</v>
      </c>
    </row>
    <row r="140" spans="2:6" ht="12.75">
      <c r="B140" s="4" t="s">
        <v>566</v>
      </c>
      <c r="C140" s="29" t="s">
        <v>141</v>
      </c>
      <c r="D140" s="41" t="str">
        <f>HYPERLINK(CONCATENATE("https://www.gov.uk/government/statistical-data-sets/tsgb07#table-",B140,IF(C140="-","",CONCATENATE("-",C140))),'Table titles'!A145)</f>
        <v>Road lengths by road type and region and country in Great Britain, annual from 2005 (miles)</v>
      </c>
      <c r="E140" s="17" t="s">
        <v>546</v>
      </c>
      <c r="F140" s="2" t="s">
        <v>547</v>
      </c>
    </row>
    <row r="141" spans="2:6" ht="12.75">
      <c r="B141" s="4" t="s">
        <v>567</v>
      </c>
      <c r="C141" s="29" t="s">
        <v>142</v>
      </c>
      <c r="D141" s="41" t="str">
        <f>HYPERLINK(CONCATENATE("https://www.gov.uk/government/statistical-data-sets/tsgb07#table-",B141,IF(C141="-","",CONCATENATE("-",C141))),'Table titles'!A146)</f>
        <v>Road lengths by road type and local authority in Great Britain, annual from 2005 (km)</v>
      </c>
      <c r="E141" s="17" t="s">
        <v>546</v>
      </c>
      <c r="F141" s="2" t="s">
        <v>547</v>
      </c>
    </row>
    <row r="142" spans="2:6" ht="12.75">
      <c r="B142" s="4" t="s">
        <v>568</v>
      </c>
      <c r="C142" s="29" t="s">
        <v>142</v>
      </c>
      <c r="D142" s="41" t="str">
        <f>HYPERLINK(CONCATENATE("https://www.gov.uk/government/statistical-data-sets/tsgb07#table-",B142,IF(C142="-","",CONCATENATE("-",C142))),'Table titles'!A147)</f>
        <v>Road Lengths by road type and local authority in Great Britain, annual from 2005 (miles)</v>
      </c>
      <c r="E142" s="17" t="s">
        <v>546</v>
      </c>
      <c r="F142" s="2" t="s">
        <v>547</v>
      </c>
    </row>
    <row r="143" spans="2:5" ht="12.75">
      <c r="B143" s="7" t="s">
        <v>569</v>
      </c>
      <c r="C143" s="29"/>
      <c r="D143" s="41"/>
      <c r="E143" s="17"/>
    </row>
    <row r="144" spans="2:6" ht="25.5">
      <c r="B144" s="4" t="s">
        <v>570</v>
      </c>
      <c r="C144" s="29" t="s">
        <v>571</v>
      </c>
      <c r="D144" s="41" t="str">
        <f>HYPERLINK(CONCATENATE("https://www.gov.uk/government/statistical-data-sets/tsgb07#table-",B144,IF(C144="-","",CONCATENATE("-",C144))),'Table titles'!A149)</f>
        <v>Vehicle speeds on non-built-up roads by road type and vehicle type in Great Britain, annual from 2006</v>
      </c>
      <c r="E144" s="17" t="s">
        <v>546</v>
      </c>
      <c r="F144" s="2" t="s">
        <v>547</v>
      </c>
    </row>
    <row r="145" spans="2:6" ht="25.5">
      <c r="B145" s="4" t="s">
        <v>573</v>
      </c>
      <c r="C145" s="29" t="s">
        <v>574</v>
      </c>
      <c r="D145" s="41" t="str">
        <f>HYPERLINK(CONCATENATE("https://www.gov.uk/government/statistical-data-sets/tsgb07#table-",B145,IF(C145="-","",CONCATENATE("-",C145))),'Table titles'!A150)</f>
        <v>Vehicle speeds on built-up roads by speed limit and vehicle type in Great Britain, annual from 2006</v>
      </c>
      <c r="E145" s="17" t="s">
        <v>546</v>
      </c>
      <c r="F145" s="2" t="s">
        <v>547</v>
      </c>
    </row>
    <row r="146" spans="1:5" ht="36">
      <c r="A146" s="15"/>
      <c r="B146" s="16" t="s">
        <v>577</v>
      </c>
      <c r="C146" s="29"/>
      <c r="D146" s="41"/>
      <c r="E146" s="17"/>
    </row>
    <row r="147" spans="2:6" ht="12.75">
      <c r="B147" s="4" t="s">
        <v>578</v>
      </c>
      <c r="C147" s="29" t="s">
        <v>672</v>
      </c>
      <c r="D147" s="41" t="str">
        <f>HYPERLINK(CONCATENATE("https://www.gov.uk/government/statistical-data-sets/tsgb07#table-",B147,IF(C147="-","",CONCATENATE("-",C147))),'Table titles'!A154)</f>
        <v>Regional expenditure on roads</v>
      </c>
      <c r="E147" s="17" t="s">
        <v>580</v>
      </c>
      <c r="F147" s="2" t="s">
        <v>581</v>
      </c>
    </row>
    <row r="148" spans="2:6" ht="12.75">
      <c r="B148" s="4" t="s">
        <v>582</v>
      </c>
      <c r="C148" s="29" t="s">
        <v>673</v>
      </c>
      <c r="D148" s="41" t="str">
        <f>HYPERLINK(CONCATENATE("https://www.gov.uk/government/statistical-data-sets/tsgb07#table-",B148,IF(C148="-","",CONCATENATE("-",C148))),'Table titles'!A155)</f>
        <v>Road construction tender price index</v>
      </c>
      <c r="E148" s="17" t="s">
        <v>580</v>
      </c>
      <c r="F148" s="2" t="s">
        <v>581</v>
      </c>
    </row>
    <row r="149" spans="2:6" ht="12.75">
      <c r="B149" s="4" t="s">
        <v>584</v>
      </c>
      <c r="C149" s="29" t="s">
        <v>674</v>
      </c>
      <c r="D149" s="41" t="str">
        <f>HYPERLINK(CONCATENATE("https://www.gov.uk/government/statistical-data-sets/tsgb07#table-",B149,IF(C149="-","",CONCATENATE("-",C149))),'Table titles'!A156)</f>
        <v>Road taxation revenue</v>
      </c>
      <c r="E149" s="17" t="s">
        <v>586</v>
      </c>
      <c r="F149" s="2" t="s">
        <v>587</v>
      </c>
    </row>
    <row r="150" spans="2:6" ht="12.75">
      <c r="B150" s="4" t="s">
        <v>589</v>
      </c>
      <c r="C150" s="29" t="s">
        <v>675</v>
      </c>
      <c r="D150" s="41" t="str">
        <f>HYPERLINK(CONCATENATE("https://www.gov.uk/government/statistical-data-sets/tsgb07#table-",B150,IF(C150="-","",CONCATENATE("-",C150))),'Table titles'!A157)</f>
        <v>New road construction and improvement: motorways and all purpose trunk roads</v>
      </c>
      <c r="E150" s="17" t="s">
        <v>580</v>
      </c>
      <c r="F150" s="2" t="s">
        <v>581</v>
      </c>
    </row>
    <row r="151" spans="2:5" ht="12.75">
      <c r="B151" s="44" t="s">
        <v>240</v>
      </c>
      <c r="C151" s="29"/>
      <c r="D151" s="41"/>
      <c r="E151" s="17"/>
    </row>
    <row r="152" spans="2:6" ht="12.75">
      <c r="B152" s="4" t="s">
        <v>676</v>
      </c>
      <c r="C152" s="46" t="s">
        <v>677</v>
      </c>
      <c r="D152" s="41" t="str">
        <f>HYPERLINK(CONCATENATE("https://www.gov.uk/government/statistical-data-sets/tsgb07#table-",B152,IF(C152="-","",CONCATENATE("-",C152))),'Table titles'!A159)</f>
        <v>Average vehicle speeds during the weekday morning peak on locally managed A roads</v>
      </c>
      <c r="E152" s="17" t="s">
        <v>575</v>
      </c>
      <c r="F152" s="2" t="s">
        <v>679</v>
      </c>
    </row>
    <row r="153" spans="1:5" ht="48">
      <c r="A153" s="3" t="s">
        <v>591</v>
      </c>
      <c r="B153" s="4"/>
      <c r="C153" s="29"/>
      <c r="D153" s="41"/>
      <c r="E153" s="17"/>
    </row>
    <row r="154" spans="1:5" ht="24">
      <c r="A154" s="3"/>
      <c r="B154" s="15" t="s">
        <v>592</v>
      </c>
      <c r="C154" s="29"/>
      <c r="D154" s="41"/>
      <c r="E154" s="17"/>
    </row>
    <row r="155" spans="2:6" ht="25.5">
      <c r="B155" s="4" t="s">
        <v>595</v>
      </c>
      <c r="C155" s="29" t="s">
        <v>596</v>
      </c>
      <c r="D155" s="41" t="str">
        <f>HYPERLINK(CONCATENATE("https://www.gov.uk/government/statistical-data-sets/tsgb08-traffic-accidents-and-casualties#table-",B155,IF(C155="-","",CONCATENATE("-",C155))),'Table titles'!A160)</f>
        <v>Reported road accidents and casualties, population, vehicle population and vehicle mileage: 1926 - latest year available</v>
      </c>
      <c r="E155" s="17" t="s">
        <v>593</v>
      </c>
      <c r="F155" s="2" t="s">
        <v>594</v>
      </c>
    </row>
    <row r="156" spans="2:6" ht="12.75">
      <c r="B156" s="4" t="s">
        <v>598</v>
      </c>
      <c r="C156" s="29" t="s">
        <v>599</v>
      </c>
      <c r="D156" s="41" t="str">
        <f>HYPERLINK(CONCATENATE("https://www.gov.uk/government/statistical-data-sets/tsgb08-traffic-accidents-and-casualties#table-",B156,IF(C156="-","",CONCATENATE("-",C156))),'Table titles'!A161)</f>
        <v>Reported road accident casualties by road user type and severity</v>
      </c>
      <c r="E156" s="17" t="s">
        <v>593</v>
      </c>
      <c r="F156" s="2" t="s">
        <v>594</v>
      </c>
    </row>
    <row r="157" spans="2:6" ht="25.5">
      <c r="B157" s="4" t="s">
        <v>601</v>
      </c>
      <c r="C157" s="29" t="s">
        <v>602</v>
      </c>
      <c r="D157" s="41" t="str">
        <f>HYPERLINK(CONCATENATE("https://www.gov.uk/government/statistical-data-sets/tsgb08-traffic-accidents-and-casualties#table-",B157,IF(C157="-","",CONCATENATE("-",C157))),'Table titles'!A162)</f>
        <v>Reported accidents and accident rates by road class and severity, Great Britain, annual comparison of 1994-1998 average up to latest year</v>
      </c>
      <c r="E157" s="17" t="s">
        <v>593</v>
      </c>
      <c r="F157" s="2" t="s">
        <v>594</v>
      </c>
    </row>
    <row r="158" spans="2:6" ht="12.75">
      <c r="B158" s="4" t="s">
        <v>604</v>
      </c>
      <c r="C158" s="29" t="s">
        <v>605</v>
      </c>
      <c r="D158" s="41" t="str">
        <f>HYPERLINK(CONCATENATE("https://www.gov.uk/government/statistical-data-sets/tsgb08-traffic-accidents-and-casualties#table-",B158,IF(C158="-","",CONCATENATE("-",C158))),'Table titles'!A163)</f>
        <v>Drivers and riders in injury road accidents: breath tests and failures: Great Britain</v>
      </c>
      <c r="E158" s="17" t="s">
        <v>593</v>
      </c>
      <c r="F158" s="2" t="s">
        <v>594</v>
      </c>
    </row>
    <row r="159" spans="2:5" ht="12.75">
      <c r="B159" s="26" t="s">
        <v>608</v>
      </c>
      <c r="C159" s="29"/>
      <c r="D159" s="41"/>
      <c r="E159" s="17"/>
    </row>
    <row r="160" spans="2:6" ht="12.75">
      <c r="B160" s="4" t="s">
        <v>609</v>
      </c>
      <c r="C160" s="29" t="s">
        <v>610</v>
      </c>
      <c r="D160" s="41" t="str">
        <f>HYPERLINK(CONCATENATE("https://www.gov.uk/government/statistical-data-sets/tsgb08-traffic-accidents-and-casualties#table-",B160,IF(C160="-","",CONCATENATE("-",C160))),'Table titles'!A165)</f>
        <v>Railway accidents: casualties by type of accident</v>
      </c>
      <c r="E160" s="17" t="s">
        <v>389</v>
      </c>
      <c r="F160" s="2" t="s">
        <v>390</v>
      </c>
    </row>
    <row r="161" spans="2:6" ht="12.75">
      <c r="B161" s="4" t="s">
        <v>612</v>
      </c>
      <c r="C161" s="29" t="s">
        <v>613</v>
      </c>
      <c r="D161" s="41" t="str">
        <f>HYPERLINK(CONCATENATE("https://www.gov.uk/government/statistical-data-sets/tsgb08-traffic-accidents-and-casualties#table-",B161,IF(C161="-","",CONCATENATE("-",C161))),'Table titles'!A166)</f>
        <v>Railway movement accidents: passenger casualties and casualty rates</v>
      </c>
      <c r="E161" s="17" t="s">
        <v>389</v>
      </c>
      <c r="F161" s="2" t="s">
        <v>390</v>
      </c>
    </row>
    <row r="162" spans="2:6" ht="12.75">
      <c r="B162" s="4" t="s">
        <v>615</v>
      </c>
      <c r="C162" s="29" t="s">
        <v>616</v>
      </c>
      <c r="D162" s="41" t="str">
        <f>HYPERLINK(CONCATENATE("https://www.gov.uk/government/statistical-data-sets/tsgb08-traffic-accidents-and-casualties#table-",B162,IF(C162="-","",CONCATENATE("-",C162))),'Table titles'!A167)</f>
        <v>Railway accidents: train accidents</v>
      </c>
      <c r="E162" s="17" t="s">
        <v>389</v>
      </c>
      <c r="F162" s="2" t="s">
        <v>390</v>
      </c>
    </row>
    <row r="163" spans="2:6" ht="12.75">
      <c r="B163" s="4" t="s">
        <v>618</v>
      </c>
      <c r="C163" s="29" t="s">
        <v>619</v>
      </c>
      <c r="D163" s="41" t="str">
        <f>HYPERLINK(CONCATENATE("https://www.gov.uk/government/statistical-data-sets/tsgb08-traffic-accidents-and-casualties#table-",B163,IF(C163="-","",CONCATENATE("-",C163))),'Table titles'!A168)</f>
        <v>Signals passed at danger (SPADs) on Network Rail controlled infrastructure</v>
      </c>
      <c r="E163" s="17" t="s">
        <v>389</v>
      </c>
      <c r="F163" s="2" t="s">
        <v>390</v>
      </c>
    </row>
    <row r="164" spans="2:5" ht="24">
      <c r="B164" s="26" t="s">
        <v>255</v>
      </c>
      <c r="C164" s="29"/>
      <c r="D164" s="41"/>
      <c r="E164" s="17"/>
    </row>
    <row r="165" spans="2:6" ht="12.75">
      <c r="B165" s="4" t="s">
        <v>621</v>
      </c>
      <c r="C165" s="29" t="s">
        <v>671</v>
      </c>
      <c r="D165" s="41" t="str">
        <f>HYPERLINK(CONCATENATE("https://www.gov.uk/government/statistical-data-sets/tsgb08-traffic-accidents-and-casualties#table-",B165,IF(C165="-","",CONCATENATE("-",C165))),'Table titles'!A170)</f>
        <v>International comparisons of road deaths for selected OECD countries</v>
      </c>
      <c r="E165" s="51" t="s">
        <v>196</v>
      </c>
      <c r="F165" s="2" t="s">
        <v>594</v>
      </c>
    </row>
    <row r="166" spans="1:5" ht="12.75">
      <c r="A166" s="26"/>
      <c r="B166" s="4"/>
      <c r="C166" s="29"/>
      <c r="D166" s="41"/>
      <c r="E166" s="17"/>
    </row>
    <row r="167" spans="1:6" ht="36">
      <c r="A167" s="15" t="s">
        <v>623</v>
      </c>
      <c r="B167" s="4" t="s">
        <v>624</v>
      </c>
      <c r="C167" s="29" t="s">
        <v>625</v>
      </c>
      <c r="D167" s="41" t="str">
        <f>HYPERLINK(CONCATENATE("https://www.gov.uk/government/statistical-data-sets/tsgb08-traffic-accidents-and-casualties#table-",B167,IF(C167="-","",CONCATENATE("-",C167))),'Table titles'!A172)</f>
        <v>Reported roadside screening breath tests and breath test failures, England and Wales, annual from 2000</v>
      </c>
      <c r="E167" s="51" t="s">
        <v>196</v>
      </c>
      <c r="F167" s="2" t="s">
        <v>594</v>
      </c>
    </row>
    <row r="168" spans="2:6" ht="25.5">
      <c r="B168" s="4" t="s">
        <v>627</v>
      </c>
      <c r="C168" s="29" t="s">
        <v>628</v>
      </c>
      <c r="D168" s="41" t="str">
        <f>HYPERLINK(CONCATENATE("https://www.gov.uk/government/statistical-data-sets/tsgb08-traffic-accidents-and-casualties#table-",B168,IF(C168="-","",CONCATENATE("-",C168))),'Table titles'!A173)</f>
        <v>Motor vehicle offences: findings of guilt at all courts, fixed penalty notices and written warnings: by type of offence: England and Wales</v>
      </c>
      <c r="E168" s="51" t="s">
        <v>196</v>
      </c>
      <c r="F168" s="2" t="s">
        <v>594</v>
      </c>
    </row>
    <row r="169" spans="1:5" ht="24">
      <c r="A169" s="3" t="s">
        <v>631</v>
      </c>
      <c r="B169" s="4"/>
      <c r="C169" s="29"/>
      <c r="D169" s="41"/>
      <c r="E169" s="17"/>
    </row>
    <row r="170" spans="1:5" ht="24">
      <c r="A170" s="3"/>
      <c r="B170" s="3" t="s">
        <v>632</v>
      </c>
      <c r="C170" s="29"/>
      <c r="D170" s="41"/>
      <c r="E170" s="17"/>
    </row>
    <row r="171" spans="2:6" ht="12.75">
      <c r="B171" s="4" t="s">
        <v>633</v>
      </c>
      <c r="C171" s="29" t="s">
        <v>634</v>
      </c>
      <c r="D171" s="41" t="str">
        <f>HYPERLINK(CONCATENATE("https://www.gov.uk/government/statistical-data-sets/tsgb09-vehicles#table-",B171,IF(C171="-","",CONCATENATE("-",C171))),'Table titles'!A176)</f>
        <v>Licensed vehicles by tax class, Great Britain, annually from 1909</v>
      </c>
      <c r="E171" s="17" t="s">
        <v>586</v>
      </c>
      <c r="F171" s="10" t="s">
        <v>587</v>
      </c>
    </row>
    <row r="172" spans="2:6" ht="12.75">
      <c r="B172" s="4" t="s">
        <v>637</v>
      </c>
      <c r="C172" s="29" t="s">
        <v>638</v>
      </c>
      <c r="D172" s="41" t="str">
        <f>HYPERLINK(CONCATENATE("https://www.gov.uk/government/statistical-data-sets/tsgb09-vehicles#table-",B172,IF(C172="-","",CONCATENATE("-",C172))),'Table titles'!A177)</f>
        <v>Vehicles registered for the first time by tax class, Great Britain, annually from 1954</v>
      </c>
      <c r="E172" s="17" t="s">
        <v>586</v>
      </c>
      <c r="F172" s="10" t="s">
        <v>587</v>
      </c>
    </row>
    <row r="173" spans="2:6" ht="12.75">
      <c r="B173" s="4" t="s">
        <v>640</v>
      </c>
      <c r="C173" s="29" t="s">
        <v>641</v>
      </c>
      <c r="D173" s="41" t="str">
        <f>HYPERLINK(CONCATENATE("https://www.gov.uk/government/statistical-data-sets/tsgb09-vehicles#table-",B173,IF(C173="-","",CONCATENATE("-",C173))),'Table titles'!A178)</f>
        <v>Licensed vehicles by body type, Great Britain, annually from 1994 </v>
      </c>
      <c r="E173" s="17" t="s">
        <v>586</v>
      </c>
      <c r="F173" s="10" t="s">
        <v>587</v>
      </c>
    </row>
    <row r="174" spans="2:6" ht="12.75">
      <c r="B174" s="4" t="s">
        <v>643</v>
      </c>
      <c r="C174" s="29" t="s">
        <v>644</v>
      </c>
      <c r="D174" s="41" t="str">
        <f>HYPERLINK(CONCATENATE("https://www.gov.uk/government/statistical-data-sets/tsgb09-vehicles#table-",B174,IF(C174="-","",CONCATENATE("-",C174))),'Table titles'!A179)</f>
        <v>Vehicles registered for the first time by body type, Great Britain, annually from 2001</v>
      </c>
      <c r="E174" s="17" t="s">
        <v>586</v>
      </c>
      <c r="F174" s="10" t="s">
        <v>587</v>
      </c>
    </row>
    <row r="175" spans="2:6" ht="12.75">
      <c r="B175" s="4" t="s">
        <v>646</v>
      </c>
      <c r="C175" s="29" t="s">
        <v>647</v>
      </c>
      <c r="D175" s="41" t="str">
        <f>HYPERLINK(CONCATENATE("https://www.gov.uk/government/statistical-data-sets/tsgb09-vehicles#table-",B175,IF(C175="-","",CONCATENATE("-",C175))),'Table titles'!A180)</f>
        <v>Licensed cars by propulsion / fuel type, Great Britain, annually from 2000</v>
      </c>
      <c r="E175" s="17" t="s">
        <v>586</v>
      </c>
      <c r="F175" s="10" t="s">
        <v>587</v>
      </c>
    </row>
    <row r="176" spans="2:6" ht="12.75">
      <c r="B176" s="4" t="s">
        <v>650</v>
      </c>
      <c r="C176" s="29" t="s">
        <v>651</v>
      </c>
      <c r="D176" s="41" t="str">
        <f>HYPERLINK(CONCATENATE("https://www.gov.uk/government/statistical-data-sets/tsgb09-vehicles#table-",B176,IF(C176="-","",CONCATENATE("-",C176))),'Table titles'!A181)</f>
        <v>Licensed cars, by region, Great Britain, annually from 2000</v>
      </c>
      <c r="E176" s="17" t="s">
        <v>586</v>
      </c>
      <c r="F176" s="10" t="s">
        <v>587</v>
      </c>
    </row>
    <row r="177" spans="2:6" ht="12.75">
      <c r="B177" s="4" t="s">
        <v>653</v>
      </c>
      <c r="C177" s="29" t="s">
        <v>654</v>
      </c>
      <c r="D177" s="41" t="str">
        <f>HYPERLINK(CONCATENATE("https://www.gov.uk/government/statistical-data-sets/tsgb09-vehicles#table-",B177,IF(C177="-","",CONCATENATE("-",C177))),'Table titles'!A182)</f>
        <v>Licensed heavy goods vehicles by weight (tonnes), Great Britain, annually from 2000</v>
      </c>
      <c r="E177" s="17" t="s">
        <v>586</v>
      </c>
      <c r="F177" s="10" t="s">
        <v>587</v>
      </c>
    </row>
    <row r="178" spans="2:6" ht="24">
      <c r="B178" s="3" t="s">
        <v>656</v>
      </c>
      <c r="C178" s="29"/>
      <c r="D178" s="41"/>
      <c r="E178" s="17"/>
      <c r="F178" s="10"/>
    </row>
    <row r="179" spans="2:6" ht="12.75">
      <c r="B179" s="4" t="s">
        <v>657</v>
      </c>
      <c r="C179" s="29" t="s">
        <v>657</v>
      </c>
      <c r="D179" s="41" t="str">
        <f>HYPERLINK(CONCATENATE("https://www.gov.uk/government/statistical-data-sets/tsgb09-vehicles#table-",B179,IF(C179="-","",CONCATENATE("-",C179))),'Table titles'!A184)</f>
        <v>Road vehicle testing scheme (MOT) test results, Great Britain, annually from 2000/01</v>
      </c>
      <c r="E179" s="17" t="s">
        <v>586</v>
      </c>
      <c r="F179" s="10" t="s">
        <v>587</v>
      </c>
    </row>
    <row r="180" spans="2:6" ht="25.5">
      <c r="B180" s="4" t="s">
        <v>659</v>
      </c>
      <c r="C180" s="29" t="s">
        <v>659</v>
      </c>
      <c r="D180" s="41" t="str">
        <f>HYPERLINK(CONCATENATE("https://www.gov.uk/government/statistical-data-sets/tsgb09-vehicles#table-",B180,IF(C180="-","",CONCATENATE("-",C180))),'Table titles'!A185)</f>
        <v>Road vehicle testing scheme (MOT): percentage of vehicles failing by type of defect, Great Britain, annually from 2007/08</v>
      </c>
      <c r="E180" s="17" t="s">
        <v>586</v>
      </c>
      <c r="F180" s="10" t="s">
        <v>587</v>
      </c>
    </row>
    <row r="181" spans="2:6" ht="25.5">
      <c r="B181" s="4" t="s">
        <v>661</v>
      </c>
      <c r="C181" s="29" t="s">
        <v>661</v>
      </c>
      <c r="D181" s="41" t="str">
        <f>HYPERLINK(CONCATENATE("https://www.gov.uk/government/statistical-data-sets/tsgb09-vehicles#table-",B181,IF(C181="-","",CONCATENATE("-",C181))),'Table titles'!A186)</f>
        <v>Road passenger service vehicle testing scheme (PSV tests), Great Britain, annually from 1999/00</v>
      </c>
      <c r="E181" s="17" t="s">
        <v>586</v>
      </c>
      <c r="F181" s="10" t="s">
        <v>587</v>
      </c>
    </row>
    <row r="182" spans="2:6" ht="25.5">
      <c r="B182" s="4" t="s">
        <v>1</v>
      </c>
      <c r="C182" s="29" t="s">
        <v>1</v>
      </c>
      <c r="D182" s="41" t="str">
        <f>HYPERLINK(CONCATENATE("https://www.gov.uk/government/statistical-data-sets/tsgb09-vehicles#table-",B182,IF(C182="-","",CONCATENATE("-",C182))),'Table titles'!A187)</f>
        <v>Goods vehicles over 3.5 tonnes testing scheme (HGV Motor vehicles and Trailers), Great Britain, annually from 1999/00 </v>
      </c>
      <c r="E182" s="17" t="s">
        <v>586</v>
      </c>
      <c r="F182" s="10" t="s">
        <v>587</v>
      </c>
    </row>
    <row r="183" spans="2:6" ht="12.75">
      <c r="B183" s="4" t="s">
        <v>3</v>
      </c>
      <c r="C183" s="29" t="s">
        <v>3</v>
      </c>
      <c r="D183" s="41" t="str">
        <f>HYPERLINK(CONCATENATE("https://www.gov.uk/government/statistical-data-sets/tsgb09-vehicles#table-",B183,IF(C183="-","",CONCATENATE("-",C183))),'Table titles'!A188)</f>
        <v>Trailer tests by axle type, Great Britain, annually from 1999/00</v>
      </c>
      <c r="E183" s="17" t="s">
        <v>586</v>
      </c>
      <c r="F183" s="10" t="s">
        <v>587</v>
      </c>
    </row>
    <row r="184" spans="2:6" ht="24">
      <c r="B184" s="3" t="s">
        <v>5</v>
      </c>
      <c r="C184" s="29"/>
      <c r="D184" s="41"/>
      <c r="E184" s="17"/>
      <c r="F184" s="10"/>
    </row>
    <row r="185" spans="2:6" ht="12.75">
      <c r="B185" s="4" t="s">
        <v>6</v>
      </c>
      <c r="C185" s="29" t="s">
        <v>7</v>
      </c>
      <c r="D185" s="41" t="str">
        <f>HYPERLINK(CONCATENATE("https://www.gov.uk/government/statistical-data-sets/tsgb09-vehicles#table-",B185,IF(C185="-","",CONCATENATE("-",C185))),'Table titles'!A190)</f>
        <v>Household car availability, from 1951</v>
      </c>
      <c r="E185" s="17" t="s">
        <v>180</v>
      </c>
      <c r="F185" s="10" t="s">
        <v>8</v>
      </c>
    </row>
    <row r="186" spans="1:6" ht="12.75">
      <c r="A186" s="25"/>
      <c r="B186" s="4" t="s">
        <v>9</v>
      </c>
      <c r="C186" s="29" t="s">
        <v>10</v>
      </c>
      <c r="D186" s="41" t="str">
        <f>HYPERLINK(CONCATENATE("https://www.gov.uk/government/statistical-data-sets/tsgb09-vehicles#table-",B186,IF(C186="-","",CONCATENATE("-",C186))),'Table titles'!A191)</f>
        <v>Household car ownership by region and area type from 1995/97</v>
      </c>
      <c r="E186" s="17" t="s">
        <v>180</v>
      </c>
      <c r="F186" s="10" t="s">
        <v>8</v>
      </c>
    </row>
    <row r="187" spans="1:6" ht="12.75">
      <c r="A187" s="25"/>
      <c r="B187" s="4" t="s">
        <v>11</v>
      </c>
      <c r="C187" s="29" t="s">
        <v>12</v>
      </c>
      <c r="D187" s="41" t="str">
        <f>HYPERLINK(CONCATENATE("https://www.gov.uk/government/statistical-data-sets/tsgb09-vehicles#table-",B187,IF(C187="-","",CONCATENATE("-",C187))),'Table titles'!A192)</f>
        <v>Full car driving licence holders by age and gender from 1975/76</v>
      </c>
      <c r="E187" s="17" t="s">
        <v>180</v>
      </c>
      <c r="F187" s="10" t="s">
        <v>8</v>
      </c>
    </row>
    <row r="188" spans="1:6" ht="12.75">
      <c r="A188" s="25"/>
      <c r="B188" s="4" t="s">
        <v>15</v>
      </c>
      <c r="C188" s="29" t="s">
        <v>16</v>
      </c>
      <c r="D188" s="41" t="str">
        <f>HYPERLINK(CONCATENATE("https://www.gov.uk/government/statistical-data-sets/tsgb09-vehicles#table-",B188,IF(C188="-","",CONCATENATE("-",C188))),'Table titles'!A193)</f>
        <v>Annual mileage of 4-wheeled cars by type and trip purpose, from 1995/97</v>
      </c>
      <c r="E188" s="17" t="s">
        <v>180</v>
      </c>
      <c r="F188" s="10" t="s">
        <v>8</v>
      </c>
    </row>
    <row r="189" spans="2:6" ht="12.75">
      <c r="B189" s="4" t="s">
        <v>17</v>
      </c>
      <c r="C189" s="29" t="s">
        <v>17</v>
      </c>
      <c r="D189" s="41" t="str">
        <f>HYPERLINK(CONCATENATE("https://www.gov.uk/government/statistical-data-sets/tsgb09-vehicles#table-",B189,IF(C189="-","",CONCATENATE("-",C189))),'Table titles'!A194)</f>
        <v>Car driving tests, Great Britain, annually from 1999/00</v>
      </c>
      <c r="E189" s="17" t="s">
        <v>586</v>
      </c>
      <c r="F189" s="10" t="s">
        <v>587</v>
      </c>
    </row>
    <row r="190" spans="1:6" ht="48">
      <c r="A190" s="24"/>
      <c r="B190" s="4" t="s">
        <v>137</v>
      </c>
      <c r="C190" s="29" t="s">
        <v>122</v>
      </c>
      <c r="D190" s="41"/>
      <c r="E190" s="4" t="s">
        <v>122</v>
      </c>
      <c r="F190" s="4" t="s">
        <v>122</v>
      </c>
    </row>
    <row r="191" spans="1:5" ht="12.75">
      <c r="A191" s="24"/>
      <c r="B191" s="4"/>
      <c r="C191" s="29"/>
      <c r="D191" s="41"/>
      <c r="E191" s="17"/>
    </row>
    <row r="192" spans="1:6" ht="36">
      <c r="A192" s="3" t="s">
        <v>42</v>
      </c>
      <c r="B192" s="4"/>
      <c r="C192" s="29"/>
      <c r="D192" s="41"/>
      <c r="E192" s="17"/>
      <c r="F192" s="18"/>
    </row>
    <row r="193" spans="2:6" ht="12.75">
      <c r="B193" s="9" t="s">
        <v>25</v>
      </c>
      <c r="C193" s="29" t="s">
        <v>122</v>
      </c>
      <c r="D193" s="41" t="str">
        <f>HYPERLINK(CONCATENATE("https://www.gov.uk/government/statistical-data-sets/tsgb10#table-",B193,IF(C193="-","",CONCATENATE("-",C193))),'Table titles'!A198)</f>
        <v>Sea Passenger statistics at United Kingdom ports, July - September, 2011 and 2012</v>
      </c>
      <c r="E193" s="17" t="s">
        <v>413</v>
      </c>
      <c r="F193" s="52" t="s">
        <v>707</v>
      </c>
    </row>
    <row r="194" spans="2:6" ht="12.75">
      <c r="B194" s="9" t="s">
        <v>30</v>
      </c>
      <c r="C194" s="29" t="s">
        <v>122</v>
      </c>
      <c r="D194" s="41" t="str">
        <f>HYPERLINK(CONCATENATE("https://www.gov.uk/government/statistical-data-sets/tsgb10#table-",B194,IF(C194="-","",CONCATENATE("-",C194))),'Table titles'!A199)</f>
        <v>Air traffic at United Kingdom airports, July-September, 2011 and 2012</v>
      </c>
      <c r="E194" s="17" t="s">
        <v>32</v>
      </c>
      <c r="F194" s="10" t="s">
        <v>237</v>
      </c>
    </row>
    <row r="195" spans="2:6" ht="12.75">
      <c r="B195" s="9" t="s">
        <v>35</v>
      </c>
      <c r="C195" s="29" t="s">
        <v>122</v>
      </c>
      <c r="D195" s="41" t="str">
        <f>HYPERLINK(CONCATENATE("https://www.gov.uk/government/statistical-data-sets/tsgb10#table-",B195,IF(C195="-","",CONCATENATE("-",C195))),'Table titles'!A200)</f>
        <v>Punctuality at selected United Kingdom airports, July-August, 2011 and 2012</v>
      </c>
      <c r="E195" s="17" t="s">
        <v>32</v>
      </c>
      <c r="F195" s="10" t="s">
        <v>237</v>
      </c>
    </row>
    <row r="196" spans="2:6" ht="12.75">
      <c r="B196" s="9" t="s">
        <v>37</v>
      </c>
      <c r="C196" s="29" t="s">
        <v>122</v>
      </c>
      <c r="D196" s="41" t="str">
        <f>HYPERLINK(CONCATENATE("https://www.gov.uk/government/statistical-data-sets/tsgb10#table-",B196,IF(C196="-","",CONCATENATE("-",C196))),'Table titles'!A201)</f>
        <v>National Rail Games Tickets (NRGT) revenue and sales</v>
      </c>
      <c r="E196" s="17" t="s">
        <v>389</v>
      </c>
      <c r="F196" s="10" t="s">
        <v>390</v>
      </c>
    </row>
    <row r="197" spans="2:6" ht="12.75">
      <c r="B197" s="9" t="s">
        <v>39</v>
      </c>
      <c r="C197" s="29" t="s">
        <v>122</v>
      </c>
      <c r="D197" s="41" t="str">
        <f>HYPERLINK(CONCATENATE("https://www.gov.uk/government/statistical-data-sets/tsgb10#table-",B197,IF(C197="-","",CONCATENATE("-",C197))),'Table titles'!A202)</f>
        <v>Average week day speed (miles per hour) on local 'A' roads in the six London Host Boroughs</v>
      </c>
      <c r="E197" s="17" t="s">
        <v>575</v>
      </c>
      <c r="F197" s="10" t="s">
        <v>576</v>
      </c>
    </row>
    <row r="198" spans="1:6" ht="36">
      <c r="A198" s="3" t="s">
        <v>43</v>
      </c>
      <c r="B198" s="3"/>
      <c r="C198" s="29"/>
      <c r="D198" s="41"/>
      <c r="E198" s="17"/>
      <c r="F198" s="19"/>
    </row>
    <row r="199" spans="2:6" ht="12.75">
      <c r="B199" s="4" t="s">
        <v>45</v>
      </c>
      <c r="C199" s="30" t="s">
        <v>44</v>
      </c>
      <c r="D199" s="41" t="str">
        <f>HYPERLINK(CONCATENATE("https://www.gov.uk/government/statistical-data-sets/walking-and-cycling-tsgb11#table-",B199,IF(C199="-","",CONCATENATE("-",C199))),'Table titles'!A204)</f>
        <v>Proportion of residents who do any walking or cycling at least once per month</v>
      </c>
      <c r="E199" s="17" t="s">
        <v>203</v>
      </c>
      <c r="F199" s="20" t="s">
        <v>114</v>
      </c>
    </row>
    <row r="200" spans="2:6" ht="12.75">
      <c r="B200" s="4" t="s">
        <v>47</v>
      </c>
      <c r="C200" s="30" t="s">
        <v>46</v>
      </c>
      <c r="D200" s="41" t="str">
        <f>HYPERLINK(CONCATENATE("https://www.gov.uk/government/statistical-data-sets/walking-and-cycling-tsgb11#table-",B200,IF(C200="-","",CONCATENATE("-",C200))),'Table titles'!A205)</f>
        <v>Proportion of residents who walk at least 10 minutes continuous, a given number of times per week or month</v>
      </c>
      <c r="E200" s="17" t="s">
        <v>203</v>
      </c>
      <c r="F200" s="20" t="s">
        <v>115</v>
      </c>
    </row>
    <row r="201" spans="2:6" ht="12.75">
      <c r="B201" s="4" t="s">
        <v>49</v>
      </c>
      <c r="C201" s="30" t="s">
        <v>48</v>
      </c>
      <c r="D201" s="41" t="str">
        <f>HYPERLINK(CONCATENATE("https://www.gov.uk/government/statistical-data-sets/walking-and-cycling-tsgb11#table-",B201,IF(C201="-","",CONCATENATE("-",C201))),'Table titles'!A206)</f>
        <v>Proportion of residents who cycle any length or purpose at a given frequency</v>
      </c>
      <c r="E201" s="17" t="s">
        <v>203</v>
      </c>
      <c r="F201" s="20" t="s">
        <v>116</v>
      </c>
    </row>
    <row r="202" spans="2:6" ht="12.75">
      <c r="B202" s="4" t="s">
        <v>51</v>
      </c>
      <c r="C202" s="30" t="s">
        <v>50</v>
      </c>
      <c r="D202" s="41" t="str">
        <f>HYPERLINK(CONCATENATE("https://www.gov.uk/government/statistical-data-sets/walking-and-cycling-tsgb11#table-",B202,IF(C202="-","",CONCATENATE("-",C202))),'Table titles'!A207)</f>
        <v>Where usually cycled in the last 12 months</v>
      </c>
      <c r="E202" s="17" t="s">
        <v>203</v>
      </c>
      <c r="F202" s="20" t="s">
        <v>117</v>
      </c>
    </row>
    <row r="203" spans="2:6" ht="12.75">
      <c r="B203" s="4" t="s">
        <v>53</v>
      </c>
      <c r="C203" s="30" t="s">
        <v>52</v>
      </c>
      <c r="D203" s="41" t="str">
        <f>HYPERLINK(CONCATENATE("https://www.gov.uk/government/statistical-data-sets/walking-and-cycling-tsgb11#table-",B203,IF(C203="-","",CONCATENATE("-",C203))),'Table titles'!A208)</f>
        <v>Bicycle ownership by age</v>
      </c>
      <c r="E203" s="17" t="s">
        <v>203</v>
      </c>
      <c r="F203" s="20" t="s">
        <v>118</v>
      </c>
    </row>
    <row r="204" spans="2:6" ht="12.75">
      <c r="B204" s="4" t="s">
        <v>56</v>
      </c>
      <c r="C204" s="30" t="s">
        <v>55</v>
      </c>
      <c r="D204" s="41" t="str">
        <f>HYPERLINK(CONCATENATE("https://www.gov.uk/government/statistical-data-sets/walking-and-cycling-tsgb11#table-",B204,IF(C204="-","",CONCATENATE("-",C204))),'Table titles'!A209)</f>
        <v>Bicycle trips by age and gender</v>
      </c>
      <c r="E204" s="17" t="s">
        <v>203</v>
      </c>
      <c r="F204" s="20" t="s">
        <v>119</v>
      </c>
    </row>
    <row r="205" spans="2:6" ht="12.75">
      <c r="B205" s="4" t="s">
        <v>58</v>
      </c>
      <c r="C205" s="30" t="s">
        <v>57</v>
      </c>
      <c r="D205" s="41" t="str">
        <f>HYPERLINK(CONCATENATE("https://www.gov.uk/government/statistical-data-sets/walking-and-cycling-tsgb11#table-",B205,IF(C205="-","",CONCATENATE("-",C205))),'Table titles'!A210)</f>
        <v>Average distance travelled by age, gender and mode</v>
      </c>
      <c r="E205" s="17" t="s">
        <v>203</v>
      </c>
      <c r="F205" s="20" t="s">
        <v>120</v>
      </c>
    </row>
    <row r="206" spans="2:6" ht="12.75">
      <c r="B206" s="4" t="s">
        <v>60</v>
      </c>
      <c r="C206" s="30" t="s">
        <v>59</v>
      </c>
      <c r="D206" s="41" t="str">
        <f>HYPERLINK(CONCATENATE("https://www.gov.uk/government/statistical-data-sets/walking-and-cycling-tsgb11#table-",B206,IF(C206="-","",CONCATENATE("-",C206))),'Table titles'!A211)</f>
        <v>Trips to and from school per child per year by main mode</v>
      </c>
      <c r="E206" s="17" t="s">
        <v>203</v>
      </c>
      <c r="F206" s="20" t="s">
        <v>121</v>
      </c>
    </row>
    <row r="207" spans="1:5" ht="48">
      <c r="A207" s="3" t="s">
        <v>62</v>
      </c>
      <c r="B207" s="4"/>
      <c r="C207" s="29"/>
      <c r="D207" s="41"/>
      <c r="E207" s="17"/>
    </row>
    <row r="208" spans="1:6" ht="12.75">
      <c r="A208" s="27"/>
      <c r="B208" s="4" t="s">
        <v>63</v>
      </c>
      <c r="C208" s="29" t="s">
        <v>64</v>
      </c>
      <c r="D208" s="41" t="str">
        <f>HYPERLINK(CONCATENATE("https://www.gov.uk/government/statistical-data-sets/transport-and-disability-tsgb12#table-",B208,IF(C208="-","",CONCATENATE("-",C208))),'Table titles'!A213)</f>
        <v>Mobility difficulties by age and gender: Great Britain</v>
      </c>
      <c r="E208" s="17" t="s">
        <v>180</v>
      </c>
      <c r="F208" s="2" t="s">
        <v>181</v>
      </c>
    </row>
    <row r="209" spans="2:6" ht="12.75">
      <c r="B209" s="4" t="s">
        <v>65</v>
      </c>
      <c r="C209" s="29" t="s">
        <v>66</v>
      </c>
      <c r="D209" s="41" t="str">
        <f>HYPERLINK(CONCATENATE("https://www.gov.uk/government/statistical-data-sets/transport-and-disability-tsgb12#table-",B209,IF(C209="-","",CONCATENATE("-",C209))),'Table titles'!A214)</f>
        <v>Travel by mobility status and main mode/mode: Great Britain</v>
      </c>
      <c r="E209" s="17" t="s">
        <v>180</v>
      </c>
      <c r="F209" s="2" t="s">
        <v>181</v>
      </c>
    </row>
    <row r="210" spans="2:6" ht="12.75">
      <c r="B210" s="4" t="s">
        <v>67</v>
      </c>
      <c r="C210" s="29" t="s">
        <v>68</v>
      </c>
      <c r="D210" s="41" t="str">
        <f>HYPERLINK(CONCATENATE("https://www.gov.uk/government/statistical-data-sets/transport-and-disability-tsgb12#table-",B210,IF(C210="-","",CONCATENATE("-",C210))),'Table titles'!A215)</f>
        <v>Travel by mobility status and trip purpose: Great Britain</v>
      </c>
      <c r="E210" s="17" t="s">
        <v>180</v>
      </c>
      <c r="F210" s="2" t="s">
        <v>181</v>
      </c>
    </row>
    <row r="211" spans="2:6" ht="12.75">
      <c r="B211" s="4" t="s">
        <v>69</v>
      </c>
      <c r="C211" s="29" t="s">
        <v>19</v>
      </c>
      <c r="D211" s="41" t="str">
        <f>HYPERLINK(CONCATENATE("https://www.gov.uk/government/statistical-data-sets/transport-and-disability-tsgb12#table-",B211,IF(C211="-","",CONCATENATE("-",C211))),'Table titles'!A216)</f>
        <v>Valid Blue Badges held by disabled people by category in England, annual from 1997</v>
      </c>
      <c r="E211" s="17" t="s">
        <v>20</v>
      </c>
      <c r="F211" s="2" t="s">
        <v>490</v>
      </c>
    </row>
    <row r="212" spans="2:6" ht="12.75">
      <c r="B212" s="4" t="s">
        <v>71</v>
      </c>
      <c r="C212" s="29" t="s">
        <v>24</v>
      </c>
      <c r="D212" s="41" t="str">
        <f>HYPERLINK(CONCATENATE("https://www.gov.uk/government/statistical-data-sets/transport-and-disability-tsgb12#table-",B212,IF(C212="-","",CONCATENATE("-",C212))),'Table titles'!A217)</f>
        <v>Valid Blue Badges held and population measures: England, annual from 1997</v>
      </c>
      <c r="E212" s="17" t="s">
        <v>20</v>
      </c>
      <c r="F212" s="2" t="s">
        <v>490</v>
      </c>
    </row>
    <row r="213" spans="2:6" ht="12.75">
      <c r="B213" s="4" t="s">
        <v>73</v>
      </c>
      <c r="C213" s="29" t="s">
        <v>539</v>
      </c>
      <c r="D213" s="41" t="str">
        <f>HYPERLINK(CONCATENATE("https://www.gov.uk/government/statistical-data-sets/transport-and-disability-tsgb12#table-",B213,IF(C213="-","",CONCATENATE("-",C213))),'Table titles'!A218)</f>
        <v>Taxis, Private Hire Vehicles (PHVs) and their drivers: England and Wales, from 2005</v>
      </c>
      <c r="E213" s="17" t="s">
        <v>489</v>
      </c>
      <c r="F213" s="2" t="s">
        <v>490</v>
      </c>
    </row>
    <row r="214" spans="2:6" ht="38.25">
      <c r="B214" s="4" t="s">
        <v>74</v>
      </c>
      <c r="C214" s="29" t="s">
        <v>75</v>
      </c>
      <c r="D214" s="41" t="str">
        <f>HYPERLINK(CONCATENATE("https://www.gov.uk/government/statistical-data-sets/transport-and-disability-tsgb12#table-",B214,IF(C214="-","",CONCATENATE("-",C214))),'Table titles'!A219)</f>
        <v>Percentage of disability accessible or low-floor buses used as Public Service Vehicles by metropolitan area status and country, local bus operators only: Great Britain, annual from 2004/05</v>
      </c>
      <c r="E214" s="17" t="s">
        <v>489</v>
      </c>
      <c r="F214" s="2" t="s">
        <v>490</v>
      </c>
    </row>
    <row r="215" spans="2:6" ht="25.5">
      <c r="B215" s="4" t="s">
        <v>77</v>
      </c>
      <c r="C215" s="29" t="s">
        <v>78</v>
      </c>
      <c r="D215" s="41" t="str">
        <f>HYPERLINK(CONCATENATE("https://www.gov.uk/government/statistical-data-sets/transport-and-disability-tsgb12#table-",B215,IF(C215="-","",CONCATENATE("-",C215))),'Table titles'!A220)</f>
        <v>Concessionary travel passes by metropolitan area status and type of pass</v>
      </c>
      <c r="E215" s="17" t="s">
        <v>489</v>
      </c>
      <c r="F215" s="2" t="s">
        <v>490</v>
      </c>
    </row>
    <row r="216" spans="1:5" ht="36">
      <c r="A216" s="3" t="s">
        <v>113</v>
      </c>
      <c r="B216" s="3"/>
      <c r="C216" s="29"/>
      <c r="D216" s="41"/>
      <c r="E216" s="17"/>
    </row>
    <row r="217" spans="1:5" ht="12.75">
      <c r="A217" s="13"/>
      <c r="B217" s="12" t="s">
        <v>80</v>
      </c>
      <c r="C217" s="29" t="s">
        <v>122</v>
      </c>
      <c r="D217" s="41" t="str">
        <f>HYPERLINK(CONCATENATE("https://www.gov.uk/government/statistical-data-sets/transport-expenditure-tsgb13#table-",B217,IF(C217="-","",CONCATENATE("-",C217))),'Table titles'!A222)</f>
        <v>Public expenditure on transport</v>
      </c>
      <c r="E217" s="17"/>
    </row>
    <row r="218" spans="2:6" ht="12.75">
      <c r="B218" s="12" t="s">
        <v>82</v>
      </c>
      <c r="C218" s="29" t="s">
        <v>83</v>
      </c>
      <c r="D218" s="41" t="str">
        <f>HYPERLINK(CONCATENATE("https://www.gov.uk/government/statistical-data-sets/transport-expenditure-tsgb13#table-",B218,IF(C218="-","",CONCATENATE("-",C218))),'Table titles'!A223)</f>
        <v>Public expenditure on transport by country and spending authority</v>
      </c>
      <c r="E218" s="17" t="s">
        <v>163</v>
      </c>
      <c r="F218" s="2" t="s">
        <v>85</v>
      </c>
    </row>
    <row r="219" spans="2:6" ht="12.75">
      <c r="B219" s="12" t="s">
        <v>86</v>
      </c>
      <c r="C219" s="29" t="s">
        <v>87</v>
      </c>
      <c r="D219" s="41" t="str">
        <f>HYPERLINK(CONCATENATE("https://www.gov.uk/government/statistical-data-sets/transport-expenditure-tsgb13#table-",B219,IF(C219="-","",CONCATENATE("-",C219))),'Table titles'!A224)</f>
        <v>Public expenditure on transport by function</v>
      </c>
      <c r="E219" s="17" t="s">
        <v>163</v>
      </c>
      <c r="F219" s="2" t="s">
        <v>85</v>
      </c>
    </row>
    <row r="220" spans="2:6" ht="12.75">
      <c r="B220" s="12" t="s">
        <v>89</v>
      </c>
      <c r="C220" s="29" t="s">
        <v>90</v>
      </c>
      <c r="D220" s="41" t="str">
        <f>HYPERLINK(CONCATENATE("https://www.gov.uk/government/statistical-data-sets/transport-expenditure-tsgb13#table-",B220,IF(C220="-","",CONCATENATE("-",C220))),'Table titles'!A225)</f>
        <v>Total UK public corporation capital expenditure on transport</v>
      </c>
      <c r="E220" s="17" t="s">
        <v>163</v>
      </c>
      <c r="F220" s="2" t="s">
        <v>85</v>
      </c>
    </row>
    <row r="221" spans="2:6" ht="12.75">
      <c r="B221" s="12" t="s">
        <v>92</v>
      </c>
      <c r="C221" s="29" t="s">
        <v>93</v>
      </c>
      <c r="D221" s="41" t="str">
        <f>HYPERLINK(CONCATENATE("https://www.gov.uk/government/statistical-data-sets/transport-expenditure-tsgb13#table-",B221,IF(C221="-","",CONCATENATE("-",C221))),'Table titles'!A226)</f>
        <v>Public expenditure on specific transport areas: Great Britain</v>
      </c>
      <c r="E221" s="17" t="s">
        <v>163</v>
      </c>
      <c r="F221" s="2" t="s">
        <v>85</v>
      </c>
    </row>
    <row r="222" spans="2:6" ht="12.75">
      <c r="B222" s="12" t="s">
        <v>95</v>
      </c>
      <c r="C222" s="29" t="s">
        <v>96</v>
      </c>
      <c r="D222" s="41" t="str">
        <f>HYPERLINK(CONCATENATE("https://www.gov.uk/government/statistical-data-sets/transport-expenditure-tsgb13#table-",B222,IF(C222="-","",CONCATENATE("-",C222))),'Table titles'!A227)</f>
        <v>Household expenditure on transport</v>
      </c>
      <c r="E222" s="17" t="s">
        <v>163</v>
      </c>
      <c r="F222" s="2" t="s">
        <v>85</v>
      </c>
    </row>
    <row r="223" spans="2:6" ht="12.75">
      <c r="B223" s="12" t="s">
        <v>98</v>
      </c>
      <c r="C223" s="29" t="s">
        <v>99</v>
      </c>
      <c r="D223" s="41" t="str">
        <f>HYPERLINK(CONCATENATE("https://www.gov.uk/government/statistical-data-sets/transport-expenditure-tsgb13#table-",B223,IF(C223="-","",CONCATENATE("-",C223))),'Table titles'!A228)</f>
        <v>Retail and consumer prices indices: motoring costs</v>
      </c>
      <c r="E223" s="17" t="s">
        <v>163</v>
      </c>
      <c r="F223" s="2" t="s">
        <v>85</v>
      </c>
    </row>
    <row r="224" spans="2:6" ht="12.75">
      <c r="B224" s="12" t="s">
        <v>101</v>
      </c>
      <c r="C224" s="29" t="s">
        <v>102</v>
      </c>
      <c r="D224" s="41" t="str">
        <f>HYPERLINK(CONCATENATE("https://www.gov.uk/government/statistical-data-sets/transport-expenditure-tsgb13#table-",B224,IF(C224="-","",CONCATENATE("-",C224))),'Table titles'!A229)</f>
        <v>Retail prices index: transport components</v>
      </c>
      <c r="E224" s="17" t="s">
        <v>163</v>
      </c>
      <c r="F224" s="2" t="s">
        <v>85</v>
      </c>
    </row>
    <row r="225" spans="2:6" ht="12.75">
      <c r="B225" s="12" t="s">
        <v>104</v>
      </c>
      <c r="C225" s="29" t="s">
        <v>105</v>
      </c>
      <c r="D225" s="41" t="str">
        <f>HYPERLINK(CONCATENATE("https://www.gov.uk/government/statistical-data-sets/transport-expenditure-tsgb13#table-",B225,IF(C225="-","",CONCATENATE("-",C225))),'Table titles'!A230)</f>
        <v>Gross domestic produce and retail prices index deflators</v>
      </c>
      <c r="E225" s="17" t="s">
        <v>163</v>
      </c>
      <c r="F225" s="2" t="s">
        <v>85</v>
      </c>
    </row>
    <row r="226" spans="2:6" ht="12.75">
      <c r="B226" s="12" t="s">
        <v>107</v>
      </c>
      <c r="C226" s="29" t="s">
        <v>108</v>
      </c>
      <c r="D226" s="41" t="str">
        <f>HYPERLINK(CONCATENATE("https://www.gov.uk/government/statistical-data-sets/transport-expenditure-tsgb13#table-",B226,IF(C226="-","",CONCATENATE("-",C226))),'Table titles'!A231)</f>
        <v>Fuel and vehicle excise duty</v>
      </c>
      <c r="E226" s="17" t="s">
        <v>163</v>
      </c>
      <c r="F226" s="2" t="s">
        <v>85</v>
      </c>
    </row>
    <row r="227" spans="2:6" ht="12.75">
      <c r="B227" s="12" t="s">
        <v>110</v>
      </c>
      <c r="C227" s="29" t="s">
        <v>584</v>
      </c>
      <c r="D227" s="41" t="str">
        <f>HYPERLINK(CONCATENATE("https://www.gov.uk/government/statistical-data-sets/transport-expenditure-tsgb13#table-",B227,IF(C227="-","",CONCATENATE("-",C227))),'Table titles'!A232)</f>
        <v>Road taxation revenue</v>
      </c>
      <c r="E227" s="17" t="s">
        <v>111</v>
      </c>
      <c r="F227" s="2" t="s">
        <v>112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F37:F38">
      <formula1>#REF!</formula1>
    </dataValidation>
  </dataValidations>
  <hyperlinks>
    <hyperlink ref="E10" r:id="rId1" display="roadacc.stats@dft.gsi.gov.uk"/>
    <hyperlink ref="E6" r:id="rId2" display="national.travelsurvey@dft.gsi.gov.uk"/>
    <hyperlink ref="E7" r:id="rId3" display="national.travelsurvey@dft.gsi.gov.uk"/>
    <hyperlink ref="E8" r:id="rId4" display="national.travelsurvey@dft.gsi.gov.uk"/>
    <hyperlink ref="E4" r:id="rId5" display="publicationgeneral.enq@dft.gsi.gov.uk"/>
    <hyperlink ref="E5" r:id="rId6" display="publicationgeneral.enq@dft.gsi.gov.uk"/>
    <hyperlink ref="E11" r:id="rId7" display="subnational.stats@dft.gsi.gov.uk"/>
    <hyperlink ref="E12" r:id="rId8" display="subnational.stats@dft.gsi.gov.uk"/>
    <hyperlink ref="E13" r:id="rId9" display="subnational.stats@dft.gsi.gov.uk"/>
    <hyperlink ref="E14" r:id="rId10" display="subnational.stats@dft.gsi.gov.uk"/>
    <hyperlink ref="E15" r:id="rId11" display="subnational.stats@dft.gsi.gov.uk"/>
    <hyperlink ref="E20" r:id="rId12" display="subnational.stats@dft.gsi.gov.uk"/>
    <hyperlink ref="E16" r:id="rId13" display="aviation.stats@dft.gsi.gov.uk"/>
    <hyperlink ref="E17" r:id="rId14" display="aviation.stats@dft.gsi.gov.uk"/>
    <hyperlink ref="E18" r:id="rId15" display="aviation.stats@dft.gsi.gov.uk"/>
    <hyperlink ref="E9" r:id="rId16" display="publicationgeneral.enq@dft.gsi.gov.uk"/>
    <hyperlink ref="E34" r:id="rId17" display="aviation.stats@dft.gsi.gov.uk"/>
    <hyperlink ref="E23:E35" r:id="rId18" display="aviation.stats@dft.gsi.gov.uk"/>
    <hyperlink ref="E29" r:id="rId19" display="aviation.stats@dft.gsi.gov.uk"/>
    <hyperlink ref="E55" r:id="rId20" display="roadfreight.stats@dft.gsi.gov.uk"/>
    <hyperlink ref="E56" r:id="rId21" display="roadfreight.stats@dft.gsi.gov.uk"/>
    <hyperlink ref="E57" r:id="rId22" display="roadfreight.stats@dft.gsi.gov.uk"/>
    <hyperlink ref="E58" r:id="rId23" display="roadfreight.stats@dft.gsi.gov.uk"/>
    <hyperlink ref="E59" r:id="rId24" display="roadfreight.stats@dft.gsi.gov.uk"/>
    <hyperlink ref="E60" r:id="rId25" display="roadfreight.stats@dft.gsi.gov.uk"/>
    <hyperlink ref="E61" r:id="rId26" display="roadfreight.stats@dft.gsi.gov.uk"/>
    <hyperlink ref="E62" r:id="rId27" display="roadfreight.stats@dft.gsi.gov.uk"/>
    <hyperlink ref="E63" r:id="rId28" display="roadfreight.stats@dft.gsi.gov.uk"/>
    <hyperlink ref="E69" r:id="rId29" display="mailto:rail.stats@dft.gsi.gov.uk"/>
    <hyperlink ref="E70" r:id="rId30" display="mailto:rail.stats@dft.gsi.gov.uk"/>
    <hyperlink ref="E71" r:id="rId31" display="mailto:rail.stats@dft.gsi.gov.uk"/>
    <hyperlink ref="E77" r:id="rId32" display="mailto:maritime.stats@dft.gsi.gov.uk"/>
    <hyperlink ref="E78" r:id="rId33" display="mailto:maritime.stats@dft.gsi.gov.uk"/>
    <hyperlink ref="E89" r:id="rId34" display="maritime.stats@dft.gsi.gov.uk"/>
    <hyperlink ref="E87" r:id="rId35" display="maritime.stats@dft.gsi.gov.uk"/>
    <hyperlink ref="E92" r:id="rId36" display="maritime.stats@dft.gsi.gov.uk"/>
    <hyperlink ref="E93:E97" r:id="rId37" display="maritime.stats@dft.gsi.gov.uk"/>
    <hyperlink ref="E96" r:id="rId38" display="maib@dft.gsi.gov.uk"/>
    <hyperlink ref="E88" r:id="rId39" display="maritime.stats@dft.gsi.gov.uk"/>
    <hyperlink ref="E98" r:id="rId40" display="maritime.stats@dft.gsi.gov.uk"/>
    <hyperlink ref="E90" r:id="rId41" display="maritime.stats@dft.gsi.gov.uk"/>
    <hyperlink ref="E91" r:id="rId42" display="maritime.stats@dft.gsi.gov.uk"/>
    <hyperlink ref="E86" r:id="rId43" display="maritime.stats@dft.gsi.gov.uk"/>
    <hyperlink ref="E85" r:id="rId44" display="maritime.stats@dft.gsi.gov.uk"/>
    <hyperlink ref="E84" r:id="rId45" display="maritime.stats@dft.gsi.gov.uk"/>
    <hyperlink ref="E82" r:id="rId46" display="maritime.stats@dft.gsi.gov.uk"/>
    <hyperlink ref="E83" r:id="rId47" display="maritime.stats@dft.gsi.gov.uk"/>
    <hyperlink ref="E81" r:id="rId48" display="maritime.stats@dft.gsi.gov.uk"/>
    <hyperlink ref="E80" r:id="rId49" display="maritime.stats@dft.gsi.gov.uk"/>
    <hyperlink ref="E119" r:id="rId50" display="bus.statistics@dft.gsi.gov.uk"/>
    <hyperlink ref="E120" r:id="rId51" display="bus.statistics@dft.gsi.gov.uk"/>
    <hyperlink ref="E100" r:id="rId52" display="rail.stats@dft.gsi.gov.uk"/>
    <hyperlink ref="E101:E107" r:id="rId53" display="rail.stats@dft.gsi.gov.uk"/>
    <hyperlink ref="E108:E109" r:id="rId54" display="rail.stats@dft.gsi.gov.uk"/>
    <hyperlink ref="E149" r:id="rId55" display="vehicles.stats@dft.gsi.gov.uk"/>
    <hyperlink ref="E130" r:id="rId56" display="roadtraff.stats@dft.gsi.gov.uk"/>
    <hyperlink ref="E131" r:id="rId57" display="roadtraff.stats@dft.gsi.gov.uk"/>
    <hyperlink ref="E132" r:id="rId58" display="roadtraff.stats@dft.gsi.gov.uk"/>
    <hyperlink ref="E133" r:id="rId59" display="roadtraff.stats@dft.gsi.gov.uk"/>
    <hyperlink ref="E134" r:id="rId60" display="roadtraff.stats@dft.gsi.gov.uk"/>
    <hyperlink ref="E135" r:id="rId61" display="roadtraff.stats@dft.gsi.gov.uk"/>
    <hyperlink ref="E137" r:id="rId62" display="roadtraff.stats@dft.gsi.gov.uk"/>
    <hyperlink ref="E138" r:id="rId63" display="roadtraff.stats@dft.gsi.gov.uk"/>
    <hyperlink ref="E139" r:id="rId64" display="roadtraff.stats@dft.gsi.gov.uk"/>
    <hyperlink ref="E140" r:id="rId65" display="roadtraff.stats@dft.gsi.gov.uk"/>
    <hyperlink ref="E141" r:id="rId66" display="roadtraff.stats@dft.gsi.gov.uk"/>
    <hyperlink ref="E142" r:id="rId67" display="roadtraff.stats@dft.gsi.gov.uk"/>
    <hyperlink ref="E144" r:id="rId68" display="roadtraff.stats@dft.gsi.gov.uk"/>
    <hyperlink ref="E145" r:id="rId69" display="roadtraff.stats@dft.gsi.gov.uk"/>
    <hyperlink ref="E160" r:id="rId70" display="rail.stats@dft.gsi.gov.uk"/>
    <hyperlink ref="E161" r:id="rId71" display="rail.stats@dft.gsi.gov.uk"/>
    <hyperlink ref="E162" r:id="rId72" display="rail.stats@dft.gsi.gov.uk"/>
    <hyperlink ref="E163" r:id="rId73" display="rail.stats@dft.gsi.gov.uk"/>
    <hyperlink ref="E155" r:id="rId74" display="Roadacc.stats@dft.gsi.gov.uk"/>
    <hyperlink ref="E156" r:id="rId75" display="Roadacc.stats@dft.gsi.gov.uk"/>
    <hyperlink ref="E157" r:id="rId76" display="Roadacc.stats@dft.gsi.gov.uk"/>
    <hyperlink ref="E158" r:id="rId77" display="Roadacc.stats@dft.gsi.gov.uk"/>
    <hyperlink ref="E165" r:id="rId78" display="roadacc.stats@dft.gsi.gov.uk"/>
    <hyperlink ref="E168" r:id="rId79" display="roadacc.stats@dft.gsi.gov.uk"/>
    <hyperlink ref="E213" r:id="rId80" display="bus.statistics@dft.gsi.gov.uk"/>
    <hyperlink ref="E214" r:id="rId81" display="bus.statistics@dft.gsi.gov.uk"/>
    <hyperlink ref="E215" r:id="rId82" display="bus.statistics@dft.gsi.gov.uk"/>
    <hyperlink ref="E208" r:id="rId83" display="national.travelsurvey@dft.gsi.gov.uk"/>
    <hyperlink ref="E209" r:id="rId84" display="national.travelsurvey@dft.gsi.gov.uk"/>
    <hyperlink ref="E210" r:id="rId85" display="national.travelsurvey@dft.gsi.gov.uk"/>
    <hyperlink ref="E218" r:id="rId86" display="publicationgeneral.enq@dft.gsi.gov.uk"/>
    <hyperlink ref="E219" r:id="rId87" display="publicationgeneral.enq@dft.gsi.gov.uk"/>
    <hyperlink ref="E220" r:id="rId88" display="publicationgeneral.enq@dft.gsi.gov.uk"/>
    <hyperlink ref="E221" r:id="rId89" display="publicationgeneral.enq@dft.gsi.gov.uk"/>
    <hyperlink ref="E222" r:id="rId90" display="publicationgeneral.enq@dft.gsi.gov.uk"/>
    <hyperlink ref="E223" r:id="rId91" display="publicationgeneral.enq@dft.gsi.gov.uk"/>
    <hyperlink ref="E224" r:id="rId92" display="publicationgeneral.enq@dft.gsi.gov.uk"/>
    <hyperlink ref="E225" r:id="rId93" display="publicationgeneral.enq@dft.gsi.gov.uk"/>
    <hyperlink ref="E226" r:id="rId94" display="publicationgeneral.enq@dft.gsi.gov.uk"/>
    <hyperlink ref="E227" r:id="rId95" display="vehicle.stats@dft.gsi.gov.uk"/>
    <hyperlink ref="E185" r:id="rId96" display="national.travelsurvey@dft.gsi.gov.uk"/>
    <hyperlink ref="E187" r:id="rId97" display="national.travelsurvey@dft.gsi.gov.uk"/>
    <hyperlink ref="E188" r:id="rId98" display="national.travelsurvey@dft.gsi.gov.uk"/>
    <hyperlink ref="E186" r:id="rId99" display="national.travelsurvey@dft.gsi.gov.uk"/>
    <hyperlink ref="E199" r:id="rId100" display="mailto:subnational.stats@dft.gsi.gov.uk"/>
    <hyperlink ref="E200:E206" r:id="rId101" display="mailto:subnational.stats@dft.gsi.gov.uk"/>
    <hyperlink ref="E52:E54" r:id="rId102" display="roadfreight.stats@dft.gsi.gov.uk"/>
    <hyperlink ref="E64:E68" r:id="rId103" display="roadfreight.stats@dft.gsi.gov.uk"/>
    <hyperlink ref="E72:E76" r:id="rId104" display="roadfreight.stats@dft.gsi.gov.uk"/>
    <hyperlink ref="E152" r:id="rId105" display="congestion.stats@dft.gsi.gov.uk"/>
    <hyperlink ref="E167" r:id="rId106" display="roadacc.stats@dft.gsi.gov.uk"/>
  </hyperlinks>
  <printOptions/>
  <pageMargins left="0.75" right="0.75" top="1" bottom="1" header="0.5" footer="0.5"/>
  <pageSetup horizontalDpi="1200" verticalDpi="1200" orientation="portrait" paperSize="9" r:id="rId107"/>
</worksheet>
</file>

<file path=xl/worksheets/sheet3.xml><?xml version="1.0" encoding="utf-8"?>
<worksheet xmlns="http://schemas.openxmlformats.org/spreadsheetml/2006/main" xmlns:r="http://schemas.openxmlformats.org/officeDocument/2006/relationships">
  <dimension ref="A4:A232"/>
  <sheetViews>
    <sheetView zoomScaleSheetLayoutView="90" zoomScalePageLayoutView="0" workbookViewId="0" topLeftCell="A199">
      <selection activeCell="A207" sqref="A207"/>
    </sheetView>
  </sheetViews>
  <sheetFormatPr defaultColWidth="9.140625" defaultRowHeight="12.75"/>
  <cols>
    <col min="1" max="1" width="41.421875" style="1" customWidth="1"/>
  </cols>
  <sheetData>
    <row r="4" ht="12.75">
      <c r="A4" s="3" t="s">
        <v>230</v>
      </c>
    </row>
    <row r="5" ht="12.75">
      <c r="A5" s="4"/>
    </row>
    <row r="6" ht="12.75">
      <c r="A6" s="4" t="s">
        <v>162</v>
      </c>
    </row>
    <row r="7" ht="24">
      <c r="A7" s="4" t="s">
        <v>174</v>
      </c>
    </row>
    <row r="8" ht="12.75">
      <c r="A8" s="1" t="s">
        <v>718</v>
      </c>
    </row>
    <row r="9" ht="24">
      <c r="A9" s="1" t="s">
        <v>719</v>
      </c>
    </row>
    <row r="10" ht="24">
      <c r="A10" s="1" t="s">
        <v>723</v>
      </c>
    </row>
    <row r="11" ht="24">
      <c r="A11" s="4" t="s">
        <v>190</v>
      </c>
    </row>
    <row r="12" ht="12.75">
      <c r="A12" s="4" t="s">
        <v>195</v>
      </c>
    </row>
    <row r="13" ht="24">
      <c r="A13" s="4" t="s">
        <v>721</v>
      </c>
    </row>
    <row r="14" ht="24">
      <c r="A14" s="4" t="s">
        <v>720</v>
      </c>
    </row>
    <row r="15" ht="12.75">
      <c r="A15" s="4" t="s">
        <v>722</v>
      </c>
    </row>
    <row r="16" ht="36">
      <c r="A16" s="4" t="s">
        <v>209</v>
      </c>
    </row>
    <row r="17" ht="24">
      <c r="A17" s="4" t="s">
        <v>211</v>
      </c>
    </row>
    <row r="18" ht="24">
      <c r="A18" s="4" t="s">
        <v>215</v>
      </c>
    </row>
    <row r="19" ht="24">
      <c r="A19" s="4" t="s">
        <v>221</v>
      </c>
    </row>
    <row r="20" ht="24">
      <c r="A20" s="4" t="s">
        <v>223</v>
      </c>
    </row>
    <row r="21" ht="12.75">
      <c r="A21" s="4"/>
    </row>
    <row r="22" ht="24">
      <c r="A22" s="4" t="s">
        <v>226</v>
      </c>
    </row>
    <row r="25" ht="12.75">
      <c r="A25" s="1" t="s">
        <v>236</v>
      </c>
    </row>
    <row r="26" ht="24">
      <c r="A26" s="1" t="s">
        <v>243</v>
      </c>
    </row>
    <row r="27" ht="12.75">
      <c r="A27" s="1" t="s">
        <v>248</v>
      </c>
    </row>
    <row r="28" ht="36">
      <c r="A28" s="1" t="s">
        <v>254</v>
      </c>
    </row>
    <row r="29" ht="24">
      <c r="A29" s="1" t="s">
        <v>258</v>
      </c>
    </row>
    <row r="30" ht="24">
      <c r="A30" s="1" t="s">
        <v>262</v>
      </c>
    </row>
    <row r="31" ht="24">
      <c r="A31" s="1" t="s">
        <v>265</v>
      </c>
    </row>
    <row r="32" ht="12.75">
      <c r="A32" s="1" t="s">
        <v>268</v>
      </c>
    </row>
    <row r="33" ht="24">
      <c r="A33" s="1" t="s">
        <v>272</v>
      </c>
    </row>
    <row r="34" ht="12.75">
      <c r="A34" s="1" t="s">
        <v>276</v>
      </c>
    </row>
    <row r="35" ht="12.75">
      <c r="A35" s="1" t="s">
        <v>280</v>
      </c>
    </row>
    <row r="36" ht="24">
      <c r="A36" s="1" t="s">
        <v>283</v>
      </c>
    </row>
    <row r="37" ht="24">
      <c r="A37" s="1" t="s">
        <v>286</v>
      </c>
    </row>
    <row r="38" ht="24">
      <c r="A38" s="1" t="s">
        <v>290</v>
      </c>
    </row>
    <row r="39" ht="12.75">
      <c r="A39" s="5"/>
    </row>
    <row r="40" ht="12.75">
      <c r="A40" s="5"/>
    </row>
    <row r="41" ht="24">
      <c r="A41" s="5" t="s">
        <v>296</v>
      </c>
    </row>
    <row r="42" ht="24">
      <c r="A42" s="5" t="s">
        <v>303</v>
      </c>
    </row>
    <row r="43" ht="12.75">
      <c r="A43" s="5" t="s">
        <v>307</v>
      </c>
    </row>
    <row r="44" ht="24">
      <c r="A44" s="5" t="s">
        <v>310</v>
      </c>
    </row>
    <row r="45" ht="24">
      <c r="A45" s="5" t="s">
        <v>314</v>
      </c>
    </row>
    <row r="46" ht="12.75">
      <c r="A46" s="5"/>
    </row>
    <row r="47" ht="24">
      <c r="A47" s="5" t="s">
        <v>318</v>
      </c>
    </row>
    <row r="48" ht="24">
      <c r="A48" s="5" t="s">
        <v>322</v>
      </c>
    </row>
    <row r="49" ht="12.75">
      <c r="A49" s="3"/>
    </row>
    <row r="50" ht="24">
      <c r="A50" s="5" t="s">
        <v>326</v>
      </c>
    </row>
    <row r="51" ht="24">
      <c r="A51" s="5" t="s">
        <v>330</v>
      </c>
    </row>
    <row r="52" ht="24">
      <c r="A52" s="5" t="s">
        <v>333</v>
      </c>
    </row>
    <row r="53" ht="12.75">
      <c r="A53" s="5"/>
    </row>
    <row r="54" ht="24">
      <c r="A54" s="5" t="s">
        <v>336</v>
      </c>
    </row>
    <row r="55" ht="12.75">
      <c r="A55" s="5" t="s">
        <v>342</v>
      </c>
    </row>
    <row r="56" ht="24">
      <c r="A56" s="5" t="s">
        <v>344</v>
      </c>
    </row>
    <row r="57" ht="36">
      <c r="A57" s="5" t="s">
        <v>347</v>
      </c>
    </row>
    <row r="58" ht="36">
      <c r="A58" s="5" t="s">
        <v>350</v>
      </c>
    </row>
    <row r="59" ht="36">
      <c r="A59" s="5" t="s">
        <v>717</v>
      </c>
    </row>
    <row r="60" ht="36">
      <c r="A60" s="5" t="s">
        <v>355</v>
      </c>
    </row>
    <row r="61" ht="36">
      <c r="A61" s="5" t="s">
        <v>360</v>
      </c>
    </row>
    <row r="62" ht="36">
      <c r="A62" s="5" t="s">
        <v>363</v>
      </c>
    </row>
    <row r="63" ht="36">
      <c r="A63" s="5" t="s">
        <v>366</v>
      </c>
    </row>
    <row r="64" ht="36">
      <c r="A64" s="5" t="s">
        <v>369</v>
      </c>
    </row>
    <row r="65" ht="36">
      <c r="A65" s="5" t="s">
        <v>372</v>
      </c>
    </row>
    <row r="66" ht="24">
      <c r="A66" s="5" t="s">
        <v>375</v>
      </c>
    </row>
    <row r="67" ht="24">
      <c r="A67" s="5" t="s">
        <v>378</v>
      </c>
    </row>
    <row r="68" ht="24">
      <c r="A68" s="5" t="s">
        <v>381</v>
      </c>
    </row>
    <row r="69" ht="24">
      <c r="A69" s="5" t="s">
        <v>384</v>
      </c>
    </row>
    <row r="70" ht="24">
      <c r="A70" s="5" t="s">
        <v>670</v>
      </c>
    </row>
    <row r="71" ht="24">
      <c r="A71" s="5" t="s">
        <v>388</v>
      </c>
    </row>
    <row r="72" ht="24">
      <c r="A72" s="5" t="s">
        <v>392</v>
      </c>
    </row>
    <row r="73" ht="36">
      <c r="A73" s="5" t="s">
        <v>394</v>
      </c>
    </row>
    <row r="74" ht="36">
      <c r="A74" s="5" t="s">
        <v>398</v>
      </c>
    </row>
    <row r="75" ht="36">
      <c r="A75" s="5" t="s">
        <v>401</v>
      </c>
    </row>
    <row r="76" ht="24">
      <c r="A76" s="5" t="s">
        <v>404</v>
      </c>
    </row>
    <row r="77" ht="24">
      <c r="A77" s="5" t="s">
        <v>407</v>
      </c>
    </row>
    <row r="78" ht="36">
      <c r="A78" s="5" t="s">
        <v>410</v>
      </c>
    </row>
    <row r="79" ht="24">
      <c r="A79" s="5" t="s">
        <v>412</v>
      </c>
    </row>
    <row r="80" ht="24">
      <c r="A80" s="5" t="s">
        <v>415</v>
      </c>
    </row>
    <row r="81" ht="12.75">
      <c r="A81" s="5"/>
    </row>
    <row r="82" ht="24">
      <c r="A82" s="48" t="s">
        <v>685</v>
      </c>
    </row>
    <row r="83" ht="24">
      <c r="A83" s="48" t="s">
        <v>686</v>
      </c>
    </row>
    <row r="84" ht="24">
      <c r="A84" s="48" t="s">
        <v>687</v>
      </c>
    </row>
    <row r="85" ht="25.5">
      <c r="A85" s="49" t="s">
        <v>688</v>
      </c>
    </row>
    <row r="86" ht="25.5">
      <c r="A86" s="49" t="s">
        <v>689</v>
      </c>
    </row>
    <row r="87" ht="12.75">
      <c r="A87" s="48" t="s">
        <v>699</v>
      </c>
    </row>
    <row r="88" ht="12.75">
      <c r="A88" s="48" t="s">
        <v>698</v>
      </c>
    </row>
    <row r="89" ht="12.75">
      <c r="A89" s="48" t="s">
        <v>697</v>
      </c>
    </row>
    <row r="90" ht="24">
      <c r="A90" s="5" t="s">
        <v>433</v>
      </c>
    </row>
    <row r="91" ht="24">
      <c r="A91" s="48" t="s">
        <v>696</v>
      </c>
    </row>
    <row r="92" ht="24">
      <c r="A92" s="48" t="s">
        <v>695</v>
      </c>
    </row>
    <row r="93" ht="12.75">
      <c r="A93" s="48" t="s">
        <v>704</v>
      </c>
    </row>
    <row r="94" ht="36">
      <c r="A94" s="48" t="s">
        <v>705</v>
      </c>
    </row>
    <row r="95" ht="24">
      <c r="A95" s="48" t="s">
        <v>690</v>
      </c>
    </row>
    <row r="96" ht="24">
      <c r="A96" s="48" t="s">
        <v>706</v>
      </c>
    </row>
    <row r="97" ht="24">
      <c r="A97" s="45" t="s">
        <v>691</v>
      </c>
    </row>
    <row r="98" ht="12.75">
      <c r="A98" s="48" t="s">
        <v>692</v>
      </c>
    </row>
    <row r="99" ht="24">
      <c r="A99" s="48" t="s">
        <v>693</v>
      </c>
    </row>
    <row r="100" ht="12.75">
      <c r="A100" s="48" t="s">
        <v>694</v>
      </c>
    </row>
    <row r="101" ht="12.75">
      <c r="A101" s="5"/>
    </row>
    <row r="102" ht="36">
      <c r="A102" s="48" t="s">
        <v>701</v>
      </c>
    </row>
    <row r="103" ht="12.75">
      <c r="A103" s="48" t="s">
        <v>700</v>
      </c>
    </row>
    <row r="104" ht="24">
      <c r="A104" s="48" t="s">
        <v>702</v>
      </c>
    </row>
    <row r="105" ht="24">
      <c r="A105" s="48" t="s">
        <v>703</v>
      </c>
    </row>
    <row r="106" ht="24">
      <c r="A106" s="5" t="s">
        <v>469</v>
      </c>
    </row>
    <row r="107" ht="24">
      <c r="A107" s="5" t="s">
        <v>472</v>
      </c>
    </row>
    <row r="108" ht="36">
      <c r="A108" s="5" t="s">
        <v>475</v>
      </c>
    </row>
    <row r="109" ht="24">
      <c r="A109" s="5" t="s">
        <v>478</v>
      </c>
    </row>
    <row r="110" ht="24">
      <c r="A110" s="4" t="s">
        <v>481</v>
      </c>
    </row>
    <row r="111" ht="24">
      <c r="A111" s="4" t="s">
        <v>485</v>
      </c>
    </row>
    <row r="112" ht="24">
      <c r="A112" s="4" t="s">
        <v>488</v>
      </c>
    </row>
    <row r="113" ht="24">
      <c r="A113" s="4" t="s">
        <v>493</v>
      </c>
    </row>
    <row r="114" ht="24">
      <c r="A114" s="4" t="s">
        <v>496</v>
      </c>
    </row>
    <row r="115" ht="24">
      <c r="A115" s="4" t="s">
        <v>499</v>
      </c>
    </row>
    <row r="116" ht="24">
      <c r="A116" s="4" t="s">
        <v>502</v>
      </c>
    </row>
    <row r="117" ht="24">
      <c r="A117" s="4" t="s">
        <v>505</v>
      </c>
    </row>
    <row r="118" ht="24">
      <c r="A118" s="4" t="s">
        <v>508</v>
      </c>
    </row>
    <row r="119" ht="36">
      <c r="A119" s="4" t="s">
        <v>511</v>
      </c>
    </row>
    <row r="120" ht="36">
      <c r="A120" s="4" t="s">
        <v>514</v>
      </c>
    </row>
    <row r="121" ht="36">
      <c r="A121" s="4" t="s">
        <v>517</v>
      </c>
    </row>
    <row r="122" ht="36">
      <c r="A122" s="4" t="s">
        <v>520</v>
      </c>
    </row>
    <row r="123" ht="48">
      <c r="A123" s="4" t="s">
        <v>523</v>
      </c>
    </row>
    <row r="124" ht="24">
      <c r="A124" s="4" t="s">
        <v>526</v>
      </c>
    </row>
    <row r="125" ht="36">
      <c r="A125" s="4" t="s">
        <v>529</v>
      </c>
    </row>
    <row r="126" ht="48">
      <c r="A126" s="3" t="s">
        <v>532</v>
      </c>
    </row>
    <row r="127" ht="24">
      <c r="A127" s="4" t="s">
        <v>535</v>
      </c>
    </row>
    <row r="128" ht="24">
      <c r="A128" s="4" t="s">
        <v>481</v>
      </c>
    </row>
    <row r="129" ht="24">
      <c r="A129" s="4" t="s">
        <v>485</v>
      </c>
    </row>
    <row r="130" ht="24">
      <c r="A130" s="4" t="s">
        <v>731</v>
      </c>
    </row>
    <row r="131" ht="24">
      <c r="A131" s="4" t="s">
        <v>540</v>
      </c>
    </row>
    <row r="132" ht="12.75">
      <c r="A132" s="4"/>
    </row>
    <row r="133" ht="12.75">
      <c r="A133" s="4"/>
    </row>
    <row r="134" ht="24">
      <c r="A134" s="4" t="s">
        <v>143</v>
      </c>
    </row>
    <row r="135" ht="24">
      <c r="A135" s="4" t="s">
        <v>144</v>
      </c>
    </row>
    <row r="136" ht="24">
      <c r="A136" s="5" t="s">
        <v>145</v>
      </c>
    </row>
    <row r="137" ht="24">
      <c r="A137" s="5" t="s">
        <v>146</v>
      </c>
    </row>
    <row r="138" ht="36">
      <c r="A138" s="5" t="s">
        <v>147</v>
      </c>
    </row>
    <row r="139" ht="36">
      <c r="A139" s="5" t="s">
        <v>148</v>
      </c>
    </row>
    <row r="140" ht="24">
      <c r="A140" s="5" t="s">
        <v>560</v>
      </c>
    </row>
    <row r="141" ht="12.75">
      <c r="A141" s="5"/>
    </row>
    <row r="142" ht="24">
      <c r="A142" s="4" t="s">
        <v>149</v>
      </c>
    </row>
    <row r="143" ht="24">
      <c r="A143" s="4" t="s">
        <v>150</v>
      </c>
    </row>
    <row r="144" ht="24">
      <c r="A144" s="4" t="s">
        <v>151</v>
      </c>
    </row>
    <row r="145" ht="24">
      <c r="A145" s="5" t="s">
        <v>152</v>
      </c>
    </row>
    <row r="146" ht="24">
      <c r="A146" s="5" t="s">
        <v>153</v>
      </c>
    </row>
    <row r="147" ht="24">
      <c r="A147" s="5" t="s">
        <v>154</v>
      </c>
    </row>
    <row r="148" ht="12.75">
      <c r="A148" s="5"/>
    </row>
    <row r="149" ht="36">
      <c r="A149" s="3" t="s">
        <v>155</v>
      </c>
    </row>
    <row r="150" ht="24">
      <c r="A150" s="5" t="s">
        <v>156</v>
      </c>
    </row>
    <row r="151" ht="12.75">
      <c r="A151" s="5"/>
    </row>
    <row r="152" ht="24">
      <c r="A152" s="5" t="s">
        <v>157</v>
      </c>
    </row>
    <row r="153" ht="12.75">
      <c r="A153" s="5"/>
    </row>
    <row r="154" ht="12.75">
      <c r="A154" s="5" t="s">
        <v>579</v>
      </c>
    </row>
    <row r="155" ht="12.75">
      <c r="A155" s="5" t="s">
        <v>583</v>
      </c>
    </row>
    <row r="156" ht="12.75">
      <c r="A156" s="5" t="s">
        <v>585</v>
      </c>
    </row>
    <row r="157" ht="24">
      <c r="A157" s="5" t="s">
        <v>590</v>
      </c>
    </row>
    <row r="158" ht="12.75">
      <c r="A158" s="4"/>
    </row>
    <row r="159" ht="25.5">
      <c r="A159" s="47" t="s">
        <v>678</v>
      </c>
    </row>
    <row r="160" ht="36">
      <c r="A160" s="5" t="s">
        <v>597</v>
      </c>
    </row>
    <row r="161" ht="24">
      <c r="A161" s="3" t="s">
        <v>600</v>
      </c>
    </row>
    <row r="162" ht="48">
      <c r="A162" s="4" t="s">
        <v>603</v>
      </c>
    </row>
    <row r="163" ht="24">
      <c r="A163" s="4" t="s">
        <v>606</v>
      </c>
    </row>
    <row r="164" ht="12.75">
      <c r="A164" s="4"/>
    </row>
    <row r="165" ht="12.75">
      <c r="A165" s="4" t="s">
        <v>611</v>
      </c>
    </row>
    <row r="166" ht="24">
      <c r="A166" s="4" t="s">
        <v>614</v>
      </c>
    </row>
    <row r="167" ht="12.75">
      <c r="A167" s="4" t="s">
        <v>617</v>
      </c>
    </row>
    <row r="168" ht="24">
      <c r="A168" s="4" t="s">
        <v>620</v>
      </c>
    </row>
    <row r="169" ht="12.75">
      <c r="A169" s="5"/>
    </row>
    <row r="170" ht="24">
      <c r="A170" s="5" t="s">
        <v>622</v>
      </c>
    </row>
    <row r="171" ht="12.75">
      <c r="A171" s="5"/>
    </row>
    <row r="172" ht="36">
      <c r="A172" s="5" t="s">
        <v>626</v>
      </c>
    </row>
    <row r="173" ht="36">
      <c r="A173" s="5" t="s">
        <v>629</v>
      </c>
    </row>
    <row r="174" ht="12.75">
      <c r="A174" s="4"/>
    </row>
    <row r="175" ht="12.75">
      <c r="A175" s="4"/>
    </row>
    <row r="176" ht="24">
      <c r="A176" s="4" t="s">
        <v>635</v>
      </c>
    </row>
    <row r="177" ht="24">
      <c r="A177" s="4" t="s">
        <v>639</v>
      </c>
    </row>
    <row r="178" ht="24">
      <c r="A178" s="4" t="s">
        <v>642</v>
      </c>
    </row>
    <row r="179" ht="24">
      <c r="A179" s="4" t="s">
        <v>645</v>
      </c>
    </row>
    <row r="180" ht="24">
      <c r="A180" s="4" t="s">
        <v>648</v>
      </c>
    </row>
    <row r="181" ht="24">
      <c r="A181" s="8" t="s">
        <v>652</v>
      </c>
    </row>
    <row r="182" ht="24">
      <c r="A182" s="1" t="s">
        <v>655</v>
      </c>
    </row>
    <row r="184" ht="24">
      <c r="A184" s="1" t="s">
        <v>658</v>
      </c>
    </row>
    <row r="185" ht="36">
      <c r="A185" s="1" t="s">
        <v>660</v>
      </c>
    </row>
    <row r="186" ht="24">
      <c r="A186" s="1" t="s">
        <v>0</v>
      </c>
    </row>
    <row r="187" ht="36">
      <c r="A187" s="4" t="s">
        <v>2</v>
      </c>
    </row>
    <row r="188" ht="24">
      <c r="A188" s="4" t="s">
        <v>4</v>
      </c>
    </row>
    <row r="189" ht="12.75">
      <c r="A189" s="4"/>
    </row>
    <row r="190" ht="12.75">
      <c r="A190" s="4" t="s">
        <v>728</v>
      </c>
    </row>
    <row r="191" ht="24">
      <c r="A191" s="4" t="s">
        <v>727</v>
      </c>
    </row>
    <row r="192" ht="24">
      <c r="A192" s="4" t="s">
        <v>726</v>
      </c>
    </row>
    <row r="193" ht="24">
      <c r="A193" s="4" t="s">
        <v>729</v>
      </c>
    </row>
    <row r="194" ht="24">
      <c r="A194" s="4" t="s">
        <v>18</v>
      </c>
    </row>
    <row r="195" ht="12.75">
      <c r="A195" s="4" t="s">
        <v>122</v>
      </c>
    </row>
    <row r="196" ht="12.75">
      <c r="A196" s="3"/>
    </row>
    <row r="197" ht="12.75">
      <c r="A197" s="5"/>
    </row>
    <row r="198" ht="24">
      <c r="A198" s="4" t="s">
        <v>26</v>
      </c>
    </row>
    <row r="199" ht="24">
      <c r="A199" s="4" t="s">
        <v>31</v>
      </c>
    </row>
    <row r="200" ht="24">
      <c r="A200" s="4" t="s">
        <v>36</v>
      </c>
    </row>
    <row r="201" ht="24">
      <c r="A201" s="4" t="s">
        <v>38</v>
      </c>
    </row>
    <row r="202" ht="24">
      <c r="A202" s="4" t="s">
        <v>40</v>
      </c>
    </row>
    <row r="203" ht="12.75">
      <c r="A203" s="4"/>
    </row>
    <row r="204" ht="24">
      <c r="A204" s="45" t="s">
        <v>733</v>
      </c>
    </row>
    <row r="205" ht="36">
      <c r="A205" s="45" t="s">
        <v>734</v>
      </c>
    </row>
    <row r="206" ht="24">
      <c r="A206" s="45" t="s">
        <v>735</v>
      </c>
    </row>
    <row r="207" ht="12.75">
      <c r="A207" s="45" t="s">
        <v>712</v>
      </c>
    </row>
    <row r="208" ht="12.75">
      <c r="A208" s="45" t="s">
        <v>713</v>
      </c>
    </row>
    <row r="209" ht="12.75">
      <c r="A209" s="45" t="s">
        <v>714</v>
      </c>
    </row>
    <row r="210" ht="24">
      <c r="A210" s="45" t="s">
        <v>715</v>
      </c>
    </row>
    <row r="211" ht="24">
      <c r="A211" s="45" t="s">
        <v>716</v>
      </c>
    </row>
    <row r="212" ht="12.75">
      <c r="A212" s="4"/>
    </row>
    <row r="213" ht="24">
      <c r="A213" s="4" t="s">
        <v>711</v>
      </c>
    </row>
    <row r="214" ht="24">
      <c r="A214" s="4" t="s">
        <v>709</v>
      </c>
    </row>
    <row r="215" ht="24">
      <c r="A215" s="4" t="s">
        <v>710</v>
      </c>
    </row>
    <row r="216" ht="24">
      <c r="A216" s="4" t="s">
        <v>70</v>
      </c>
    </row>
    <row r="217" ht="24">
      <c r="A217" s="1" t="s">
        <v>72</v>
      </c>
    </row>
    <row r="218" ht="24">
      <c r="A218" s="1" t="s">
        <v>540</v>
      </c>
    </row>
    <row r="219" ht="48">
      <c r="A219" s="1" t="s">
        <v>76</v>
      </c>
    </row>
    <row r="220" ht="24">
      <c r="A220" s="1" t="s">
        <v>730</v>
      </c>
    </row>
    <row r="222" ht="12.75">
      <c r="A222" s="1" t="s">
        <v>81</v>
      </c>
    </row>
    <row r="223" ht="24">
      <c r="A223" s="1" t="s">
        <v>84</v>
      </c>
    </row>
    <row r="224" ht="12.75">
      <c r="A224" s="1" t="s">
        <v>88</v>
      </c>
    </row>
    <row r="225" ht="24">
      <c r="A225" s="1" t="s">
        <v>91</v>
      </c>
    </row>
    <row r="226" ht="24">
      <c r="A226" s="1" t="s">
        <v>94</v>
      </c>
    </row>
    <row r="227" ht="12.75">
      <c r="A227" s="1" t="s">
        <v>97</v>
      </c>
    </row>
    <row r="228" ht="24">
      <c r="A228" s="1" t="s">
        <v>100</v>
      </c>
    </row>
    <row r="229" ht="12.75">
      <c r="A229" s="1" t="s">
        <v>103</v>
      </c>
    </row>
    <row r="230" ht="24">
      <c r="A230" s="1" t="s">
        <v>106</v>
      </c>
    </row>
    <row r="231" ht="12.75">
      <c r="A231" s="1" t="s">
        <v>109</v>
      </c>
    </row>
    <row r="232" ht="12.75">
      <c r="A232" s="1" t="s">
        <v>585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TSGB 2013 table lookup</dc:title>
  <dc:subject/>
  <dc:creator>Department for Transport</dc:creator>
  <cp:keywords/>
  <dc:description/>
  <cp:lastModifiedBy>Shawn Weekes</cp:lastModifiedBy>
  <dcterms:created xsi:type="dcterms:W3CDTF">1996-10-14T23:33:28Z</dcterms:created>
  <dcterms:modified xsi:type="dcterms:W3CDTF">2014-12-12T12:38:34Z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1181951132</vt:i4>
  </property>
  <property fmtid="{D5CDD505-2E9C-101B-9397-08002B2CF9AE}" pid="3" name="_NewReviewCycle">
    <vt:lpwstr/>
  </property>
  <property fmtid="{D5CDD505-2E9C-101B-9397-08002B2CF9AE}" pid="4" name="_EmailSubject">
    <vt:lpwstr>Transport Statistics Great Britain 2013, vehicle licensing stats and driver and rider test stats!</vt:lpwstr>
  </property>
  <property fmtid="{D5CDD505-2E9C-101B-9397-08002B2CF9AE}" pid="5" name="_AuthorEmail">
    <vt:lpwstr>Paul.McEvoy@dft.gsi.gov.uk</vt:lpwstr>
  </property>
  <property fmtid="{D5CDD505-2E9C-101B-9397-08002B2CF9AE}" pid="6" name="_AuthorEmailDisplayName">
    <vt:lpwstr>Paul McEvoy</vt:lpwstr>
  </property>
  <property fmtid="{D5CDD505-2E9C-101B-9397-08002B2CF9AE}" pid="7" name="_ReviewingToolsShownOnce">
    <vt:lpwstr/>
  </property>
</Properties>
</file>