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372"/>
  </bookViews>
  <sheets>
    <sheet name="Notes" sheetId="1" r:id="rId1"/>
    <sheet name="IGRA tests and positivity" sheetId="2" r:id="rId2"/>
    <sheet name="Tests by country of birth" sheetId="3" r:id="rId3"/>
    <sheet name="Treatment outcomes" sheetId="4" r:id="rId4"/>
    <sheet name="Revision history" sheetId="5" r:id="rId5"/>
  </sheets>
  <externalReferences>
    <externalReference r:id="rId6"/>
  </externalReferences>
  <definedNames>
    <definedName name="_xlnm._FilterDatabase" localSheetId="1" hidden="1">'IGRA tests and positivity'!$A$4:$V$57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3" l="1"/>
  <c r="B118" i="3"/>
  <c r="F118" i="3" l="1"/>
  <c r="T56" i="2"/>
  <c r="U56" i="2" s="1"/>
  <c r="S56" i="2"/>
  <c r="R56" i="2"/>
  <c r="P56" i="2"/>
  <c r="O56" i="2"/>
  <c r="N56" i="2"/>
  <c r="L56" i="2"/>
  <c r="K56" i="2"/>
  <c r="J56" i="2"/>
  <c r="H56" i="2"/>
  <c r="G56" i="2"/>
  <c r="F56" i="2"/>
  <c r="D56" i="2"/>
  <c r="C56" i="2"/>
  <c r="B56" i="2"/>
  <c r="T55" i="2"/>
  <c r="S55" i="2"/>
  <c r="R55" i="2"/>
  <c r="P55" i="2"/>
  <c r="O55" i="2"/>
  <c r="N55" i="2"/>
  <c r="L55" i="2"/>
  <c r="K55" i="2"/>
  <c r="J55" i="2"/>
  <c r="H55" i="2"/>
  <c r="G55" i="2"/>
  <c r="F55" i="2"/>
  <c r="D55" i="2"/>
  <c r="C55" i="2"/>
  <c r="B55" i="2"/>
  <c r="T54" i="2"/>
  <c r="S54" i="2"/>
  <c r="R54" i="2"/>
  <c r="P54" i="2"/>
  <c r="O54" i="2"/>
  <c r="N54" i="2"/>
  <c r="L54" i="2"/>
  <c r="K54" i="2"/>
  <c r="J54" i="2"/>
  <c r="H54" i="2"/>
  <c r="G54" i="2"/>
  <c r="F54" i="2"/>
  <c r="D54" i="2"/>
  <c r="C54" i="2"/>
  <c r="B54" i="2"/>
  <c r="T53" i="2"/>
  <c r="S53" i="2"/>
  <c r="R53" i="2"/>
  <c r="P53" i="2"/>
  <c r="O53" i="2"/>
  <c r="N53" i="2"/>
  <c r="L53" i="2"/>
  <c r="K53" i="2"/>
  <c r="J53" i="2"/>
  <c r="H53" i="2"/>
  <c r="G53" i="2"/>
  <c r="F53" i="2"/>
  <c r="D53" i="2"/>
  <c r="C53" i="2"/>
  <c r="B53" i="2"/>
  <c r="T52" i="2"/>
  <c r="S52" i="2"/>
  <c r="R52" i="2"/>
  <c r="P52" i="2"/>
  <c r="O52" i="2"/>
  <c r="N52" i="2"/>
  <c r="L52" i="2"/>
  <c r="K52" i="2"/>
  <c r="J52" i="2"/>
  <c r="H52" i="2"/>
  <c r="G52" i="2"/>
  <c r="F52" i="2"/>
  <c r="D52" i="2"/>
  <c r="C52" i="2"/>
  <c r="B52" i="2"/>
  <c r="T51" i="2"/>
  <c r="S51" i="2"/>
  <c r="R51" i="2"/>
  <c r="P51" i="2"/>
  <c r="O51" i="2"/>
  <c r="N51" i="2"/>
  <c r="L51" i="2"/>
  <c r="K51" i="2"/>
  <c r="J51" i="2"/>
  <c r="H51" i="2"/>
  <c r="G51" i="2"/>
  <c r="F51" i="2"/>
  <c r="D51" i="2"/>
  <c r="C51" i="2"/>
  <c r="B51" i="2"/>
  <c r="T50" i="2"/>
  <c r="S50" i="2"/>
  <c r="R50" i="2"/>
  <c r="P50" i="2"/>
  <c r="O50" i="2"/>
  <c r="N50" i="2"/>
  <c r="L50" i="2"/>
  <c r="K50" i="2"/>
  <c r="J50" i="2"/>
  <c r="H50" i="2"/>
  <c r="G50" i="2"/>
  <c r="F50" i="2"/>
  <c r="D50" i="2"/>
  <c r="C50" i="2"/>
  <c r="B50" i="2"/>
  <c r="T49" i="2"/>
  <c r="S49" i="2"/>
  <c r="R49" i="2"/>
  <c r="P49" i="2"/>
  <c r="O49" i="2"/>
  <c r="N49" i="2"/>
  <c r="L49" i="2"/>
  <c r="K49" i="2"/>
  <c r="J49" i="2"/>
  <c r="H49" i="2"/>
  <c r="G49" i="2"/>
  <c r="F49" i="2"/>
  <c r="D49" i="2"/>
  <c r="C49" i="2"/>
  <c r="B49" i="2"/>
  <c r="T48" i="2"/>
  <c r="S48" i="2"/>
  <c r="R48" i="2"/>
  <c r="P48" i="2"/>
  <c r="O48" i="2"/>
  <c r="N48" i="2"/>
  <c r="L48" i="2"/>
  <c r="K48" i="2"/>
  <c r="J48" i="2"/>
  <c r="H48" i="2"/>
  <c r="G48" i="2"/>
  <c r="F48" i="2"/>
  <c r="D48" i="2"/>
  <c r="C48" i="2"/>
  <c r="B48" i="2"/>
  <c r="T47" i="2"/>
  <c r="S47" i="2"/>
  <c r="R47" i="2"/>
  <c r="P47" i="2"/>
  <c r="O47" i="2"/>
  <c r="N47" i="2"/>
  <c r="L47" i="2"/>
  <c r="K47" i="2"/>
  <c r="J47" i="2"/>
  <c r="H47" i="2"/>
  <c r="G47" i="2"/>
  <c r="F47" i="2"/>
  <c r="D47" i="2"/>
  <c r="C47" i="2"/>
  <c r="B47" i="2"/>
  <c r="T46" i="2"/>
  <c r="S46" i="2"/>
  <c r="R46" i="2"/>
  <c r="P46" i="2"/>
  <c r="O46" i="2"/>
  <c r="N46" i="2"/>
  <c r="L46" i="2"/>
  <c r="K46" i="2"/>
  <c r="J46" i="2"/>
  <c r="H46" i="2"/>
  <c r="G46" i="2"/>
  <c r="F46" i="2"/>
  <c r="D46" i="2"/>
  <c r="C46" i="2"/>
  <c r="B46" i="2"/>
  <c r="T45" i="2"/>
  <c r="S45" i="2"/>
  <c r="R45" i="2"/>
  <c r="P45" i="2"/>
  <c r="O45" i="2"/>
  <c r="N45" i="2"/>
  <c r="L45" i="2"/>
  <c r="K45" i="2"/>
  <c r="J45" i="2"/>
  <c r="H45" i="2"/>
  <c r="G45" i="2"/>
  <c r="F45" i="2"/>
  <c r="D45" i="2"/>
  <c r="C45" i="2"/>
  <c r="B45" i="2"/>
  <c r="T44" i="2"/>
  <c r="S44" i="2"/>
  <c r="R44" i="2"/>
  <c r="P44" i="2"/>
  <c r="O44" i="2"/>
  <c r="N44" i="2"/>
  <c r="L44" i="2"/>
  <c r="K44" i="2"/>
  <c r="J44" i="2"/>
  <c r="H44" i="2"/>
  <c r="G44" i="2"/>
  <c r="F44" i="2"/>
  <c r="D44" i="2"/>
  <c r="C44" i="2"/>
  <c r="B44" i="2"/>
  <c r="T43" i="2"/>
  <c r="S43" i="2"/>
  <c r="R43" i="2"/>
  <c r="P43" i="2"/>
  <c r="O43" i="2"/>
  <c r="N43" i="2"/>
  <c r="L43" i="2"/>
  <c r="K43" i="2"/>
  <c r="J43" i="2"/>
  <c r="H43" i="2"/>
  <c r="G43" i="2"/>
  <c r="F43" i="2"/>
  <c r="D43" i="2"/>
  <c r="C43" i="2"/>
  <c r="B43" i="2"/>
  <c r="T42" i="2"/>
  <c r="S42" i="2"/>
  <c r="R42" i="2"/>
  <c r="P42" i="2"/>
  <c r="O42" i="2"/>
  <c r="N42" i="2"/>
  <c r="L42" i="2"/>
  <c r="K42" i="2"/>
  <c r="J42" i="2"/>
  <c r="H42" i="2"/>
  <c r="G42" i="2"/>
  <c r="F42" i="2"/>
  <c r="D42" i="2"/>
  <c r="C42" i="2"/>
  <c r="B42" i="2"/>
  <c r="T41" i="2"/>
  <c r="S41" i="2"/>
  <c r="R41" i="2"/>
  <c r="P41" i="2"/>
  <c r="O41" i="2"/>
  <c r="N41" i="2"/>
  <c r="L41" i="2"/>
  <c r="K41" i="2"/>
  <c r="J41" i="2"/>
  <c r="H41" i="2"/>
  <c r="G41" i="2"/>
  <c r="F41" i="2"/>
  <c r="D41" i="2"/>
  <c r="C41" i="2"/>
  <c r="B41" i="2"/>
  <c r="T40" i="2"/>
  <c r="S40" i="2"/>
  <c r="R40" i="2"/>
  <c r="P40" i="2"/>
  <c r="O40" i="2"/>
  <c r="N40" i="2"/>
  <c r="L40" i="2"/>
  <c r="K40" i="2"/>
  <c r="J40" i="2"/>
  <c r="H40" i="2"/>
  <c r="G40" i="2"/>
  <c r="F40" i="2"/>
  <c r="D40" i="2"/>
  <c r="C40" i="2"/>
  <c r="B40" i="2"/>
  <c r="T39" i="2"/>
  <c r="S39" i="2"/>
  <c r="R39" i="2"/>
  <c r="P39" i="2"/>
  <c r="O39" i="2"/>
  <c r="N39" i="2"/>
  <c r="L39" i="2"/>
  <c r="K39" i="2"/>
  <c r="J39" i="2"/>
  <c r="H39" i="2"/>
  <c r="G39" i="2"/>
  <c r="F39" i="2"/>
  <c r="D39" i="2"/>
  <c r="C39" i="2"/>
  <c r="B39" i="2"/>
  <c r="T38" i="2"/>
  <c r="S38" i="2"/>
  <c r="R38" i="2"/>
  <c r="P38" i="2"/>
  <c r="O38" i="2"/>
  <c r="N38" i="2"/>
  <c r="L38" i="2"/>
  <c r="K38" i="2"/>
  <c r="J38" i="2"/>
  <c r="H38" i="2"/>
  <c r="G38" i="2"/>
  <c r="F38" i="2"/>
  <c r="D38" i="2"/>
  <c r="C38" i="2"/>
  <c r="B38" i="2"/>
  <c r="T37" i="2"/>
  <c r="S37" i="2"/>
  <c r="R37" i="2"/>
  <c r="P37" i="2"/>
  <c r="O37" i="2"/>
  <c r="N37" i="2"/>
  <c r="L37" i="2"/>
  <c r="K37" i="2"/>
  <c r="J37" i="2"/>
  <c r="H37" i="2"/>
  <c r="G37" i="2"/>
  <c r="F37" i="2"/>
  <c r="D37" i="2"/>
  <c r="C37" i="2"/>
  <c r="B37" i="2"/>
  <c r="T36" i="2"/>
  <c r="S36" i="2"/>
  <c r="R36" i="2"/>
  <c r="P36" i="2"/>
  <c r="O36" i="2"/>
  <c r="N36" i="2"/>
  <c r="L36" i="2"/>
  <c r="K36" i="2"/>
  <c r="J36" i="2"/>
  <c r="H36" i="2"/>
  <c r="G36" i="2"/>
  <c r="F36" i="2"/>
  <c r="D36" i="2"/>
  <c r="C36" i="2"/>
  <c r="B36" i="2"/>
  <c r="T35" i="2"/>
  <c r="S35" i="2"/>
  <c r="R35" i="2"/>
  <c r="P35" i="2"/>
  <c r="O35" i="2"/>
  <c r="N35" i="2"/>
  <c r="L35" i="2"/>
  <c r="K35" i="2"/>
  <c r="J35" i="2"/>
  <c r="H35" i="2"/>
  <c r="G35" i="2"/>
  <c r="F35" i="2"/>
  <c r="D35" i="2"/>
  <c r="C35" i="2"/>
  <c r="B35" i="2"/>
  <c r="T34" i="2"/>
  <c r="S34" i="2"/>
  <c r="R34" i="2"/>
  <c r="P34" i="2"/>
  <c r="O34" i="2"/>
  <c r="N34" i="2"/>
  <c r="L34" i="2"/>
  <c r="K34" i="2"/>
  <c r="J34" i="2"/>
  <c r="H34" i="2"/>
  <c r="G34" i="2"/>
  <c r="F34" i="2"/>
  <c r="D34" i="2"/>
  <c r="C34" i="2"/>
  <c r="B34" i="2"/>
  <c r="T33" i="2"/>
  <c r="S33" i="2"/>
  <c r="R33" i="2"/>
  <c r="P33" i="2"/>
  <c r="O33" i="2"/>
  <c r="N33" i="2"/>
  <c r="L33" i="2"/>
  <c r="K33" i="2"/>
  <c r="J33" i="2"/>
  <c r="H33" i="2"/>
  <c r="G33" i="2"/>
  <c r="F33" i="2"/>
  <c r="D33" i="2"/>
  <c r="C33" i="2"/>
  <c r="B33" i="2"/>
  <c r="T32" i="2"/>
  <c r="S32" i="2"/>
  <c r="R32" i="2"/>
  <c r="P32" i="2"/>
  <c r="O32" i="2"/>
  <c r="N32" i="2"/>
  <c r="L32" i="2"/>
  <c r="K32" i="2"/>
  <c r="J32" i="2"/>
  <c r="H32" i="2"/>
  <c r="G32" i="2"/>
  <c r="F32" i="2"/>
  <c r="D32" i="2"/>
  <c r="C32" i="2"/>
  <c r="B32" i="2"/>
  <c r="T31" i="2"/>
  <c r="S31" i="2"/>
  <c r="R31" i="2"/>
  <c r="P31" i="2"/>
  <c r="O31" i="2"/>
  <c r="N31" i="2"/>
  <c r="L31" i="2"/>
  <c r="K31" i="2"/>
  <c r="J31" i="2"/>
  <c r="H31" i="2"/>
  <c r="G31" i="2"/>
  <c r="F31" i="2"/>
  <c r="D31" i="2"/>
  <c r="C31" i="2"/>
  <c r="B31" i="2"/>
  <c r="T30" i="2"/>
  <c r="S30" i="2"/>
  <c r="R30" i="2"/>
  <c r="P30" i="2"/>
  <c r="O30" i="2"/>
  <c r="N30" i="2"/>
  <c r="L30" i="2"/>
  <c r="K30" i="2"/>
  <c r="J30" i="2"/>
  <c r="H30" i="2"/>
  <c r="G30" i="2"/>
  <c r="F30" i="2"/>
  <c r="D30" i="2"/>
  <c r="C30" i="2"/>
  <c r="B30" i="2"/>
  <c r="T29" i="2"/>
  <c r="S29" i="2"/>
  <c r="R29" i="2"/>
  <c r="P29" i="2"/>
  <c r="O29" i="2"/>
  <c r="N29" i="2"/>
  <c r="L29" i="2"/>
  <c r="K29" i="2"/>
  <c r="J29" i="2"/>
  <c r="H29" i="2"/>
  <c r="G29" i="2"/>
  <c r="F29" i="2"/>
  <c r="D29" i="2"/>
  <c r="C29" i="2"/>
  <c r="B29" i="2"/>
  <c r="T28" i="2"/>
  <c r="S28" i="2"/>
  <c r="R28" i="2"/>
  <c r="P28" i="2"/>
  <c r="O28" i="2"/>
  <c r="N28" i="2"/>
  <c r="L28" i="2"/>
  <c r="K28" i="2"/>
  <c r="J28" i="2"/>
  <c r="H28" i="2"/>
  <c r="G28" i="2"/>
  <c r="F28" i="2"/>
  <c r="D28" i="2"/>
  <c r="C28" i="2"/>
  <c r="B28" i="2"/>
  <c r="T27" i="2"/>
  <c r="S27" i="2"/>
  <c r="R27" i="2"/>
  <c r="P27" i="2"/>
  <c r="O27" i="2"/>
  <c r="N27" i="2"/>
  <c r="L27" i="2"/>
  <c r="K27" i="2"/>
  <c r="J27" i="2"/>
  <c r="H27" i="2"/>
  <c r="G27" i="2"/>
  <c r="F27" i="2"/>
  <c r="D27" i="2"/>
  <c r="C27" i="2"/>
  <c r="B27" i="2"/>
  <c r="T26" i="2"/>
  <c r="S26" i="2"/>
  <c r="R26" i="2"/>
  <c r="P26" i="2"/>
  <c r="O26" i="2"/>
  <c r="N26" i="2"/>
  <c r="L26" i="2"/>
  <c r="K26" i="2"/>
  <c r="J26" i="2"/>
  <c r="H26" i="2"/>
  <c r="G26" i="2"/>
  <c r="F26" i="2"/>
  <c r="D26" i="2"/>
  <c r="C26" i="2"/>
  <c r="B26" i="2"/>
  <c r="T25" i="2"/>
  <c r="S25" i="2"/>
  <c r="R25" i="2"/>
  <c r="P25" i="2"/>
  <c r="O25" i="2"/>
  <c r="N25" i="2"/>
  <c r="L25" i="2"/>
  <c r="K25" i="2"/>
  <c r="J25" i="2"/>
  <c r="H25" i="2"/>
  <c r="G25" i="2"/>
  <c r="F25" i="2"/>
  <c r="D25" i="2"/>
  <c r="C25" i="2"/>
  <c r="B25" i="2"/>
  <c r="T24" i="2"/>
  <c r="S24" i="2"/>
  <c r="R24" i="2"/>
  <c r="P24" i="2"/>
  <c r="O24" i="2"/>
  <c r="N24" i="2"/>
  <c r="L24" i="2"/>
  <c r="K24" i="2"/>
  <c r="J24" i="2"/>
  <c r="H24" i="2"/>
  <c r="G24" i="2"/>
  <c r="F24" i="2"/>
  <c r="D24" i="2"/>
  <c r="C24" i="2"/>
  <c r="B24" i="2"/>
  <c r="T23" i="2"/>
  <c r="S23" i="2"/>
  <c r="R23" i="2"/>
  <c r="P23" i="2"/>
  <c r="O23" i="2"/>
  <c r="N23" i="2"/>
  <c r="L23" i="2"/>
  <c r="K23" i="2"/>
  <c r="J23" i="2"/>
  <c r="H23" i="2"/>
  <c r="G23" i="2"/>
  <c r="F23" i="2"/>
  <c r="D23" i="2"/>
  <c r="C23" i="2"/>
  <c r="B23" i="2"/>
  <c r="T22" i="2"/>
  <c r="S22" i="2"/>
  <c r="R22" i="2"/>
  <c r="P22" i="2"/>
  <c r="O22" i="2"/>
  <c r="N22" i="2"/>
  <c r="L22" i="2"/>
  <c r="K22" i="2"/>
  <c r="J22" i="2"/>
  <c r="H22" i="2"/>
  <c r="G22" i="2"/>
  <c r="F22" i="2"/>
  <c r="D22" i="2"/>
  <c r="C22" i="2"/>
  <c r="B22" i="2"/>
  <c r="T21" i="2"/>
  <c r="S21" i="2"/>
  <c r="R21" i="2"/>
  <c r="P21" i="2"/>
  <c r="O21" i="2"/>
  <c r="N21" i="2"/>
  <c r="L21" i="2"/>
  <c r="K21" i="2"/>
  <c r="J21" i="2"/>
  <c r="H21" i="2"/>
  <c r="G21" i="2"/>
  <c r="F21" i="2"/>
  <c r="D21" i="2"/>
  <c r="C21" i="2"/>
  <c r="B21" i="2"/>
  <c r="T20" i="2"/>
  <c r="S20" i="2"/>
  <c r="R20" i="2"/>
  <c r="P20" i="2"/>
  <c r="O20" i="2"/>
  <c r="N20" i="2"/>
  <c r="L20" i="2"/>
  <c r="K20" i="2"/>
  <c r="J20" i="2"/>
  <c r="H20" i="2"/>
  <c r="G20" i="2"/>
  <c r="F20" i="2"/>
  <c r="D20" i="2"/>
  <c r="C20" i="2"/>
  <c r="B20" i="2"/>
  <c r="T19" i="2"/>
  <c r="S19" i="2"/>
  <c r="R19" i="2"/>
  <c r="P19" i="2"/>
  <c r="O19" i="2"/>
  <c r="N19" i="2"/>
  <c r="L19" i="2"/>
  <c r="K19" i="2"/>
  <c r="J19" i="2"/>
  <c r="H19" i="2"/>
  <c r="G19" i="2"/>
  <c r="F19" i="2"/>
  <c r="D19" i="2"/>
  <c r="C19" i="2"/>
  <c r="B19" i="2"/>
  <c r="T18" i="2"/>
  <c r="S18" i="2"/>
  <c r="R18" i="2"/>
  <c r="P18" i="2"/>
  <c r="O18" i="2"/>
  <c r="N18" i="2"/>
  <c r="L18" i="2"/>
  <c r="K18" i="2"/>
  <c r="J18" i="2"/>
  <c r="H18" i="2"/>
  <c r="G18" i="2"/>
  <c r="F18" i="2"/>
  <c r="D18" i="2"/>
  <c r="C18" i="2"/>
  <c r="B18" i="2"/>
  <c r="T17" i="2"/>
  <c r="S17" i="2"/>
  <c r="R17" i="2"/>
  <c r="P17" i="2"/>
  <c r="O17" i="2"/>
  <c r="N17" i="2"/>
  <c r="L17" i="2"/>
  <c r="K17" i="2"/>
  <c r="J17" i="2"/>
  <c r="H17" i="2"/>
  <c r="G17" i="2"/>
  <c r="F17" i="2"/>
  <c r="D17" i="2"/>
  <c r="C17" i="2"/>
  <c r="B17" i="2"/>
  <c r="T16" i="2"/>
  <c r="S16" i="2"/>
  <c r="R16" i="2"/>
  <c r="P16" i="2"/>
  <c r="O16" i="2"/>
  <c r="N16" i="2"/>
  <c r="L16" i="2"/>
  <c r="K16" i="2"/>
  <c r="J16" i="2"/>
  <c r="H16" i="2"/>
  <c r="G16" i="2"/>
  <c r="F16" i="2"/>
  <c r="D16" i="2"/>
  <c r="C16" i="2"/>
  <c r="B16" i="2"/>
  <c r="T15" i="2"/>
  <c r="S15" i="2"/>
  <c r="R15" i="2"/>
  <c r="P15" i="2"/>
  <c r="O15" i="2"/>
  <c r="N15" i="2"/>
  <c r="L15" i="2"/>
  <c r="K15" i="2"/>
  <c r="J15" i="2"/>
  <c r="H15" i="2"/>
  <c r="G15" i="2"/>
  <c r="F15" i="2"/>
  <c r="D15" i="2"/>
  <c r="C15" i="2"/>
  <c r="B15" i="2"/>
  <c r="T14" i="2"/>
  <c r="S14" i="2"/>
  <c r="R14" i="2"/>
  <c r="P14" i="2"/>
  <c r="O14" i="2"/>
  <c r="N14" i="2"/>
  <c r="L14" i="2"/>
  <c r="K14" i="2"/>
  <c r="J14" i="2"/>
  <c r="H14" i="2"/>
  <c r="G14" i="2"/>
  <c r="F14" i="2"/>
  <c r="D14" i="2"/>
  <c r="C14" i="2"/>
  <c r="B14" i="2"/>
  <c r="T13" i="2"/>
  <c r="S13" i="2"/>
  <c r="R13" i="2"/>
  <c r="P13" i="2"/>
  <c r="O13" i="2"/>
  <c r="N13" i="2"/>
  <c r="L13" i="2"/>
  <c r="K13" i="2"/>
  <c r="J13" i="2"/>
  <c r="H13" i="2"/>
  <c r="G13" i="2"/>
  <c r="F13" i="2"/>
  <c r="D13" i="2"/>
  <c r="C13" i="2"/>
  <c r="B13" i="2"/>
  <c r="T12" i="2"/>
  <c r="S12" i="2"/>
  <c r="R12" i="2"/>
  <c r="P12" i="2"/>
  <c r="O12" i="2"/>
  <c r="N12" i="2"/>
  <c r="L12" i="2"/>
  <c r="K12" i="2"/>
  <c r="J12" i="2"/>
  <c r="H12" i="2"/>
  <c r="G12" i="2"/>
  <c r="F12" i="2"/>
  <c r="D12" i="2"/>
  <c r="C12" i="2"/>
  <c r="B12" i="2"/>
  <c r="T11" i="2"/>
  <c r="S11" i="2"/>
  <c r="R11" i="2"/>
  <c r="P11" i="2"/>
  <c r="O11" i="2"/>
  <c r="N11" i="2"/>
  <c r="L11" i="2"/>
  <c r="K11" i="2"/>
  <c r="J11" i="2"/>
  <c r="H11" i="2"/>
  <c r="G11" i="2"/>
  <c r="F11" i="2"/>
  <c r="D11" i="2"/>
  <c r="C11" i="2"/>
  <c r="B11" i="2"/>
  <c r="T10" i="2"/>
  <c r="S10" i="2"/>
  <c r="R10" i="2"/>
  <c r="P10" i="2"/>
  <c r="O10" i="2"/>
  <c r="N10" i="2"/>
  <c r="L10" i="2"/>
  <c r="K10" i="2"/>
  <c r="J10" i="2"/>
  <c r="H10" i="2"/>
  <c r="G10" i="2"/>
  <c r="I10" i="2" s="1"/>
  <c r="F10" i="2"/>
  <c r="D10" i="2"/>
  <c r="C10" i="2"/>
  <c r="B10" i="2"/>
  <c r="T9" i="2"/>
  <c r="S9" i="2"/>
  <c r="R9" i="2"/>
  <c r="P9" i="2"/>
  <c r="O9" i="2"/>
  <c r="N9" i="2"/>
  <c r="L9" i="2"/>
  <c r="K9" i="2"/>
  <c r="J9" i="2"/>
  <c r="H9" i="2"/>
  <c r="G9" i="2"/>
  <c r="F9" i="2"/>
  <c r="D9" i="2"/>
  <c r="C9" i="2"/>
  <c r="B9" i="2"/>
  <c r="T8" i="2"/>
  <c r="S8" i="2"/>
  <c r="R8" i="2"/>
  <c r="P8" i="2"/>
  <c r="O8" i="2"/>
  <c r="N8" i="2"/>
  <c r="L8" i="2"/>
  <c r="K8" i="2"/>
  <c r="J8" i="2"/>
  <c r="H8" i="2"/>
  <c r="G8" i="2"/>
  <c r="F8" i="2"/>
  <c r="D8" i="2"/>
  <c r="C8" i="2"/>
  <c r="B8" i="2"/>
  <c r="T7" i="2"/>
  <c r="S7" i="2"/>
  <c r="R7" i="2"/>
  <c r="P7" i="2"/>
  <c r="O7" i="2"/>
  <c r="N7" i="2"/>
  <c r="L7" i="2"/>
  <c r="K7" i="2"/>
  <c r="J7" i="2"/>
  <c r="H7" i="2"/>
  <c r="G7" i="2"/>
  <c r="F7" i="2"/>
  <c r="D7" i="2"/>
  <c r="C7" i="2"/>
  <c r="B7" i="2"/>
  <c r="E11" i="2" l="1"/>
  <c r="U11" i="2"/>
  <c r="Q12" i="2"/>
  <c r="M13" i="2"/>
  <c r="I14" i="2"/>
  <c r="E15" i="2"/>
  <c r="U15" i="2"/>
  <c r="E23" i="2"/>
  <c r="U23" i="2"/>
  <c r="Q24" i="2"/>
  <c r="M25" i="2"/>
  <c r="I26" i="2"/>
  <c r="E27" i="2"/>
  <c r="U27" i="2"/>
  <c r="Q28" i="2"/>
  <c r="M29" i="2"/>
  <c r="I42" i="2"/>
  <c r="E43" i="2"/>
  <c r="M10" i="2"/>
  <c r="I11" i="2"/>
  <c r="E12" i="2"/>
  <c r="U12" i="2"/>
  <c r="Q13" i="2"/>
  <c r="M14" i="2"/>
  <c r="I15" i="2"/>
  <c r="I23" i="2"/>
  <c r="E24" i="2"/>
  <c r="U24" i="2"/>
  <c r="Q25" i="2"/>
  <c r="M26" i="2"/>
  <c r="I27" i="2"/>
  <c r="E28" i="2"/>
  <c r="U28" i="2"/>
  <c r="M31" i="2"/>
  <c r="M35" i="2"/>
  <c r="M39" i="2"/>
  <c r="M42" i="2"/>
  <c r="Q50" i="2"/>
  <c r="Q54" i="2"/>
  <c r="F57" i="2"/>
  <c r="M8" i="2"/>
  <c r="I9" i="2"/>
  <c r="Q10" i="2"/>
  <c r="M11" i="2"/>
  <c r="I12" i="2"/>
  <c r="E13" i="2"/>
  <c r="U13" i="2"/>
  <c r="Q14" i="2"/>
  <c r="M15" i="2"/>
  <c r="M16" i="2"/>
  <c r="Q19" i="2"/>
  <c r="M20" i="2"/>
  <c r="Q22" i="2"/>
  <c r="M23" i="2"/>
  <c r="I24" i="2"/>
  <c r="E25" i="2"/>
  <c r="E30" i="2"/>
  <c r="U30" i="2"/>
  <c r="E34" i="2"/>
  <c r="U34" i="2"/>
  <c r="E38" i="2"/>
  <c r="U38" i="2"/>
  <c r="I41" i="2"/>
  <c r="I45" i="2"/>
  <c r="I49" i="2"/>
  <c r="I53" i="2"/>
  <c r="M7" i="2"/>
  <c r="I16" i="2"/>
  <c r="I20" i="2"/>
  <c r="N57" i="2"/>
  <c r="Q9" i="2"/>
  <c r="Q17" i="2"/>
  <c r="M18" i="2"/>
  <c r="Q21" i="2"/>
  <c r="M22" i="2"/>
  <c r="E32" i="2"/>
  <c r="U32" i="2"/>
  <c r="E36" i="2"/>
  <c r="U36" i="2"/>
  <c r="E40" i="2"/>
  <c r="U40" i="2"/>
  <c r="I47" i="2"/>
  <c r="I51" i="2"/>
  <c r="I55" i="2"/>
  <c r="E17" i="2"/>
  <c r="U17" i="2"/>
  <c r="U21" i="2"/>
  <c r="E8" i="2"/>
  <c r="U8" i="2"/>
  <c r="E7" i="2"/>
  <c r="U7" i="2"/>
  <c r="Q8" i="2"/>
  <c r="M9" i="2"/>
  <c r="E10" i="2"/>
  <c r="U10" i="2"/>
  <c r="Q11" i="2"/>
  <c r="M12" i="2"/>
  <c r="I13" i="2"/>
  <c r="E14" i="2"/>
  <c r="U14" i="2"/>
  <c r="Q15" i="2"/>
  <c r="I18" i="2"/>
  <c r="E19" i="2"/>
  <c r="U19" i="2"/>
  <c r="I22" i="2"/>
  <c r="U22" i="2"/>
  <c r="Q23" i="2"/>
  <c r="M24" i="2"/>
  <c r="I25" i="2"/>
  <c r="E26" i="2"/>
  <c r="U26" i="2"/>
  <c r="Q27" i="2"/>
  <c r="M28" i="2"/>
  <c r="I29" i="2"/>
  <c r="M37" i="2"/>
  <c r="Q40" i="2"/>
  <c r="Q43" i="2"/>
  <c r="Q44" i="2"/>
  <c r="Q48" i="2"/>
  <c r="Q52" i="2"/>
  <c r="Q56" i="2"/>
  <c r="U25" i="2"/>
  <c r="Q26" i="2"/>
  <c r="M27" i="2"/>
  <c r="I28" i="2"/>
  <c r="E29" i="2"/>
  <c r="M43" i="2"/>
  <c r="I8" i="2"/>
  <c r="E9" i="2"/>
  <c r="U9" i="2"/>
  <c r="E21" i="2"/>
  <c r="Q46" i="2"/>
  <c r="S57" i="2"/>
  <c r="E16" i="2"/>
  <c r="U16" i="2"/>
  <c r="U20" i="2"/>
  <c r="M21" i="2"/>
  <c r="E22" i="2"/>
  <c r="C57" i="2"/>
  <c r="M17" i="2"/>
  <c r="E18" i="2"/>
  <c r="M19" i="2"/>
  <c r="Q16" i="2"/>
  <c r="I17" i="2"/>
  <c r="Q18" i="2"/>
  <c r="I19" i="2"/>
  <c r="Q20" i="2"/>
  <c r="I21" i="2"/>
  <c r="K57" i="2"/>
  <c r="U18" i="2"/>
  <c r="E20" i="2"/>
  <c r="H57" i="2"/>
  <c r="P57" i="2"/>
  <c r="I7" i="2"/>
  <c r="Q7" i="2"/>
  <c r="I32" i="2"/>
  <c r="I34" i="2"/>
  <c r="I36" i="2"/>
  <c r="I38" i="2"/>
  <c r="E42" i="2"/>
  <c r="U42" i="2"/>
  <c r="I44" i="2"/>
  <c r="Q45" i="2"/>
  <c r="I46" i="2"/>
  <c r="Q47" i="2"/>
  <c r="I48" i="2"/>
  <c r="Q49" i="2"/>
  <c r="I50" i="2"/>
  <c r="Q51" i="2"/>
  <c r="I52" i="2"/>
  <c r="Q53" i="2"/>
  <c r="I54" i="2"/>
  <c r="Q55" i="2"/>
  <c r="I56" i="2"/>
  <c r="M33" i="2"/>
  <c r="Q42" i="2"/>
  <c r="I43" i="2"/>
  <c r="J57" i="2"/>
  <c r="Q30" i="2"/>
  <c r="I31" i="2"/>
  <c r="Q32" i="2"/>
  <c r="I33" i="2"/>
  <c r="Q34" i="2"/>
  <c r="I35" i="2"/>
  <c r="Q36" i="2"/>
  <c r="I37" i="2"/>
  <c r="Q38" i="2"/>
  <c r="I39" i="2"/>
  <c r="R57" i="2"/>
  <c r="G57" i="2"/>
  <c r="O57" i="2"/>
  <c r="U29" i="2"/>
  <c r="M30" i="2"/>
  <c r="E31" i="2"/>
  <c r="U31" i="2"/>
  <c r="M32" i="2"/>
  <c r="E33" i="2"/>
  <c r="U33" i="2"/>
  <c r="M34" i="2"/>
  <c r="E35" i="2"/>
  <c r="U35" i="2"/>
  <c r="M36" i="2"/>
  <c r="E37" i="2"/>
  <c r="U37" i="2"/>
  <c r="M38" i="2"/>
  <c r="E39" i="2"/>
  <c r="U39" i="2"/>
  <c r="M40" i="2"/>
  <c r="E41" i="2"/>
  <c r="U41" i="2"/>
  <c r="B57" i="2"/>
  <c r="D57" i="2"/>
  <c r="L57" i="2"/>
  <c r="M57" i="2" s="1"/>
  <c r="T57" i="2"/>
  <c r="Q29" i="2"/>
  <c r="I30" i="2"/>
  <c r="Q31" i="2"/>
  <c r="Q33" i="2"/>
  <c r="Q35" i="2"/>
  <c r="Q37" i="2"/>
  <c r="Q39" i="2"/>
  <c r="I40" i="2"/>
  <c r="Q41" i="2"/>
  <c r="M41" i="2"/>
  <c r="U43" i="2"/>
  <c r="M44" i="2"/>
  <c r="E45" i="2"/>
  <c r="U45" i="2"/>
  <c r="M46" i="2"/>
  <c r="E47" i="2"/>
  <c r="U47" i="2"/>
  <c r="M48" i="2"/>
  <c r="E49" i="2"/>
  <c r="U49" i="2"/>
  <c r="M50" i="2"/>
  <c r="E51" i="2"/>
  <c r="U51" i="2"/>
  <c r="M52" i="2"/>
  <c r="E53" i="2"/>
  <c r="U53" i="2"/>
  <c r="M54" i="2"/>
  <c r="E55" i="2"/>
  <c r="U55" i="2"/>
  <c r="M56" i="2"/>
  <c r="E44" i="2"/>
  <c r="U44" i="2"/>
  <c r="M45" i="2"/>
  <c r="E46" i="2"/>
  <c r="U46" i="2"/>
  <c r="M47" i="2"/>
  <c r="E48" i="2"/>
  <c r="U48" i="2"/>
  <c r="M49" i="2"/>
  <c r="E50" i="2"/>
  <c r="U50" i="2"/>
  <c r="M51" i="2"/>
  <c r="E52" i="2"/>
  <c r="U52" i="2"/>
  <c r="M53" i="2"/>
  <c r="E54" i="2"/>
  <c r="U54" i="2"/>
  <c r="M55" i="2"/>
  <c r="E56" i="2"/>
  <c r="Q57" i="2" l="1"/>
  <c r="U57" i="2"/>
  <c r="E57" i="2"/>
  <c r="I57" i="2"/>
</calcChain>
</file>

<file path=xl/sharedStrings.xml><?xml version="1.0" encoding="utf-8"?>
<sst xmlns="http://schemas.openxmlformats.org/spreadsheetml/2006/main" count="660" uniqueCount="206">
  <si>
    <t xml:space="preserve">Notes: </t>
  </si>
  <si>
    <t>Latent TB infection testing and treatment programme for migrants</t>
  </si>
  <si>
    <t>2015/16</t>
  </si>
  <si>
    <t>2016/17</t>
  </si>
  <si>
    <t>2017/18</t>
  </si>
  <si>
    <t>2018/19</t>
  </si>
  <si>
    <t>2019/20</t>
  </si>
  <si>
    <t xml:space="preserve">No. tests submitted </t>
  </si>
  <si>
    <t xml:space="preserve">No. tests with confirmed result </t>
  </si>
  <si>
    <t>LTBI positive</t>
  </si>
  <si>
    <t>n</t>
  </si>
  <si>
    <t>%</t>
  </si>
  <si>
    <t>Barking and Dagenham CCG</t>
  </si>
  <si>
    <t>Berkshire West CCG</t>
  </si>
  <si>
    <t>Birmingham and Solihull CCG</t>
  </si>
  <si>
    <t>Blackburn with Darwen and East Lancashir</t>
  </si>
  <si>
    <t>Bolton CCG</t>
  </si>
  <si>
    <t>Bradford CCG</t>
  </si>
  <si>
    <t>Brent CCG</t>
  </si>
  <si>
    <t>Bristol, North Somerset and South Glouce</t>
  </si>
  <si>
    <t>Cambridgeshire and Peterborough CCG</t>
  </si>
  <si>
    <t>Central London (Westminster) CCG</t>
  </si>
  <si>
    <t>City and Hackney CCG</t>
  </si>
  <si>
    <t>Coventry and Rugby CCG</t>
  </si>
  <si>
    <t>Crawley CCG</t>
  </si>
  <si>
    <t>Croydon CCG</t>
  </si>
  <si>
    <t>Derby and Derbyshire CCG</t>
  </si>
  <si>
    <t>Ealing CCG</t>
  </si>
  <si>
    <t>East Berkshire CCG</t>
  </si>
  <si>
    <t>Enfield CCG</t>
  </si>
  <si>
    <t>Greater Huddersfield CCG</t>
  </si>
  <si>
    <t>Greenwich CCG</t>
  </si>
  <si>
    <t>Hammersmith &amp; Fulham CCG</t>
  </si>
  <si>
    <t>Haringey CCG</t>
  </si>
  <si>
    <t>Harrow CCG</t>
  </si>
  <si>
    <t>Herts Valleys CCG</t>
  </si>
  <si>
    <t>Hillingdon CCG</t>
  </si>
  <si>
    <t>Hounslow CCG</t>
  </si>
  <si>
    <t>Lambeth CCG</t>
  </si>
  <si>
    <t>Leeds CCG</t>
  </si>
  <si>
    <t>Leicester City CCG</t>
  </si>
  <si>
    <t>Lewisham CCG</t>
  </si>
  <si>
    <t>Liverpool CCG</t>
  </si>
  <si>
    <t>Luton CCG</t>
  </si>
  <si>
    <t>Manchester CCG</t>
  </si>
  <si>
    <t>Merton CCG</t>
  </si>
  <si>
    <t>Newham CCG</t>
  </si>
  <si>
    <t>North Kirklees CCG</t>
  </si>
  <si>
    <t>Nottingham City CCG</t>
  </si>
  <si>
    <t>Oldham CCG</t>
  </si>
  <si>
    <t>Redbridge CCG</t>
  </si>
  <si>
    <t>Sandwell and West Birmingham CCG</t>
  </si>
  <si>
    <t>Sheffield CCG</t>
  </si>
  <si>
    <t>Southampton CCG</t>
  </si>
  <si>
    <t>Southwark CCG</t>
  </si>
  <si>
    <t>Stoke On Trent CCG</t>
  </si>
  <si>
    <t>Tower Hamlets CCG</t>
  </si>
  <si>
    <t>Walsall CCG</t>
  </si>
  <si>
    <t>Waltham Forest CCG</t>
  </si>
  <si>
    <t>Wandsworth CCG</t>
  </si>
  <si>
    <t>West London CCG</t>
  </si>
  <si>
    <t>Wolverhampton CCG</t>
  </si>
  <si>
    <t>Total</t>
  </si>
  <si>
    <t>LTBI tests</t>
  </si>
  <si>
    <t>% of annual total</t>
  </si>
  <si>
    <t>India</t>
  </si>
  <si>
    <t>Pakistan</t>
  </si>
  <si>
    <t>Bangladesh</t>
  </si>
  <si>
    <t>Ghana</t>
  </si>
  <si>
    <t>Nigeria</t>
  </si>
  <si>
    <t>Afghanistan</t>
  </si>
  <si>
    <t>Eritrea</t>
  </si>
  <si>
    <t>Sudan</t>
  </si>
  <si>
    <t>Philippines</t>
  </si>
  <si>
    <t>Somalia</t>
  </si>
  <si>
    <t>Nepal</t>
  </si>
  <si>
    <t>South Africa</t>
  </si>
  <si>
    <t>Moldova</t>
  </si>
  <si>
    <t>Ethiopia</t>
  </si>
  <si>
    <t>Thailand</t>
  </si>
  <si>
    <t>Indonesia</t>
  </si>
  <si>
    <t>Kenya</t>
  </si>
  <si>
    <t>Zimbabwe</t>
  </si>
  <si>
    <t>Africa</t>
  </si>
  <si>
    <t>Gambia, The</t>
  </si>
  <si>
    <t>Congo</t>
  </si>
  <si>
    <t>Uganda</t>
  </si>
  <si>
    <t>Cameroon</t>
  </si>
  <si>
    <t>Guinea-Bissau</t>
  </si>
  <si>
    <t>Angola</t>
  </si>
  <si>
    <t>Senegal</t>
  </si>
  <si>
    <t>Sierra Leone</t>
  </si>
  <si>
    <t>Burma</t>
  </si>
  <si>
    <t>Mauritius</t>
  </si>
  <si>
    <t>Ivory Coast</t>
  </si>
  <si>
    <t>Namibia</t>
  </si>
  <si>
    <t>Tanzania</t>
  </si>
  <si>
    <t>Zambia</t>
  </si>
  <si>
    <t>Cape Verde</t>
  </si>
  <si>
    <t>Botswana</t>
  </si>
  <si>
    <t>Benin</t>
  </si>
  <si>
    <t>Cambodia</t>
  </si>
  <si>
    <t>Chad</t>
  </si>
  <si>
    <t>Malawi</t>
  </si>
  <si>
    <t>Rwanda</t>
  </si>
  <si>
    <t>Burkina Faso</t>
  </si>
  <si>
    <t>Burundi</t>
  </si>
  <si>
    <t>Equatorial Guinea</t>
  </si>
  <si>
    <t>Liberia</t>
  </si>
  <si>
    <t>Mozambique</t>
  </si>
  <si>
    <t>Seychelles</t>
  </si>
  <si>
    <t>Togo</t>
  </si>
  <si>
    <t>Côte D'Ivoire</t>
  </si>
  <si>
    <t>Djibouti</t>
  </si>
  <si>
    <t>Gabon</t>
  </si>
  <si>
    <t>Laos</t>
  </si>
  <si>
    <t>Mongolia</t>
  </si>
  <si>
    <t>0</t>
  </si>
  <si>
    <t>Czech Republic</t>
  </si>
  <si>
    <t>Georgia</t>
  </si>
  <si>
    <t>Netherlands</t>
  </si>
  <si>
    <t>Nicaragua</t>
  </si>
  <si>
    <t>Saudi Arabia</t>
  </si>
  <si>
    <t>Sweden</t>
  </si>
  <si>
    <t>Switzerland</t>
  </si>
  <si>
    <t>Turkey</t>
  </si>
  <si>
    <t>Ukraine</t>
  </si>
  <si>
    <t>Yemen</t>
  </si>
  <si>
    <t>Bhutan</t>
  </si>
  <si>
    <t>Drc</t>
  </si>
  <si>
    <t>East Timor</t>
  </si>
  <si>
    <t>Haiti</t>
  </si>
  <si>
    <t>Madagascar</t>
  </si>
  <si>
    <t>Mali</t>
  </si>
  <si>
    <t>Niger</t>
  </si>
  <si>
    <t>Swaziland</t>
  </si>
  <si>
    <t>Asia</t>
  </si>
  <si>
    <t>Bahrain</t>
  </si>
  <si>
    <t>Brunei</t>
  </si>
  <si>
    <t>Colombia</t>
  </si>
  <si>
    <t>Ecuador</t>
  </si>
  <si>
    <t>England</t>
  </si>
  <si>
    <t>Finland</t>
  </si>
  <si>
    <t>Greece</t>
  </si>
  <si>
    <t>Jamaica</t>
  </si>
  <si>
    <t>Kosovo</t>
  </si>
  <si>
    <t>Lebanon</t>
  </si>
  <si>
    <t>Lesotho</t>
  </si>
  <si>
    <t>Libya</t>
  </si>
  <si>
    <t>Lithuania</t>
  </si>
  <si>
    <t>Mauritania</t>
  </si>
  <si>
    <t>Morocco</t>
  </si>
  <si>
    <t>Myanmar</t>
  </si>
  <si>
    <t>New Zealand</t>
  </si>
  <si>
    <t>Norway</t>
  </si>
  <si>
    <t>Russia</t>
  </si>
  <si>
    <t>Scotland</t>
  </si>
  <si>
    <t>Serbia</t>
  </si>
  <si>
    <t>Slovenia</t>
  </si>
  <si>
    <t xml:space="preserve">Central African Republic </t>
  </si>
  <si>
    <t>Eswatini</t>
  </si>
  <si>
    <t xml:space="preserve">TOTAL </t>
  </si>
  <si>
    <t>Cohort that should have been referred for treatment</t>
  </si>
  <si>
    <t>Referred for treatment</t>
  </si>
  <si>
    <t>Cohort that should have completed treatment</t>
  </si>
  <si>
    <t>Completed treatment</t>
  </si>
  <si>
    <t>Central London CCG</t>
  </si>
  <si>
    <t>Hammersmith and Fulham CCG</t>
  </si>
  <si>
    <t>NCL CCGs</t>
  </si>
  <si>
    <t>Birmingham and Solihull</t>
  </si>
  <si>
    <t>Blackburn with Darwen CCGs</t>
  </si>
  <si>
    <t>Bradford CCGs</t>
  </si>
  <si>
    <t>Bristol CCGs</t>
  </si>
  <si>
    <t>-</t>
  </si>
  <si>
    <t xml:space="preserve">2. All data in this file presents an analysis of key monitoring indicators for the LTBI testing and treatment programme analysed by PHE. This data includes: </t>
  </si>
  <si>
    <r>
      <t xml:space="preserve">a </t>
    </r>
    <r>
      <rPr>
        <sz val="12"/>
        <color rgb="FF000000"/>
        <rFont val="Arial"/>
        <family val="2"/>
      </rPr>
      <t>Blackburn with Darwen and East Lancashire CCGs submit a joint dataset</t>
    </r>
  </si>
  <si>
    <r>
      <t xml:space="preserve">b </t>
    </r>
    <r>
      <rPr>
        <sz val="12"/>
        <color rgb="FF000000"/>
        <rFont val="Arial"/>
        <family val="2"/>
      </rPr>
      <t>Bradford City and Districts CCGs submit a joint dataset</t>
    </r>
  </si>
  <si>
    <r>
      <t xml:space="preserve">c </t>
    </r>
    <r>
      <rPr>
        <sz val="12"/>
        <color rgb="FF000000"/>
        <rFont val="Arial"/>
        <family val="2"/>
      </rPr>
      <t>Barnet, Camden, Islington and Haringey CCGs submit a joint dataset</t>
    </r>
  </si>
  <si>
    <r>
      <rPr>
        <sz val="10"/>
        <color theme="1"/>
        <rFont val="Arial"/>
        <family val="2"/>
      </rPr>
      <t>I</t>
    </r>
    <r>
      <rPr>
        <sz val="10"/>
        <color rgb="FF000000"/>
        <rFont val="Arial"/>
        <family val="2"/>
      </rPr>
      <t>ncludes the top 32 countries with highest testing numbers in 2019/20</t>
    </r>
  </si>
  <si>
    <t>Version Number</t>
  </si>
  <si>
    <t>Date</t>
  </si>
  <si>
    <t>Revision</t>
  </si>
  <si>
    <t>First published</t>
  </si>
  <si>
    <t xml:space="preserve">4. What this file contains: </t>
  </si>
  <si>
    <t>Sheet name</t>
  </si>
  <si>
    <t>Geography</t>
  </si>
  <si>
    <t>Cohort</t>
  </si>
  <si>
    <t>Contents</t>
  </si>
  <si>
    <t>IGRA tests and positivity</t>
  </si>
  <si>
    <t xml:space="preserve">Clinical Commisioning Group </t>
  </si>
  <si>
    <t>Tests by country of birth</t>
  </si>
  <si>
    <t>Treatment outcomes</t>
  </si>
  <si>
    <t>5 year</t>
  </si>
  <si>
    <t>3 year</t>
  </si>
  <si>
    <t>Total tests and total tests with a positive result as a proportion of confirmed results by CCG and year, England, 2015/16-2019/20</t>
  </si>
  <si>
    <r>
      <t>Total tests and total tests with a positive result as a proportion of confirmed results by CCG and year, England, 2015/16-2019/20</t>
    </r>
    <r>
      <rPr>
        <b/>
        <vertAlign val="superscript"/>
        <sz val="12"/>
        <color theme="1"/>
        <rFont val="Arial"/>
        <family val="2"/>
      </rPr>
      <t>a,b,c</t>
    </r>
  </si>
  <si>
    <t xml:space="preserve">Covering data 1 April 2015 to 31 March 2020 </t>
  </si>
  <si>
    <t xml:space="preserve">Number and proportion of people tested for LTBI by country of birth, England, 2017/18-2019/20 </t>
  </si>
  <si>
    <t>Number and proportion of people that were referred and completed treatment for LTBI by CCG and year, England, 2017/18-2019/20</t>
  </si>
  <si>
    <t>a. LTBI testing data from laboratories processing Interferon Gamma Release Assay (IGRA) tests on behalf of primary care and TB services. This data includes basic demographic information and LTBI test results.</t>
  </si>
  <si>
    <t>b. LTBI testing data directly from TB services. This data includes more detailed demographic, clinical and testing information and LTBI test results between.</t>
  </si>
  <si>
    <t xml:space="preserve">c. LTBI treatment data collected from TB services which includes prescribing data and treatment outcomes for LTBI positive patients between. </t>
  </si>
  <si>
    <t>1. The annual report for the Latent TB infection testing and treatment programme for migrants is available here.</t>
  </si>
  <si>
    <t>3. For the methods used to conduct the analyses, see here.</t>
  </si>
  <si>
    <t xml:space="preserve">Number and proportion of people tested for LTBI with a known country of birth, England, 2017/18-2019/20 </t>
  </si>
  <si>
    <t>For the methods used to calculate these cohorts please see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</si>
</sst>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%\)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sz val="10"/>
      <color rgb="FF000000"/>
      <name val="Arial"/>
      <family val="2"/>
    </font>
    <font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1"/>
      <color rgb="FFFFFFFF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/>
    <xf numFmtId="0" fontId="1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0" fillId="0" borderId="0" xfId="0" applyBorder="1"/>
    <xf numFmtId="0" fontId="3" fillId="0" borderId="0" xfId="0" applyFont="1" applyAlignment="1"/>
    <xf numFmtId="0" fontId="11" fillId="4" borderId="13" xfId="0" applyFont="1" applyFill="1" applyBorder="1" applyAlignment="1">
      <alignment vertical="center"/>
    </xf>
    <xf numFmtId="0" fontId="0" fillId="2" borderId="12" xfId="0" applyFill="1" applyBorder="1"/>
    <xf numFmtId="0" fontId="12" fillId="2" borderId="0" xfId="0" applyFont="1" applyFill="1"/>
    <xf numFmtId="0" fontId="14" fillId="0" borderId="0" xfId="0" applyFont="1"/>
    <xf numFmtId="0" fontId="15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9" fontId="14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6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9" fontId="14" fillId="0" borderId="8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9" fontId="14" fillId="0" borderId="9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/>
    <xf numFmtId="0" fontId="14" fillId="0" borderId="5" xfId="0" applyFont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9" fontId="14" fillId="0" borderId="6" xfId="0" applyNumberFormat="1" applyFont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9" fontId="14" fillId="0" borderId="4" xfId="0" applyNumberFormat="1" applyFont="1" applyBorder="1" applyAlignment="1">
      <alignment horizontal="center" wrapText="1"/>
    </xf>
    <xf numFmtId="3" fontId="14" fillId="0" borderId="2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/>
    </xf>
    <xf numFmtId="14" fontId="7" fillId="3" borderId="15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" fontId="14" fillId="0" borderId="6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3" fillId="0" borderId="5" xfId="0" applyFont="1" applyBorder="1"/>
    <xf numFmtId="0" fontId="1" fillId="0" borderId="12" xfId="0" applyFont="1" applyBorder="1" applyAlignment="1">
      <alignment wrapText="1"/>
    </xf>
    <xf numFmtId="0" fontId="1" fillId="0" borderId="16" xfId="0" applyFont="1" applyBorder="1" applyAlignment="1"/>
    <xf numFmtId="0" fontId="1" fillId="0" borderId="12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7" xfId="0" applyFont="1" applyFill="1" applyBorder="1"/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9" fillId="0" borderId="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146050</xdr:colOff>
      <xdr:row>1</xdr:row>
      <xdr:rowOff>6350</xdr:rowOff>
    </xdr:from>
    <xdr:ext cx="1538377" cy="1066364"/>
    <xdr:pic>
      <xdr:nvPicPr>
        <xdr:cNvPr id="2" name="Picture 2" descr="http://www.pestmagazine.co.uk/_Attachments/Gallery/Shared/PestTech%20preview%2013%20PHE%20small%20logo.jpg">
          <a:extLst>
            <a:ext uri="{FF2B5EF4-FFF2-40B4-BE49-F238E27FC236}">
              <a16:creationId xmlns:a16="http://schemas.microsoft.com/office/drawing/2014/main" xmlns="" id="{7F0589CB-A398-4336-96EA-8AB48141E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050" y="1847850"/>
          <a:ext cx="1538377" cy="106636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.manos\Downloads\Annual%20report%202020%20graphs_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tests &amp; positivity"/>
      <sheetName val="No of tests table"/>
      <sheetName val="Raw testing tables"/>
      <sheetName val="COB"/>
      <sheetName val="Tests age and sex"/>
      <sheetName val="country of b missing"/>
      <sheetName val="Raw tables - treatment"/>
      <sheetName val="Treatment 3 years"/>
      <sheetName val="Treatment 1 year (2018)"/>
      <sheetName val="Treatment latest"/>
      <sheetName val="Treatment table"/>
      <sheetName val="missing treatment"/>
      <sheetName val="Treatment type &amp; adv effects"/>
      <sheetName val="Submission log"/>
    </sheetNames>
    <sheetDataSet>
      <sheetData sheetId="0" refreshError="1"/>
      <sheetData sheetId="1" refreshError="1"/>
      <sheetData sheetId="2">
        <row r="4">
          <cell r="A4" t="str">
            <v>BERKSHIRE WEST CCG</v>
          </cell>
          <cell r="B4">
            <v>39</v>
          </cell>
          <cell r="C4">
            <v>151</v>
          </cell>
          <cell r="D4">
            <v>4</v>
          </cell>
          <cell r="E4">
            <v>194</v>
          </cell>
          <cell r="F4">
            <v>190</v>
          </cell>
          <cell r="H4" t="str">
            <v>BARNET CCG</v>
          </cell>
          <cell r="I4">
            <v>1</v>
          </cell>
          <cell r="K4" t="str">
            <v xml:space="preserve">              </v>
          </cell>
          <cell r="L4">
            <v>1</v>
          </cell>
          <cell r="M4">
            <v>1</v>
          </cell>
          <cell r="O4" t="str">
            <v>BARKING AND DAGENHAM CCG</v>
          </cell>
          <cell r="P4">
            <v>1</v>
          </cell>
          <cell r="Q4">
            <v>32</v>
          </cell>
          <cell r="R4">
            <v>3</v>
          </cell>
          <cell r="S4">
            <v>36</v>
          </cell>
          <cell r="T4">
            <v>33</v>
          </cell>
          <cell r="V4" t="str">
            <v>BARKING AND DAGENHAM CCG</v>
          </cell>
          <cell r="W4">
            <v>5</v>
          </cell>
          <cell r="X4">
            <v>15</v>
          </cell>
          <cell r="Y4" t="str">
            <v xml:space="preserve">              </v>
          </cell>
          <cell r="Z4">
            <v>20</v>
          </cell>
          <cell r="AA4">
            <v>20</v>
          </cell>
          <cell r="AD4" t="str">
            <v>BIRMINGHAM AND SOLIHULL CCG</v>
          </cell>
          <cell r="AE4">
            <v>5</v>
          </cell>
          <cell r="AF4">
            <v>3</v>
          </cell>
          <cell r="AG4" t="str">
            <v xml:space="preserve">              </v>
          </cell>
          <cell r="AH4">
            <v>8</v>
          </cell>
          <cell r="AI4">
            <v>8</v>
          </cell>
        </row>
        <row r="5">
          <cell r="A5" t="str">
            <v>BIRMINGHAM AND SOLIHULL CCG</v>
          </cell>
          <cell r="B5">
            <v>290</v>
          </cell>
          <cell r="C5">
            <v>1144</v>
          </cell>
          <cell r="D5">
            <v>19</v>
          </cell>
          <cell r="E5">
            <v>1453</v>
          </cell>
          <cell r="F5">
            <v>1434</v>
          </cell>
          <cell r="H5" t="str">
            <v>BERKSHIRE WEST CCG</v>
          </cell>
          <cell r="I5">
            <v>41</v>
          </cell>
          <cell r="J5">
            <v>179</v>
          </cell>
          <cell r="K5">
            <v>1</v>
          </cell>
          <cell r="L5">
            <v>221</v>
          </cell>
          <cell r="M5">
            <v>220</v>
          </cell>
          <cell r="O5" t="str">
            <v>BERKSHIRE WEST CCG</v>
          </cell>
          <cell r="P5">
            <v>60</v>
          </cell>
          <cell r="Q5">
            <v>247</v>
          </cell>
          <cell r="R5">
            <v>7</v>
          </cell>
          <cell r="S5">
            <v>314</v>
          </cell>
          <cell r="T5">
            <v>307</v>
          </cell>
          <cell r="V5" t="str">
            <v>BARNET CCG</v>
          </cell>
          <cell r="W5">
            <v>20</v>
          </cell>
          <cell r="X5">
            <v>136</v>
          </cell>
          <cell r="Y5">
            <v>5</v>
          </cell>
          <cell r="Z5">
            <v>161</v>
          </cell>
          <cell r="AA5">
            <v>156</v>
          </cell>
          <cell r="AD5" t="str">
            <v>BLACKBURN WITH DARWEN AND EAST LANCASHIR</v>
          </cell>
          <cell r="AE5">
            <v>12</v>
          </cell>
          <cell r="AF5">
            <v>35</v>
          </cell>
          <cell r="AG5" t="str">
            <v xml:space="preserve">              </v>
          </cell>
          <cell r="AH5">
            <v>47</v>
          </cell>
          <cell r="AI5">
            <v>47</v>
          </cell>
        </row>
        <row r="6">
          <cell r="A6" t="str">
            <v>BLACKBURN WITH DARWEN AND EAST LANCASHIR</v>
          </cell>
          <cell r="B6">
            <v>61</v>
          </cell>
          <cell r="C6">
            <v>294</v>
          </cell>
          <cell r="D6" t="str">
            <v xml:space="preserve">              </v>
          </cell>
          <cell r="E6">
            <v>355</v>
          </cell>
          <cell r="F6">
            <v>355</v>
          </cell>
          <cell r="H6" t="str">
            <v>BIRMINGHAM AND SOLIHULL CCG</v>
          </cell>
          <cell r="I6">
            <v>255</v>
          </cell>
          <cell r="J6">
            <v>1017</v>
          </cell>
          <cell r="K6">
            <v>14</v>
          </cell>
          <cell r="L6">
            <v>1286</v>
          </cell>
          <cell r="M6">
            <v>1272</v>
          </cell>
          <cell r="O6" t="str">
            <v>BIRMINGHAM AND SOLIHULL CCG</v>
          </cell>
          <cell r="P6">
            <v>173</v>
          </cell>
          <cell r="Q6">
            <v>447</v>
          </cell>
          <cell r="R6">
            <v>14</v>
          </cell>
          <cell r="S6">
            <v>634</v>
          </cell>
          <cell r="T6">
            <v>620</v>
          </cell>
          <cell r="V6" t="str">
            <v>BERKSHIRE WEST CCG</v>
          </cell>
          <cell r="W6">
            <v>116</v>
          </cell>
          <cell r="X6">
            <v>467</v>
          </cell>
          <cell r="Y6">
            <v>14</v>
          </cell>
          <cell r="Z6">
            <v>597</v>
          </cell>
          <cell r="AA6">
            <v>583</v>
          </cell>
          <cell r="AD6" t="str">
            <v>BRADFORD CCG</v>
          </cell>
          <cell r="AE6">
            <v>23</v>
          </cell>
          <cell r="AF6">
            <v>103</v>
          </cell>
          <cell r="AG6">
            <v>2</v>
          </cell>
          <cell r="AH6">
            <v>128</v>
          </cell>
          <cell r="AI6">
            <v>126</v>
          </cell>
        </row>
        <row r="7">
          <cell r="A7" t="str">
            <v>BOLTON CCG</v>
          </cell>
          <cell r="B7">
            <v>1</v>
          </cell>
          <cell r="D7" t="str">
            <v xml:space="preserve">              </v>
          </cell>
          <cell r="E7">
            <v>1</v>
          </cell>
          <cell r="F7">
            <v>1</v>
          </cell>
          <cell r="H7" t="str">
            <v>BLACKBURN WITH DARWEN AND EAST LANCASHIR</v>
          </cell>
          <cell r="I7">
            <v>46</v>
          </cell>
          <cell r="J7">
            <v>169</v>
          </cell>
          <cell r="K7" t="str">
            <v xml:space="preserve">              </v>
          </cell>
          <cell r="L7">
            <v>215</v>
          </cell>
          <cell r="M7">
            <v>215</v>
          </cell>
          <cell r="O7" t="str">
            <v>BLACKBURN WITH DARWEN AND EAST LANCASHIR</v>
          </cell>
          <cell r="P7">
            <v>29</v>
          </cell>
          <cell r="Q7">
            <v>216</v>
          </cell>
          <cell r="R7" t="str">
            <v xml:space="preserve">              </v>
          </cell>
          <cell r="S7">
            <v>245</v>
          </cell>
          <cell r="T7">
            <v>245</v>
          </cell>
          <cell r="V7" t="str">
            <v>BIRMINGHAM AND SOLIHULL CCG</v>
          </cell>
          <cell r="W7">
            <v>162</v>
          </cell>
          <cell r="X7">
            <v>475</v>
          </cell>
          <cell r="Y7">
            <v>11</v>
          </cell>
          <cell r="Z7">
            <v>648</v>
          </cell>
          <cell r="AA7">
            <v>637</v>
          </cell>
          <cell r="AD7" t="str">
            <v>BRISTOL, NORTH SOMERSET AND SOUTH GLOUCE</v>
          </cell>
          <cell r="AE7">
            <v>3</v>
          </cell>
          <cell r="AF7">
            <v>6</v>
          </cell>
          <cell r="AG7" t="str">
            <v xml:space="preserve">              </v>
          </cell>
          <cell r="AH7">
            <v>9</v>
          </cell>
          <cell r="AI7">
            <v>9</v>
          </cell>
        </row>
        <row r="8">
          <cell r="A8" t="str">
            <v>BRADFORD CCG</v>
          </cell>
          <cell r="B8">
            <v>201</v>
          </cell>
          <cell r="C8">
            <v>557</v>
          </cell>
          <cell r="D8">
            <v>13</v>
          </cell>
          <cell r="E8">
            <v>771</v>
          </cell>
          <cell r="F8">
            <v>758</v>
          </cell>
          <cell r="H8" t="str">
            <v>BRADFORD CCG</v>
          </cell>
          <cell r="I8">
            <v>222</v>
          </cell>
          <cell r="J8">
            <v>737</v>
          </cell>
          <cell r="K8">
            <v>8</v>
          </cell>
          <cell r="L8">
            <v>967</v>
          </cell>
          <cell r="M8">
            <v>959</v>
          </cell>
          <cell r="O8" t="str">
            <v>BOLTON CCG</v>
          </cell>
          <cell r="P8">
            <v>63</v>
          </cell>
          <cell r="Q8">
            <v>175</v>
          </cell>
          <cell r="R8">
            <v>1</v>
          </cell>
          <cell r="S8">
            <v>239</v>
          </cell>
          <cell r="T8">
            <v>238</v>
          </cell>
          <cell r="V8" t="str">
            <v>BLACKBURN WITH DARWEN AND EAST LANCASHIR</v>
          </cell>
          <cell r="W8">
            <v>46</v>
          </cell>
          <cell r="X8">
            <v>386</v>
          </cell>
          <cell r="Y8" t="str">
            <v xml:space="preserve">              </v>
          </cell>
          <cell r="Z8">
            <v>432</v>
          </cell>
          <cell r="AA8">
            <v>432</v>
          </cell>
          <cell r="AD8" t="str">
            <v>CROYDON CCG</v>
          </cell>
          <cell r="AE8">
            <v>1</v>
          </cell>
          <cell r="AG8" t="str">
            <v xml:space="preserve">              </v>
          </cell>
          <cell r="AH8">
            <v>1</v>
          </cell>
          <cell r="AI8">
            <v>1</v>
          </cell>
        </row>
        <row r="9">
          <cell r="A9" t="str">
            <v>BRENT CCG</v>
          </cell>
          <cell r="B9">
            <v>177</v>
          </cell>
          <cell r="C9">
            <v>716</v>
          </cell>
          <cell r="D9">
            <v>5</v>
          </cell>
          <cell r="E9">
            <v>898</v>
          </cell>
          <cell r="F9">
            <v>893</v>
          </cell>
          <cell r="H9" t="str">
            <v>BRENT CCG</v>
          </cell>
          <cell r="I9">
            <v>181</v>
          </cell>
          <cell r="J9">
            <v>1014</v>
          </cell>
          <cell r="K9">
            <v>8</v>
          </cell>
          <cell r="L9">
            <v>1203</v>
          </cell>
          <cell r="M9">
            <v>1195</v>
          </cell>
          <cell r="O9" t="str">
            <v>BRADFORD CCG</v>
          </cell>
          <cell r="P9">
            <v>245</v>
          </cell>
          <cell r="Q9">
            <v>520</v>
          </cell>
          <cell r="R9">
            <v>4</v>
          </cell>
          <cell r="S9">
            <v>769</v>
          </cell>
          <cell r="T9">
            <v>765</v>
          </cell>
          <cell r="V9" t="str">
            <v>BOLTON CCG</v>
          </cell>
          <cell r="W9">
            <v>32</v>
          </cell>
          <cell r="X9">
            <v>238</v>
          </cell>
          <cell r="Y9">
            <v>3</v>
          </cell>
          <cell r="Z9">
            <v>273</v>
          </cell>
          <cell r="AA9">
            <v>270</v>
          </cell>
          <cell r="AD9" t="str">
            <v>EAST BERKSHIRE CCG</v>
          </cell>
          <cell r="AF9">
            <v>4</v>
          </cell>
          <cell r="AG9" t="str">
            <v xml:space="preserve">              </v>
          </cell>
          <cell r="AH9">
            <v>4</v>
          </cell>
          <cell r="AI9">
            <v>4</v>
          </cell>
        </row>
        <row r="10">
          <cell r="A10" t="str">
            <v>BRISTOL, NORTH SOMERSET AND SOUTH GLOUCE</v>
          </cell>
          <cell r="B10">
            <v>27</v>
          </cell>
          <cell r="C10">
            <v>84</v>
          </cell>
          <cell r="D10">
            <v>3</v>
          </cell>
          <cell r="E10">
            <v>114</v>
          </cell>
          <cell r="F10">
            <v>111</v>
          </cell>
          <cell r="H10" t="str">
            <v>BRISTOL, NORTH SOMERSET AND SOUTH GLOUCE</v>
          </cell>
          <cell r="I10">
            <v>29</v>
          </cell>
          <cell r="J10">
            <v>81</v>
          </cell>
          <cell r="K10">
            <v>3</v>
          </cell>
          <cell r="L10">
            <v>113</v>
          </cell>
          <cell r="M10">
            <v>110</v>
          </cell>
          <cell r="O10" t="str">
            <v>BRENT CCG</v>
          </cell>
          <cell r="P10">
            <v>237</v>
          </cell>
          <cell r="Q10">
            <v>1309</v>
          </cell>
          <cell r="R10">
            <v>5</v>
          </cell>
          <cell r="S10">
            <v>1551</v>
          </cell>
          <cell r="T10">
            <v>1546</v>
          </cell>
          <cell r="V10" t="str">
            <v>BRADFORD CCG</v>
          </cell>
          <cell r="W10">
            <v>209</v>
          </cell>
          <cell r="X10">
            <v>674</v>
          </cell>
          <cell r="Y10">
            <v>5</v>
          </cell>
          <cell r="Z10">
            <v>888</v>
          </cell>
          <cell r="AA10">
            <v>883</v>
          </cell>
          <cell r="AD10" t="str">
            <v>GREATER HUDDERSFIELD CCG</v>
          </cell>
          <cell r="AE10">
            <v>18</v>
          </cell>
          <cell r="AF10">
            <v>56</v>
          </cell>
          <cell r="AG10">
            <v>1</v>
          </cell>
          <cell r="AH10">
            <v>75</v>
          </cell>
          <cell r="AI10">
            <v>74</v>
          </cell>
        </row>
        <row r="11">
          <cell r="A11" t="str">
            <v>CAMBRIDGESHIRE AND PETERBOROUGH CCG</v>
          </cell>
          <cell r="B11">
            <v>40</v>
          </cell>
          <cell r="C11">
            <v>189</v>
          </cell>
          <cell r="D11">
            <v>4</v>
          </cell>
          <cell r="E11">
            <v>233</v>
          </cell>
          <cell r="F11">
            <v>229</v>
          </cell>
          <cell r="H11" t="str">
            <v>CAMBRIDGESHIRE AND PETERBOROUGH CCG</v>
          </cell>
          <cell r="I11">
            <v>24</v>
          </cell>
          <cell r="J11">
            <v>100</v>
          </cell>
          <cell r="K11" t="str">
            <v xml:space="preserve">              </v>
          </cell>
          <cell r="L11">
            <v>124</v>
          </cell>
          <cell r="M11">
            <v>124</v>
          </cell>
          <cell r="O11" t="str">
            <v>BRISTOL, NORTH SOMERSET AND SOUTH GLOUCE</v>
          </cell>
          <cell r="P11">
            <v>33</v>
          </cell>
          <cell r="Q11">
            <v>111</v>
          </cell>
          <cell r="R11" t="str">
            <v xml:space="preserve">              </v>
          </cell>
          <cell r="S11">
            <v>144</v>
          </cell>
          <cell r="T11">
            <v>144</v>
          </cell>
          <cell r="V11" t="str">
            <v>BRENT CCG</v>
          </cell>
          <cell r="W11">
            <v>274</v>
          </cell>
          <cell r="X11">
            <v>1610</v>
          </cell>
          <cell r="Y11">
            <v>10</v>
          </cell>
          <cell r="Z11">
            <v>1894</v>
          </cell>
          <cell r="AA11">
            <v>1884</v>
          </cell>
          <cell r="AD11" t="str">
            <v>GREENWICH CCG</v>
          </cell>
          <cell r="AE11">
            <v>13</v>
          </cell>
          <cell r="AF11">
            <v>34</v>
          </cell>
          <cell r="AG11">
            <v>2</v>
          </cell>
          <cell r="AH11">
            <v>49</v>
          </cell>
          <cell r="AI11">
            <v>47</v>
          </cell>
        </row>
        <row r="12">
          <cell r="A12" t="str">
            <v>CENTRAL LONDON (WESTMINSTER) CCG</v>
          </cell>
          <cell r="C12">
            <v>1</v>
          </cell>
          <cell r="D12" t="str">
            <v xml:space="preserve">              </v>
          </cell>
          <cell r="E12">
            <v>1</v>
          </cell>
          <cell r="F12">
            <v>1</v>
          </cell>
          <cell r="H12" t="str">
            <v>CENTRAL LONDON (WESTMINSTER) CCG</v>
          </cell>
          <cell r="I12">
            <v>3</v>
          </cell>
          <cell r="J12">
            <v>3</v>
          </cell>
          <cell r="K12">
            <v>1</v>
          </cell>
          <cell r="L12">
            <v>7</v>
          </cell>
          <cell r="M12">
            <v>6</v>
          </cell>
          <cell r="O12" t="str">
            <v>CAMBRIDGESHIRE AND PETERBOROUGH CCG</v>
          </cell>
          <cell r="P12">
            <v>22</v>
          </cell>
          <cell r="Q12">
            <v>69</v>
          </cell>
          <cell r="R12">
            <v>1</v>
          </cell>
          <cell r="S12">
            <v>92</v>
          </cell>
          <cell r="T12">
            <v>91</v>
          </cell>
          <cell r="V12" t="str">
            <v>BRISTOL, NORTH SOMERSET AND SOUTH GLOUCE</v>
          </cell>
          <cell r="W12">
            <v>42</v>
          </cell>
          <cell r="X12">
            <v>284</v>
          </cell>
          <cell r="Y12">
            <v>2</v>
          </cell>
          <cell r="Z12">
            <v>328</v>
          </cell>
          <cell r="AA12">
            <v>326</v>
          </cell>
          <cell r="AD12" t="str">
            <v>LAMBETH CCG</v>
          </cell>
          <cell r="AF12">
            <v>1</v>
          </cell>
          <cell r="AG12" t="str">
            <v xml:space="preserve">              </v>
          </cell>
          <cell r="AH12">
            <v>1</v>
          </cell>
          <cell r="AI12">
            <v>1</v>
          </cell>
        </row>
        <row r="13">
          <cell r="A13" t="str">
            <v>CITY AND HACKNEY CCG</v>
          </cell>
          <cell r="C13">
            <v>1</v>
          </cell>
          <cell r="D13" t="str">
            <v xml:space="preserve">              </v>
          </cell>
          <cell r="E13">
            <v>1</v>
          </cell>
          <cell r="F13">
            <v>1</v>
          </cell>
          <cell r="H13" t="str">
            <v>CITY AND HACKNEY CCG</v>
          </cell>
          <cell r="I13">
            <v>4</v>
          </cell>
          <cell r="J13">
            <v>21</v>
          </cell>
          <cell r="K13" t="str">
            <v xml:space="preserve">              </v>
          </cell>
          <cell r="L13">
            <v>25</v>
          </cell>
          <cell r="M13">
            <v>25</v>
          </cell>
          <cell r="O13" t="str">
            <v>CAMDEN CCG</v>
          </cell>
          <cell r="P13">
            <v>1</v>
          </cell>
          <cell r="R13" t="str">
            <v xml:space="preserve">              </v>
          </cell>
          <cell r="S13">
            <v>1</v>
          </cell>
          <cell r="T13">
            <v>1</v>
          </cell>
          <cell r="V13" t="str">
            <v>CAMBRIDGESHIRE AND PETERBOROUGH CCG</v>
          </cell>
          <cell r="W13">
            <v>9</v>
          </cell>
          <cell r="X13">
            <v>42</v>
          </cell>
          <cell r="Y13" t="str">
            <v xml:space="preserve">              </v>
          </cell>
          <cell r="Z13">
            <v>51</v>
          </cell>
          <cell r="AA13">
            <v>51</v>
          </cell>
          <cell r="AD13" t="str">
            <v>LEEDS CCG</v>
          </cell>
          <cell r="AE13">
            <v>12</v>
          </cell>
          <cell r="AF13">
            <v>26</v>
          </cell>
          <cell r="AG13" t="str">
            <v xml:space="preserve">              </v>
          </cell>
          <cell r="AH13">
            <v>38</v>
          </cell>
          <cell r="AI13">
            <v>38</v>
          </cell>
        </row>
        <row r="14">
          <cell r="A14" t="str">
            <v>COVENTRY AND RUGBY CCG</v>
          </cell>
          <cell r="B14">
            <v>3</v>
          </cell>
          <cell r="C14">
            <v>10</v>
          </cell>
          <cell r="D14" t="str">
            <v xml:space="preserve">              </v>
          </cell>
          <cell r="E14">
            <v>13</v>
          </cell>
          <cell r="F14">
            <v>13</v>
          </cell>
          <cell r="H14" t="str">
            <v>COVENTRY AND RUGBY CCG</v>
          </cell>
          <cell r="I14">
            <v>6</v>
          </cell>
          <cell r="J14">
            <v>41</v>
          </cell>
          <cell r="K14">
            <v>3</v>
          </cell>
          <cell r="L14">
            <v>50</v>
          </cell>
          <cell r="M14">
            <v>47</v>
          </cell>
          <cell r="O14" t="str">
            <v>CENTRAL LONDON (WESTMINSTER) CCG</v>
          </cell>
          <cell r="P14">
            <v>4</v>
          </cell>
          <cell r="Q14">
            <v>19</v>
          </cell>
          <cell r="R14">
            <v>1</v>
          </cell>
          <cell r="S14">
            <v>24</v>
          </cell>
          <cell r="T14">
            <v>23</v>
          </cell>
          <cell r="V14" t="str">
            <v>CAMDEN CCG</v>
          </cell>
          <cell r="W14">
            <v>12</v>
          </cell>
          <cell r="X14">
            <v>111</v>
          </cell>
          <cell r="Y14">
            <v>3</v>
          </cell>
          <cell r="Z14">
            <v>126</v>
          </cell>
          <cell r="AA14">
            <v>123</v>
          </cell>
          <cell r="AD14" t="str">
            <v>MANCHESTER CCG</v>
          </cell>
          <cell r="AE14">
            <v>19</v>
          </cell>
          <cell r="AF14">
            <v>47</v>
          </cell>
          <cell r="AG14" t="str">
            <v xml:space="preserve">              </v>
          </cell>
          <cell r="AH14">
            <v>66</v>
          </cell>
          <cell r="AI14">
            <v>66</v>
          </cell>
        </row>
        <row r="15">
          <cell r="A15" t="str">
            <v>CRAWLEY CCG</v>
          </cell>
          <cell r="B15">
            <v>19</v>
          </cell>
          <cell r="C15">
            <v>78</v>
          </cell>
          <cell r="D15" t="str">
            <v xml:space="preserve">              </v>
          </cell>
          <cell r="E15">
            <v>97</v>
          </cell>
          <cell r="F15">
            <v>97</v>
          </cell>
          <cell r="H15" t="str">
            <v>CRAWLEY CCG</v>
          </cell>
          <cell r="I15">
            <v>16</v>
          </cell>
          <cell r="J15">
            <v>49</v>
          </cell>
          <cell r="K15">
            <v>1</v>
          </cell>
          <cell r="L15">
            <v>66</v>
          </cell>
          <cell r="M15">
            <v>65</v>
          </cell>
          <cell r="O15" t="str">
            <v>CITY AND HACKNEY CCG</v>
          </cell>
          <cell r="P15">
            <v>14</v>
          </cell>
          <cell r="Q15">
            <v>48</v>
          </cell>
          <cell r="R15">
            <v>1</v>
          </cell>
          <cell r="S15">
            <v>63</v>
          </cell>
          <cell r="T15">
            <v>62</v>
          </cell>
          <cell r="V15" t="str">
            <v>CENTRAL LONDON (WESTMINSTER) CCG</v>
          </cell>
          <cell r="W15">
            <v>9</v>
          </cell>
          <cell r="X15">
            <v>48</v>
          </cell>
          <cell r="Y15">
            <v>1</v>
          </cell>
          <cell r="Z15">
            <v>58</v>
          </cell>
          <cell r="AA15">
            <v>57</v>
          </cell>
          <cell r="AD15" t="str">
            <v>NEWHAM CCG</v>
          </cell>
          <cell r="AE15">
            <v>503</v>
          </cell>
          <cell r="AF15">
            <v>1820</v>
          </cell>
          <cell r="AG15">
            <v>31</v>
          </cell>
          <cell r="AH15">
            <v>2354</v>
          </cell>
          <cell r="AI15">
            <v>2323</v>
          </cell>
        </row>
        <row r="16">
          <cell r="A16" t="str">
            <v>CROYDON CCG</v>
          </cell>
          <cell r="B16">
            <v>1</v>
          </cell>
          <cell r="D16" t="str">
            <v xml:space="preserve">              </v>
          </cell>
          <cell r="E16">
            <v>1</v>
          </cell>
          <cell r="F16">
            <v>1</v>
          </cell>
          <cell r="H16" t="str">
            <v>CROYDON CCG</v>
          </cell>
          <cell r="J16">
            <v>3</v>
          </cell>
          <cell r="K16" t="str">
            <v xml:space="preserve">              </v>
          </cell>
          <cell r="L16">
            <v>3</v>
          </cell>
          <cell r="M16">
            <v>3</v>
          </cell>
          <cell r="O16" t="str">
            <v>COVENTRY AND RUGBY CCG</v>
          </cell>
          <cell r="P16">
            <v>1</v>
          </cell>
          <cell r="R16" t="str">
            <v xml:space="preserve">              </v>
          </cell>
          <cell r="S16">
            <v>1</v>
          </cell>
          <cell r="T16">
            <v>1</v>
          </cell>
          <cell r="V16" t="str">
            <v>CITY AND HACKNEY CCG</v>
          </cell>
          <cell r="W16">
            <v>47</v>
          </cell>
          <cell r="X16">
            <v>230</v>
          </cell>
          <cell r="Y16">
            <v>1</v>
          </cell>
          <cell r="Z16">
            <v>278</v>
          </cell>
          <cell r="AA16">
            <v>277</v>
          </cell>
          <cell r="AD16" t="str">
            <v>NORTH KIRKLEES CCG</v>
          </cell>
          <cell r="AE16">
            <v>11</v>
          </cell>
          <cell r="AF16">
            <v>57</v>
          </cell>
          <cell r="AG16" t="str">
            <v xml:space="preserve">              </v>
          </cell>
          <cell r="AH16">
            <v>68</v>
          </cell>
          <cell r="AI16">
            <v>68</v>
          </cell>
        </row>
        <row r="17">
          <cell r="A17" t="str">
            <v>DERBY AND DERBYSHIRE CCG</v>
          </cell>
          <cell r="B17">
            <v>7</v>
          </cell>
          <cell r="C17">
            <v>42</v>
          </cell>
          <cell r="D17">
            <v>1</v>
          </cell>
          <cell r="E17">
            <v>50</v>
          </cell>
          <cell r="F17">
            <v>49</v>
          </cell>
          <cell r="H17" t="str">
            <v>DERBY AND DERBYSHIRE CCG</v>
          </cell>
          <cell r="I17">
            <v>5</v>
          </cell>
          <cell r="J17">
            <v>11</v>
          </cell>
          <cell r="K17" t="str">
            <v xml:space="preserve">              </v>
          </cell>
          <cell r="L17">
            <v>16</v>
          </cell>
          <cell r="M17">
            <v>16</v>
          </cell>
          <cell r="O17" t="str">
            <v>CRAWLEY CCG</v>
          </cell>
          <cell r="Q17">
            <v>7</v>
          </cell>
          <cell r="R17" t="str">
            <v xml:space="preserve">              </v>
          </cell>
          <cell r="S17">
            <v>7</v>
          </cell>
          <cell r="T17">
            <v>7</v>
          </cell>
          <cell r="V17" t="str">
            <v>COVENTRY AND RUGBY CCG</v>
          </cell>
          <cell r="W17">
            <v>53</v>
          </cell>
          <cell r="X17">
            <v>338</v>
          </cell>
          <cell r="Y17">
            <v>21</v>
          </cell>
          <cell r="Z17">
            <v>412</v>
          </cell>
          <cell r="AA17">
            <v>391</v>
          </cell>
          <cell r="AD17" t="str">
            <v>SANDWELL AND WEST BIRMINGHAM CCG</v>
          </cell>
          <cell r="AE17">
            <v>2</v>
          </cell>
          <cell r="AF17">
            <v>2</v>
          </cell>
          <cell r="AG17" t="str">
            <v xml:space="preserve">              </v>
          </cell>
          <cell r="AH17">
            <v>4</v>
          </cell>
          <cell r="AI17">
            <v>4</v>
          </cell>
        </row>
        <row r="18">
          <cell r="A18" t="str">
            <v>EALING CCG</v>
          </cell>
          <cell r="B18">
            <v>87</v>
          </cell>
          <cell r="C18">
            <v>239</v>
          </cell>
          <cell r="D18">
            <v>3</v>
          </cell>
          <cell r="E18">
            <v>329</v>
          </cell>
          <cell r="F18">
            <v>326</v>
          </cell>
          <cell r="H18" t="str">
            <v>EALING CCG</v>
          </cell>
          <cell r="I18">
            <v>137</v>
          </cell>
          <cell r="J18">
            <v>555</v>
          </cell>
          <cell r="K18" t="str">
            <v xml:space="preserve">              </v>
          </cell>
          <cell r="L18">
            <v>692</v>
          </cell>
          <cell r="M18">
            <v>692</v>
          </cell>
          <cell r="O18" t="str">
            <v>CROYDON CCG</v>
          </cell>
          <cell r="P18">
            <v>6</v>
          </cell>
          <cell r="Q18">
            <v>23</v>
          </cell>
          <cell r="R18">
            <v>3</v>
          </cell>
          <cell r="S18">
            <v>32</v>
          </cell>
          <cell r="T18">
            <v>29</v>
          </cell>
          <cell r="V18" t="str">
            <v>CRAWLEY CCG</v>
          </cell>
          <cell r="X18">
            <v>2</v>
          </cell>
          <cell r="Y18" t="str">
            <v xml:space="preserve">              </v>
          </cell>
          <cell r="Z18">
            <v>2</v>
          </cell>
          <cell r="AA18">
            <v>2</v>
          </cell>
          <cell r="AD18" t="str">
            <v>SHEFFIELD CCG</v>
          </cell>
          <cell r="AE18">
            <v>4</v>
          </cell>
          <cell r="AG18" t="str">
            <v xml:space="preserve">              </v>
          </cell>
          <cell r="AH18">
            <v>4</v>
          </cell>
          <cell r="AI18">
            <v>4</v>
          </cell>
        </row>
        <row r="19">
          <cell r="A19" t="str">
            <v>EAST BERKSHIRE CCG</v>
          </cell>
          <cell r="B19">
            <v>23</v>
          </cell>
          <cell r="C19">
            <v>150</v>
          </cell>
          <cell r="D19" t="str">
            <v xml:space="preserve">              </v>
          </cell>
          <cell r="E19">
            <v>173</v>
          </cell>
          <cell r="F19">
            <v>173</v>
          </cell>
          <cell r="H19" t="str">
            <v>EAST BERKSHIRE CCG</v>
          </cell>
          <cell r="I19">
            <v>70</v>
          </cell>
          <cell r="J19">
            <v>449</v>
          </cell>
          <cell r="K19">
            <v>2</v>
          </cell>
          <cell r="L19">
            <v>521</v>
          </cell>
          <cell r="M19">
            <v>519</v>
          </cell>
          <cell r="O19" t="str">
            <v>DERBY AND DERBYSHIRE CCG</v>
          </cell>
          <cell r="P19">
            <v>20</v>
          </cell>
          <cell r="Q19">
            <v>37</v>
          </cell>
          <cell r="R19" t="str">
            <v xml:space="preserve">              </v>
          </cell>
          <cell r="S19">
            <v>57</v>
          </cell>
          <cell r="T19">
            <v>57</v>
          </cell>
          <cell r="V19" t="str">
            <v>CROYDON CCG</v>
          </cell>
          <cell r="W19">
            <v>101</v>
          </cell>
          <cell r="X19">
            <v>328</v>
          </cell>
          <cell r="Y19">
            <v>11</v>
          </cell>
          <cell r="Z19">
            <v>440</v>
          </cell>
          <cell r="AA19">
            <v>429</v>
          </cell>
          <cell r="AD19" t="str">
            <v>WALTHAM FOREST CCG</v>
          </cell>
          <cell r="AF19">
            <v>1</v>
          </cell>
          <cell r="AG19" t="str">
            <v xml:space="preserve">              </v>
          </cell>
          <cell r="AH19">
            <v>1</v>
          </cell>
          <cell r="AI19">
            <v>1</v>
          </cell>
        </row>
        <row r="20">
          <cell r="A20" t="str">
            <v>GREATER HUDDERSFIELD CCG</v>
          </cell>
          <cell r="B20">
            <v>73</v>
          </cell>
          <cell r="C20">
            <v>269</v>
          </cell>
          <cell r="D20">
            <v>5</v>
          </cell>
          <cell r="E20">
            <v>347</v>
          </cell>
          <cell r="F20">
            <v>342</v>
          </cell>
          <cell r="H20" t="str">
            <v>ENFIELD CCG</v>
          </cell>
          <cell r="I20">
            <v>1</v>
          </cell>
          <cell r="J20">
            <v>1</v>
          </cell>
          <cell r="K20" t="str">
            <v xml:space="preserve">              </v>
          </cell>
          <cell r="L20">
            <v>2</v>
          </cell>
          <cell r="M20">
            <v>2</v>
          </cell>
          <cell r="O20" t="str">
            <v>EALING CCG</v>
          </cell>
          <cell r="P20">
            <v>122</v>
          </cell>
          <cell r="Q20">
            <v>559</v>
          </cell>
          <cell r="R20">
            <v>11</v>
          </cell>
          <cell r="S20">
            <v>692</v>
          </cell>
          <cell r="T20">
            <v>681</v>
          </cell>
          <cell r="V20" t="str">
            <v>DERBY AND DERBYSHIRE CCG</v>
          </cell>
          <cell r="W20">
            <v>50</v>
          </cell>
          <cell r="X20">
            <v>205</v>
          </cell>
          <cell r="Y20">
            <v>7</v>
          </cell>
          <cell r="Z20">
            <v>262</v>
          </cell>
          <cell r="AA20">
            <v>255</v>
          </cell>
          <cell r="AD20" t="str">
            <v>WOLVERHAMPTON CCG</v>
          </cell>
          <cell r="AE20">
            <v>1</v>
          </cell>
          <cell r="AG20" t="str">
            <v xml:space="preserve">              </v>
          </cell>
          <cell r="AH20">
            <v>1</v>
          </cell>
          <cell r="AI20">
            <v>1</v>
          </cell>
        </row>
        <row r="21">
          <cell r="A21" t="str">
            <v>GREENWICH CCG</v>
          </cell>
          <cell r="B21">
            <v>38</v>
          </cell>
          <cell r="C21">
            <v>160</v>
          </cell>
          <cell r="D21">
            <v>17</v>
          </cell>
          <cell r="E21">
            <v>215</v>
          </cell>
          <cell r="F21">
            <v>198</v>
          </cell>
          <cell r="H21" t="str">
            <v>GREATER HUDDERSFIELD CCG</v>
          </cell>
          <cell r="I21">
            <v>78</v>
          </cell>
          <cell r="J21">
            <v>361</v>
          </cell>
          <cell r="K21">
            <v>2</v>
          </cell>
          <cell r="L21">
            <v>441</v>
          </cell>
          <cell r="M21">
            <v>439</v>
          </cell>
          <cell r="O21" t="str">
            <v>EAST BERKSHIRE CCG</v>
          </cell>
          <cell r="P21">
            <v>93</v>
          </cell>
          <cell r="Q21">
            <v>491</v>
          </cell>
          <cell r="R21">
            <v>1</v>
          </cell>
          <cell r="S21">
            <v>585</v>
          </cell>
          <cell r="T21">
            <v>584</v>
          </cell>
          <cell r="V21" t="str">
            <v>EALING CCG</v>
          </cell>
          <cell r="W21">
            <v>118</v>
          </cell>
          <cell r="X21">
            <v>681</v>
          </cell>
          <cell r="Y21">
            <v>7</v>
          </cell>
          <cell r="Z21">
            <v>806</v>
          </cell>
          <cell r="AA21">
            <v>799</v>
          </cell>
        </row>
        <row r="22">
          <cell r="A22" t="str">
            <v>HAMMERSMITH AND FULHAM CCG</v>
          </cell>
          <cell r="B22">
            <v>1</v>
          </cell>
          <cell r="D22" t="str">
            <v xml:space="preserve">              </v>
          </cell>
          <cell r="E22">
            <v>1</v>
          </cell>
          <cell r="F22">
            <v>1</v>
          </cell>
          <cell r="H22" t="str">
            <v>GREENWICH CCG</v>
          </cell>
          <cell r="I22">
            <v>178</v>
          </cell>
          <cell r="J22">
            <v>579</v>
          </cell>
          <cell r="K22">
            <v>43</v>
          </cell>
          <cell r="L22">
            <v>800</v>
          </cell>
          <cell r="M22">
            <v>757</v>
          </cell>
          <cell r="O22" t="str">
            <v>ENFIELD CCG</v>
          </cell>
          <cell r="P22">
            <v>9</v>
          </cell>
          <cell r="Q22">
            <v>23</v>
          </cell>
          <cell r="R22" t="str">
            <v xml:space="preserve">              </v>
          </cell>
          <cell r="S22">
            <v>32</v>
          </cell>
          <cell r="T22">
            <v>32</v>
          </cell>
          <cell r="V22" t="str">
            <v>EAST BERKSHIRE CCG</v>
          </cell>
          <cell r="W22">
            <v>107</v>
          </cell>
          <cell r="X22">
            <v>657</v>
          </cell>
          <cell r="Y22" t="str">
            <v xml:space="preserve">              </v>
          </cell>
          <cell r="Z22">
            <v>764</v>
          </cell>
          <cell r="AA22">
            <v>764</v>
          </cell>
        </row>
        <row r="23">
          <cell r="A23" t="str">
            <v>HARINGEY CCG</v>
          </cell>
          <cell r="B23">
            <v>1</v>
          </cell>
          <cell r="D23" t="str">
            <v xml:space="preserve">              </v>
          </cell>
          <cell r="E23">
            <v>1</v>
          </cell>
          <cell r="F23">
            <v>1</v>
          </cell>
          <cell r="H23" t="str">
            <v>HAMMERSMITH AND FULHAM CCG</v>
          </cell>
          <cell r="J23">
            <v>3</v>
          </cell>
          <cell r="K23" t="str">
            <v xml:space="preserve">              </v>
          </cell>
          <cell r="L23">
            <v>3</v>
          </cell>
          <cell r="M23">
            <v>3</v>
          </cell>
          <cell r="O23" t="str">
            <v>GREATER HUDDERSFIELD CCG</v>
          </cell>
          <cell r="P23">
            <v>99</v>
          </cell>
          <cell r="Q23">
            <v>400</v>
          </cell>
          <cell r="R23">
            <v>5</v>
          </cell>
          <cell r="S23">
            <v>504</v>
          </cell>
          <cell r="T23">
            <v>499</v>
          </cell>
          <cell r="V23" t="str">
            <v>ENFIELD CCG</v>
          </cell>
          <cell r="W23">
            <v>10</v>
          </cell>
          <cell r="X23">
            <v>30</v>
          </cell>
          <cell r="Y23">
            <v>1</v>
          </cell>
          <cell r="Z23">
            <v>41</v>
          </cell>
          <cell r="AA23">
            <v>40</v>
          </cell>
        </row>
        <row r="24">
          <cell r="A24" t="str">
            <v>HARROW CCG</v>
          </cell>
          <cell r="B24">
            <v>41</v>
          </cell>
          <cell r="C24">
            <v>128</v>
          </cell>
          <cell r="D24" t="str">
            <v xml:space="preserve">              </v>
          </cell>
          <cell r="E24">
            <v>169</v>
          </cell>
          <cell r="F24">
            <v>169</v>
          </cell>
          <cell r="H24" t="str">
            <v>HARINGEY CCG</v>
          </cell>
          <cell r="J24">
            <v>3</v>
          </cell>
          <cell r="K24" t="str">
            <v xml:space="preserve">              </v>
          </cell>
          <cell r="L24">
            <v>3</v>
          </cell>
          <cell r="M24">
            <v>3</v>
          </cell>
          <cell r="O24" t="str">
            <v>GREENWICH CCG</v>
          </cell>
          <cell r="P24">
            <v>153</v>
          </cell>
          <cell r="Q24">
            <v>599</v>
          </cell>
          <cell r="R24">
            <v>48</v>
          </cell>
          <cell r="S24">
            <v>800</v>
          </cell>
          <cell r="T24">
            <v>752</v>
          </cell>
          <cell r="V24" t="str">
            <v>GREATER HUDDERSFIELD CCG</v>
          </cell>
          <cell r="W24">
            <v>138</v>
          </cell>
          <cell r="X24">
            <v>555</v>
          </cell>
          <cell r="Y24">
            <v>4</v>
          </cell>
          <cell r="Z24">
            <v>697</v>
          </cell>
          <cell r="AA24">
            <v>693</v>
          </cell>
        </row>
        <row r="25">
          <cell r="A25" t="str">
            <v>HERTS VALLEYS CCG</v>
          </cell>
          <cell r="B25">
            <v>1</v>
          </cell>
          <cell r="C25">
            <v>11</v>
          </cell>
          <cell r="D25" t="str">
            <v xml:space="preserve">              </v>
          </cell>
          <cell r="E25">
            <v>12</v>
          </cell>
          <cell r="F25">
            <v>12</v>
          </cell>
          <cell r="H25" t="str">
            <v>HARROW CCG</v>
          </cell>
          <cell r="I25">
            <v>41</v>
          </cell>
          <cell r="J25">
            <v>192</v>
          </cell>
          <cell r="K25">
            <v>3</v>
          </cell>
          <cell r="L25">
            <v>236</v>
          </cell>
          <cell r="M25">
            <v>233</v>
          </cell>
          <cell r="O25" t="str">
            <v>HAMMERSMITH AND FULHAM CCG</v>
          </cell>
          <cell r="P25">
            <v>2</v>
          </cell>
          <cell r="Q25">
            <v>8</v>
          </cell>
          <cell r="R25" t="str">
            <v xml:space="preserve">              </v>
          </cell>
          <cell r="S25">
            <v>10</v>
          </cell>
          <cell r="T25">
            <v>10</v>
          </cell>
          <cell r="V25" t="str">
            <v>GREENWICH CCG</v>
          </cell>
          <cell r="W25">
            <v>167</v>
          </cell>
          <cell r="X25">
            <v>563</v>
          </cell>
          <cell r="Y25">
            <v>19</v>
          </cell>
          <cell r="Z25">
            <v>749</v>
          </cell>
          <cell r="AA25">
            <v>730</v>
          </cell>
        </row>
        <row r="26">
          <cell r="A26" t="str">
            <v>HILLINGDON CCG</v>
          </cell>
          <cell r="B26">
            <v>28</v>
          </cell>
          <cell r="C26">
            <v>81</v>
          </cell>
          <cell r="D26">
            <v>5</v>
          </cell>
          <cell r="E26">
            <v>114</v>
          </cell>
          <cell r="F26">
            <v>109</v>
          </cell>
          <cell r="H26" t="str">
            <v>HERTS VALLEYS CCG</v>
          </cell>
          <cell r="I26">
            <v>33</v>
          </cell>
          <cell r="J26">
            <v>233</v>
          </cell>
          <cell r="K26">
            <v>2</v>
          </cell>
          <cell r="L26">
            <v>268</v>
          </cell>
          <cell r="M26">
            <v>266</v>
          </cell>
          <cell r="O26" t="str">
            <v>HARINGEY CCG</v>
          </cell>
          <cell r="P26">
            <v>25</v>
          </cell>
          <cell r="Q26">
            <v>98</v>
          </cell>
          <cell r="R26">
            <v>3</v>
          </cell>
          <cell r="S26">
            <v>126</v>
          </cell>
          <cell r="T26">
            <v>123</v>
          </cell>
          <cell r="V26" t="str">
            <v>HAMMERSMITH AND FULHAM CCG</v>
          </cell>
          <cell r="W26">
            <v>6</v>
          </cell>
          <cell r="X26">
            <v>31</v>
          </cell>
          <cell r="Y26">
            <v>1</v>
          </cell>
          <cell r="Z26">
            <v>38</v>
          </cell>
          <cell r="AA26">
            <v>37</v>
          </cell>
        </row>
        <row r="27">
          <cell r="A27" t="str">
            <v>HOUNSLOW CCG</v>
          </cell>
          <cell r="B27">
            <v>38</v>
          </cell>
          <cell r="C27">
            <v>138</v>
          </cell>
          <cell r="D27">
            <v>1</v>
          </cell>
          <cell r="E27">
            <v>177</v>
          </cell>
          <cell r="F27">
            <v>176</v>
          </cell>
          <cell r="H27" t="str">
            <v>HILLINGDON CCG</v>
          </cell>
          <cell r="I27">
            <v>25</v>
          </cell>
          <cell r="J27">
            <v>112</v>
          </cell>
          <cell r="K27">
            <v>4</v>
          </cell>
          <cell r="L27">
            <v>141</v>
          </cell>
          <cell r="M27">
            <v>137</v>
          </cell>
          <cell r="O27" t="str">
            <v>HARROW CCG</v>
          </cell>
          <cell r="P27">
            <v>25</v>
          </cell>
          <cell r="Q27">
            <v>116</v>
          </cell>
          <cell r="R27" t="str">
            <v xml:space="preserve">              </v>
          </cell>
          <cell r="S27">
            <v>141</v>
          </cell>
          <cell r="T27">
            <v>141</v>
          </cell>
          <cell r="V27" t="str">
            <v>HARINGEY CCG</v>
          </cell>
          <cell r="W27">
            <v>46</v>
          </cell>
          <cell r="X27">
            <v>198</v>
          </cell>
          <cell r="Y27">
            <v>7</v>
          </cell>
          <cell r="Z27">
            <v>251</v>
          </cell>
          <cell r="AA27">
            <v>244</v>
          </cell>
        </row>
        <row r="28">
          <cell r="A28" t="str">
            <v>ISLINGTON CCG</v>
          </cell>
          <cell r="B28">
            <v>4</v>
          </cell>
          <cell r="D28" t="str">
            <v xml:space="preserve">              </v>
          </cell>
          <cell r="E28">
            <v>4</v>
          </cell>
          <cell r="F28">
            <v>4</v>
          </cell>
          <cell r="H28" t="str">
            <v>HOUNSLOW CCG</v>
          </cell>
          <cell r="I28">
            <v>94</v>
          </cell>
          <cell r="J28">
            <v>444</v>
          </cell>
          <cell r="K28">
            <v>2</v>
          </cell>
          <cell r="L28">
            <v>540</v>
          </cell>
          <cell r="M28">
            <v>538</v>
          </cell>
          <cell r="O28" t="str">
            <v>HERTS VALLEYS CCG</v>
          </cell>
          <cell r="P28">
            <v>33</v>
          </cell>
          <cell r="Q28">
            <v>169</v>
          </cell>
          <cell r="R28">
            <v>1</v>
          </cell>
          <cell r="S28">
            <v>203</v>
          </cell>
          <cell r="T28">
            <v>202</v>
          </cell>
          <cell r="V28" t="str">
            <v>HARROW CCG</v>
          </cell>
          <cell r="W28">
            <v>14</v>
          </cell>
          <cell r="X28">
            <v>140</v>
          </cell>
          <cell r="Y28">
            <v>1</v>
          </cell>
          <cell r="Z28">
            <v>155</v>
          </cell>
          <cell r="AA28">
            <v>154</v>
          </cell>
        </row>
        <row r="29">
          <cell r="A29" t="str">
            <v>LAMBETH CCG</v>
          </cell>
          <cell r="C29">
            <v>2</v>
          </cell>
          <cell r="D29" t="str">
            <v xml:space="preserve">              </v>
          </cell>
          <cell r="E29">
            <v>2</v>
          </cell>
          <cell r="F29">
            <v>2</v>
          </cell>
          <cell r="H29" t="str">
            <v>LAMBETH CCG</v>
          </cell>
          <cell r="I29">
            <v>4</v>
          </cell>
          <cell r="J29">
            <v>39</v>
          </cell>
          <cell r="K29" t="str">
            <v xml:space="preserve">              </v>
          </cell>
          <cell r="L29">
            <v>43</v>
          </cell>
          <cell r="M29">
            <v>43</v>
          </cell>
          <cell r="O29" t="str">
            <v>HILLINGDON CCG</v>
          </cell>
          <cell r="P29">
            <v>82</v>
          </cell>
          <cell r="Q29">
            <v>545</v>
          </cell>
          <cell r="R29">
            <v>11</v>
          </cell>
          <cell r="S29">
            <v>638</v>
          </cell>
          <cell r="T29">
            <v>627</v>
          </cell>
          <cell r="V29" t="str">
            <v>HERTS VALLEYS CCG</v>
          </cell>
          <cell r="W29">
            <v>7</v>
          </cell>
          <cell r="X29">
            <v>67</v>
          </cell>
          <cell r="Y29">
            <v>1</v>
          </cell>
          <cell r="Z29">
            <v>75</v>
          </cell>
          <cell r="AA29">
            <v>74</v>
          </cell>
        </row>
        <row r="30">
          <cell r="A30" t="str">
            <v>LEEDS CCG</v>
          </cell>
          <cell r="B30">
            <v>42</v>
          </cell>
          <cell r="C30">
            <v>180</v>
          </cell>
          <cell r="D30">
            <v>1</v>
          </cell>
          <cell r="E30">
            <v>223</v>
          </cell>
          <cell r="F30">
            <v>222</v>
          </cell>
          <cell r="H30" t="str">
            <v>LEEDS CCG</v>
          </cell>
          <cell r="I30">
            <v>118</v>
          </cell>
          <cell r="J30">
            <v>497</v>
          </cell>
          <cell r="K30">
            <v>3</v>
          </cell>
          <cell r="L30">
            <v>618</v>
          </cell>
          <cell r="M30">
            <v>615</v>
          </cell>
          <cell r="O30" t="str">
            <v>HOUNSLOW CCG</v>
          </cell>
          <cell r="P30">
            <v>142</v>
          </cell>
          <cell r="Q30">
            <v>694</v>
          </cell>
          <cell r="R30">
            <v>7</v>
          </cell>
          <cell r="S30">
            <v>843</v>
          </cell>
          <cell r="T30">
            <v>836</v>
          </cell>
          <cell r="V30" t="str">
            <v>HILLINGDON CCG</v>
          </cell>
          <cell r="W30">
            <v>85</v>
          </cell>
          <cell r="X30">
            <v>347</v>
          </cell>
          <cell r="Y30">
            <v>17</v>
          </cell>
          <cell r="Z30">
            <v>449</v>
          </cell>
          <cell r="AA30">
            <v>432</v>
          </cell>
        </row>
        <row r="31">
          <cell r="A31" t="str">
            <v>LEICESTER CITY CCG</v>
          </cell>
          <cell r="B31">
            <v>116</v>
          </cell>
          <cell r="C31">
            <v>719</v>
          </cell>
          <cell r="D31">
            <v>1</v>
          </cell>
          <cell r="E31">
            <v>836</v>
          </cell>
          <cell r="F31">
            <v>835</v>
          </cell>
          <cell r="H31" t="str">
            <v>LEICESTER CITY CCG</v>
          </cell>
          <cell r="I31">
            <v>198</v>
          </cell>
          <cell r="J31">
            <v>952</v>
          </cell>
          <cell r="K31">
            <v>2</v>
          </cell>
          <cell r="L31">
            <v>1152</v>
          </cell>
          <cell r="M31">
            <v>1150</v>
          </cell>
          <cell r="O31" t="str">
            <v>LAMBETH CCG</v>
          </cell>
          <cell r="P31">
            <v>10</v>
          </cell>
          <cell r="Q31">
            <v>55</v>
          </cell>
          <cell r="R31" t="str">
            <v xml:space="preserve">              </v>
          </cell>
          <cell r="S31">
            <v>65</v>
          </cell>
          <cell r="T31">
            <v>65</v>
          </cell>
          <cell r="V31" t="str">
            <v>HOUNSLOW CCG</v>
          </cell>
          <cell r="W31">
            <v>145</v>
          </cell>
          <cell r="X31">
            <v>934</v>
          </cell>
          <cell r="Y31">
            <v>1</v>
          </cell>
          <cell r="Z31">
            <v>1080</v>
          </cell>
          <cell r="AA31">
            <v>1079</v>
          </cell>
        </row>
        <row r="32">
          <cell r="A32" t="str">
            <v>LEWISHAM CCG</v>
          </cell>
          <cell r="C32">
            <v>12</v>
          </cell>
          <cell r="D32" t="str">
            <v xml:space="preserve">              </v>
          </cell>
          <cell r="E32">
            <v>12</v>
          </cell>
          <cell r="F32">
            <v>12</v>
          </cell>
          <cell r="H32" t="str">
            <v>LEWISHAM CCG</v>
          </cell>
          <cell r="I32">
            <v>4</v>
          </cell>
          <cell r="J32">
            <v>12</v>
          </cell>
          <cell r="K32">
            <v>1</v>
          </cell>
          <cell r="L32">
            <v>17</v>
          </cell>
          <cell r="M32">
            <v>16</v>
          </cell>
          <cell r="O32" t="str">
            <v>LEEDS CCG</v>
          </cell>
          <cell r="P32">
            <v>140</v>
          </cell>
          <cell r="Q32">
            <v>725</v>
          </cell>
          <cell r="R32">
            <v>1</v>
          </cell>
          <cell r="S32">
            <v>866</v>
          </cell>
          <cell r="T32">
            <v>865</v>
          </cell>
          <cell r="V32" t="str">
            <v>ISLINGTON CCG</v>
          </cell>
          <cell r="W32">
            <v>10</v>
          </cell>
          <cell r="X32">
            <v>88</v>
          </cell>
          <cell r="Y32" t="str">
            <v xml:space="preserve">              </v>
          </cell>
          <cell r="Z32">
            <v>98</v>
          </cell>
          <cell r="AA32">
            <v>98</v>
          </cell>
        </row>
        <row r="33">
          <cell r="A33" t="str">
            <v>MANCHESTER CCG</v>
          </cell>
          <cell r="B33">
            <v>48</v>
          </cell>
          <cell r="C33">
            <v>174</v>
          </cell>
          <cell r="D33">
            <v>1</v>
          </cell>
          <cell r="E33">
            <v>223</v>
          </cell>
          <cell r="F33">
            <v>222</v>
          </cell>
          <cell r="H33" t="str">
            <v>LUTON CCG</v>
          </cell>
          <cell r="I33">
            <v>2</v>
          </cell>
          <cell r="J33">
            <v>41</v>
          </cell>
          <cell r="K33" t="str">
            <v xml:space="preserve">              </v>
          </cell>
          <cell r="L33">
            <v>43</v>
          </cell>
          <cell r="M33">
            <v>43</v>
          </cell>
          <cell r="O33" t="str">
            <v>LEICESTER CITY CCG</v>
          </cell>
          <cell r="P33">
            <v>163</v>
          </cell>
          <cell r="Q33">
            <v>850</v>
          </cell>
          <cell r="R33">
            <v>1</v>
          </cell>
          <cell r="S33">
            <v>1014</v>
          </cell>
          <cell r="T33">
            <v>1013</v>
          </cell>
          <cell r="V33" t="str">
            <v>LAMBETH CCG</v>
          </cell>
          <cell r="W33">
            <v>56</v>
          </cell>
          <cell r="X33">
            <v>353</v>
          </cell>
          <cell r="Y33">
            <v>14</v>
          </cell>
          <cell r="Z33">
            <v>423</v>
          </cell>
          <cell r="AA33">
            <v>409</v>
          </cell>
        </row>
        <row r="34">
          <cell r="A34" t="str">
            <v>MERTON CCG</v>
          </cell>
          <cell r="B34">
            <v>2</v>
          </cell>
          <cell r="C34">
            <v>16</v>
          </cell>
          <cell r="D34" t="str">
            <v xml:space="preserve">              </v>
          </cell>
          <cell r="E34">
            <v>18</v>
          </cell>
          <cell r="F34">
            <v>18</v>
          </cell>
          <cell r="H34" t="str">
            <v>MANCHESTER CCG</v>
          </cell>
          <cell r="I34">
            <v>156</v>
          </cell>
          <cell r="J34">
            <v>290</v>
          </cell>
          <cell r="K34" t="str">
            <v xml:space="preserve">              </v>
          </cell>
          <cell r="L34">
            <v>446</v>
          </cell>
          <cell r="M34">
            <v>446</v>
          </cell>
          <cell r="O34" t="str">
            <v>LEWISHAM CCG</v>
          </cell>
          <cell r="P34">
            <v>18</v>
          </cell>
          <cell r="Q34">
            <v>96</v>
          </cell>
          <cell r="R34" t="str">
            <v xml:space="preserve">              </v>
          </cell>
          <cell r="S34">
            <v>114</v>
          </cell>
          <cell r="T34">
            <v>114</v>
          </cell>
          <cell r="V34" t="str">
            <v>LEEDS CCG</v>
          </cell>
          <cell r="W34">
            <v>106</v>
          </cell>
          <cell r="X34">
            <v>672</v>
          </cell>
          <cell r="Y34">
            <v>11</v>
          </cell>
          <cell r="Z34">
            <v>789</v>
          </cell>
          <cell r="AA34">
            <v>778</v>
          </cell>
        </row>
        <row r="35">
          <cell r="A35" t="str">
            <v>NEWHAM CCG</v>
          </cell>
          <cell r="B35">
            <v>463</v>
          </cell>
          <cell r="C35">
            <v>1702</v>
          </cell>
          <cell r="D35">
            <v>33</v>
          </cell>
          <cell r="E35">
            <v>2198</v>
          </cell>
          <cell r="F35">
            <v>2165</v>
          </cell>
          <cell r="H35" t="str">
            <v>MERTON CCG</v>
          </cell>
          <cell r="I35">
            <v>14</v>
          </cell>
          <cell r="J35">
            <v>63</v>
          </cell>
          <cell r="K35">
            <v>3</v>
          </cell>
          <cell r="L35">
            <v>80</v>
          </cell>
          <cell r="M35">
            <v>77</v>
          </cell>
          <cell r="O35" t="str">
            <v>LIVERPOOL CCG</v>
          </cell>
          <cell r="Q35">
            <v>9</v>
          </cell>
          <cell r="R35" t="str">
            <v xml:space="preserve">              </v>
          </cell>
          <cell r="S35">
            <v>9</v>
          </cell>
          <cell r="T35">
            <v>9</v>
          </cell>
          <cell r="V35" t="str">
            <v>LEICESTER CITY CCG</v>
          </cell>
          <cell r="W35">
            <v>107</v>
          </cell>
          <cell r="X35">
            <v>662</v>
          </cell>
          <cell r="Y35">
            <v>3</v>
          </cell>
          <cell r="Z35">
            <v>772</v>
          </cell>
          <cell r="AA35">
            <v>769</v>
          </cell>
        </row>
        <row r="36">
          <cell r="A36" t="str">
            <v>NORTH KIRKLEES CCG</v>
          </cell>
          <cell r="B36">
            <v>31</v>
          </cell>
          <cell r="C36">
            <v>202</v>
          </cell>
          <cell r="D36">
            <v>1</v>
          </cell>
          <cell r="E36">
            <v>234</v>
          </cell>
          <cell r="F36">
            <v>233</v>
          </cell>
          <cell r="H36" t="str">
            <v>NEWHAM CCG</v>
          </cell>
          <cell r="I36">
            <v>400</v>
          </cell>
          <cell r="J36">
            <v>1870</v>
          </cell>
          <cell r="K36">
            <v>74</v>
          </cell>
          <cell r="L36">
            <v>2344</v>
          </cell>
          <cell r="M36">
            <v>2270</v>
          </cell>
          <cell r="O36" t="str">
            <v>LUTON CCG</v>
          </cell>
          <cell r="P36">
            <v>1</v>
          </cell>
          <cell r="Q36">
            <v>27</v>
          </cell>
          <cell r="R36" t="str">
            <v xml:space="preserve">              </v>
          </cell>
          <cell r="S36">
            <v>28</v>
          </cell>
          <cell r="T36">
            <v>28</v>
          </cell>
          <cell r="V36" t="str">
            <v>LEWISHAM CCG</v>
          </cell>
          <cell r="W36">
            <v>38</v>
          </cell>
          <cell r="X36">
            <v>287</v>
          </cell>
          <cell r="Y36">
            <v>1</v>
          </cell>
          <cell r="Z36">
            <v>326</v>
          </cell>
          <cell r="AA36">
            <v>325</v>
          </cell>
        </row>
        <row r="37">
          <cell r="A37" t="str">
            <v>NOTTINGHAM CITY CCG</v>
          </cell>
          <cell r="B37">
            <v>37</v>
          </cell>
          <cell r="C37">
            <v>201</v>
          </cell>
          <cell r="D37" t="str">
            <v xml:space="preserve">              </v>
          </cell>
          <cell r="E37">
            <v>238</v>
          </cell>
          <cell r="F37">
            <v>238</v>
          </cell>
          <cell r="H37" t="str">
            <v>NORTH KIRKLEES CCG</v>
          </cell>
          <cell r="I37">
            <v>38</v>
          </cell>
          <cell r="J37">
            <v>199</v>
          </cell>
          <cell r="K37">
            <v>2</v>
          </cell>
          <cell r="L37">
            <v>239</v>
          </cell>
          <cell r="M37">
            <v>237</v>
          </cell>
          <cell r="O37" t="str">
            <v>MANCHESTER CCG</v>
          </cell>
          <cell r="P37">
            <v>58</v>
          </cell>
          <cell r="Q37">
            <v>121</v>
          </cell>
          <cell r="R37" t="str">
            <v xml:space="preserve">              </v>
          </cell>
          <cell r="S37">
            <v>179</v>
          </cell>
          <cell r="T37">
            <v>179</v>
          </cell>
          <cell r="V37" t="str">
            <v>LIVERPOOL CCG</v>
          </cell>
          <cell r="W37">
            <v>13</v>
          </cell>
          <cell r="X37">
            <v>63</v>
          </cell>
          <cell r="Y37" t="str">
            <v xml:space="preserve">              </v>
          </cell>
          <cell r="Z37">
            <v>76</v>
          </cell>
          <cell r="AA37">
            <v>76</v>
          </cell>
        </row>
        <row r="38">
          <cell r="A38" t="str">
            <v>OLDHAM CCG</v>
          </cell>
          <cell r="C38">
            <v>1</v>
          </cell>
          <cell r="D38" t="str">
            <v xml:space="preserve">              </v>
          </cell>
          <cell r="E38">
            <v>1</v>
          </cell>
          <cell r="F38">
            <v>1</v>
          </cell>
          <cell r="H38" t="str">
            <v>NOTTINGHAM CITY CCG</v>
          </cell>
          <cell r="I38">
            <v>65</v>
          </cell>
          <cell r="J38">
            <v>176</v>
          </cell>
          <cell r="K38" t="str">
            <v xml:space="preserve">              </v>
          </cell>
          <cell r="L38">
            <v>241</v>
          </cell>
          <cell r="M38">
            <v>241</v>
          </cell>
          <cell r="O38" t="str">
            <v>MERTON CCG</v>
          </cell>
          <cell r="P38">
            <v>7</v>
          </cell>
          <cell r="Q38">
            <v>109</v>
          </cell>
          <cell r="R38">
            <v>5</v>
          </cell>
          <cell r="S38">
            <v>121</v>
          </cell>
          <cell r="T38">
            <v>116</v>
          </cell>
          <cell r="V38" t="str">
            <v>LUTON CCG</v>
          </cell>
          <cell r="W38">
            <v>16</v>
          </cell>
          <cell r="X38">
            <v>77</v>
          </cell>
          <cell r="Y38">
            <v>2</v>
          </cell>
          <cell r="Z38">
            <v>95</v>
          </cell>
          <cell r="AA38">
            <v>93</v>
          </cell>
        </row>
        <row r="39">
          <cell r="A39" t="str">
            <v>SANDWELL AND WEST BIRMINGHAM CCG</v>
          </cell>
          <cell r="B39">
            <v>166</v>
          </cell>
          <cell r="C39">
            <v>521</v>
          </cell>
          <cell r="D39">
            <v>6</v>
          </cell>
          <cell r="E39">
            <v>693</v>
          </cell>
          <cell r="F39">
            <v>687</v>
          </cell>
          <cell r="H39" t="str">
            <v>OLDHAM CCG</v>
          </cell>
          <cell r="I39">
            <v>3</v>
          </cell>
          <cell r="J39">
            <v>8</v>
          </cell>
          <cell r="K39" t="str">
            <v xml:space="preserve">              </v>
          </cell>
          <cell r="L39">
            <v>11</v>
          </cell>
          <cell r="M39">
            <v>11</v>
          </cell>
          <cell r="O39" t="str">
            <v>NEWHAM CCG</v>
          </cell>
          <cell r="P39">
            <v>433</v>
          </cell>
          <cell r="Q39">
            <v>2235</v>
          </cell>
          <cell r="R39">
            <v>76</v>
          </cell>
          <cell r="S39">
            <v>2744</v>
          </cell>
          <cell r="T39">
            <v>2668</v>
          </cell>
          <cell r="V39" t="str">
            <v>MANCHESTER CCG</v>
          </cell>
          <cell r="W39">
            <v>38</v>
          </cell>
          <cell r="X39">
            <v>212</v>
          </cell>
          <cell r="Y39">
            <v>7</v>
          </cell>
          <cell r="Z39">
            <v>257</v>
          </cell>
          <cell r="AA39">
            <v>250</v>
          </cell>
        </row>
        <row r="40">
          <cell r="A40" t="str">
            <v>SHEFFIELD CCG</v>
          </cell>
          <cell r="B40">
            <v>66</v>
          </cell>
          <cell r="C40">
            <v>229</v>
          </cell>
          <cell r="D40">
            <v>4</v>
          </cell>
          <cell r="E40">
            <v>299</v>
          </cell>
          <cell r="F40">
            <v>295</v>
          </cell>
          <cell r="H40" t="str">
            <v>RICHMOND CCG</v>
          </cell>
          <cell r="I40">
            <v>1</v>
          </cell>
          <cell r="J40">
            <v>2</v>
          </cell>
          <cell r="K40" t="str">
            <v xml:space="preserve">              </v>
          </cell>
          <cell r="L40">
            <v>3</v>
          </cell>
          <cell r="M40">
            <v>3</v>
          </cell>
          <cell r="O40" t="str">
            <v>NORTH KIRKLEES CCG</v>
          </cell>
          <cell r="P40">
            <v>58</v>
          </cell>
          <cell r="Q40">
            <v>280</v>
          </cell>
          <cell r="R40">
            <v>6</v>
          </cell>
          <cell r="S40">
            <v>344</v>
          </cell>
          <cell r="T40">
            <v>338</v>
          </cell>
          <cell r="V40" t="str">
            <v>MERTON CCG</v>
          </cell>
          <cell r="W40">
            <v>7</v>
          </cell>
          <cell r="X40">
            <v>93</v>
          </cell>
          <cell r="Y40">
            <v>3</v>
          </cell>
          <cell r="Z40">
            <v>103</v>
          </cell>
          <cell r="AA40">
            <v>100</v>
          </cell>
        </row>
        <row r="41">
          <cell r="A41" t="str">
            <v>SOUTHAMPTON CCG</v>
          </cell>
          <cell r="B41">
            <v>7</v>
          </cell>
          <cell r="C41">
            <v>331</v>
          </cell>
          <cell r="D41">
            <v>2</v>
          </cell>
          <cell r="E41">
            <v>340</v>
          </cell>
          <cell r="F41">
            <v>338</v>
          </cell>
          <cell r="H41" t="str">
            <v>SANDWELL AND WEST BIRMINGHAM CCG</v>
          </cell>
          <cell r="I41">
            <v>117</v>
          </cell>
          <cell r="J41">
            <v>380</v>
          </cell>
          <cell r="K41">
            <v>7</v>
          </cell>
          <cell r="L41">
            <v>504</v>
          </cell>
          <cell r="M41">
            <v>497</v>
          </cell>
          <cell r="O41" t="str">
            <v>NOTTINGHAM CITY CCG</v>
          </cell>
          <cell r="P41">
            <v>39</v>
          </cell>
          <cell r="Q41">
            <v>119</v>
          </cell>
          <cell r="R41">
            <v>1</v>
          </cell>
          <cell r="S41">
            <v>159</v>
          </cell>
          <cell r="T41">
            <v>158</v>
          </cell>
          <cell r="V41" t="str">
            <v>NEWHAM CCG</v>
          </cell>
          <cell r="W41">
            <v>270</v>
          </cell>
          <cell r="X41">
            <v>2043</v>
          </cell>
          <cell r="Y41">
            <v>76</v>
          </cell>
          <cell r="Z41">
            <v>2389</v>
          </cell>
          <cell r="AA41">
            <v>2313</v>
          </cell>
        </row>
        <row r="42">
          <cell r="A42" t="str">
            <v>STOKE ON TRENT CCG</v>
          </cell>
          <cell r="B42">
            <v>31</v>
          </cell>
          <cell r="C42">
            <v>1</v>
          </cell>
          <cell r="D42" t="str">
            <v xml:space="preserve">              </v>
          </cell>
          <cell r="E42">
            <v>32</v>
          </cell>
          <cell r="F42">
            <v>32</v>
          </cell>
          <cell r="H42" t="str">
            <v>SHEFFIELD CCG</v>
          </cell>
          <cell r="I42">
            <v>79</v>
          </cell>
          <cell r="J42">
            <v>262</v>
          </cell>
          <cell r="K42">
            <v>2</v>
          </cell>
          <cell r="L42">
            <v>343</v>
          </cell>
          <cell r="M42">
            <v>341</v>
          </cell>
          <cell r="O42" t="str">
            <v>OLDHAM CCG</v>
          </cell>
          <cell r="P42">
            <v>14</v>
          </cell>
          <cell r="Q42">
            <v>156</v>
          </cell>
          <cell r="R42">
            <v>1</v>
          </cell>
          <cell r="S42">
            <v>171</v>
          </cell>
          <cell r="T42">
            <v>170</v>
          </cell>
          <cell r="V42" t="str">
            <v>NORTH KIRKLEES CCG</v>
          </cell>
          <cell r="W42">
            <v>53</v>
          </cell>
          <cell r="X42">
            <v>294</v>
          </cell>
          <cell r="Y42">
            <v>5</v>
          </cell>
          <cell r="Z42">
            <v>352</v>
          </cell>
          <cell r="AA42">
            <v>347</v>
          </cell>
        </row>
        <row r="43">
          <cell r="A43" t="str">
            <v>TOWER HAMLETS CCG</v>
          </cell>
          <cell r="C43">
            <v>1</v>
          </cell>
          <cell r="D43" t="str">
            <v xml:space="preserve">              </v>
          </cell>
          <cell r="E43">
            <v>1</v>
          </cell>
          <cell r="F43">
            <v>1</v>
          </cell>
          <cell r="H43" t="str">
            <v>SOUTHAMPTON CCG</v>
          </cell>
          <cell r="I43">
            <v>24</v>
          </cell>
          <cell r="J43">
            <v>434</v>
          </cell>
          <cell r="K43" t="str">
            <v xml:space="preserve">              </v>
          </cell>
          <cell r="L43">
            <v>458</v>
          </cell>
          <cell r="M43">
            <v>458</v>
          </cell>
          <cell r="O43" t="str">
            <v>REDBRIDGE CCG</v>
          </cell>
          <cell r="P43">
            <v>2</v>
          </cell>
          <cell r="Q43">
            <v>13</v>
          </cell>
          <cell r="R43" t="str">
            <v xml:space="preserve">              </v>
          </cell>
          <cell r="S43">
            <v>15</v>
          </cell>
          <cell r="T43">
            <v>15</v>
          </cell>
          <cell r="V43" t="str">
            <v>NOTTINGHAM CITY CCG</v>
          </cell>
          <cell r="W43">
            <v>11</v>
          </cell>
          <cell r="X43">
            <v>42</v>
          </cell>
          <cell r="Y43" t="str">
            <v xml:space="preserve">              </v>
          </cell>
          <cell r="Z43">
            <v>53</v>
          </cell>
          <cell r="AA43">
            <v>53</v>
          </cell>
        </row>
        <row r="44">
          <cell r="A44" t="str">
            <v>WALTHAM FOREST CCG</v>
          </cell>
          <cell r="C44">
            <v>3</v>
          </cell>
          <cell r="D44" t="str">
            <v xml:space="preserve">              </v>
          </cell>
          <cell r="E44">
            <v>3</v>
          </cell>
          <cell r="F44">
            <v>3</v>
          </cell>
          <cell r="H44" t="str">
            <v>SOUTHWARK CCG</v>
          </cell>
          <cell r="J44">
            <v>4</v>
          </cell>
          <cell r="K44" t="str">
            <v xml:space="preserve">              </v>
          </cell>
          <cell r="L44">
            <v>4</v>
          </cell>
          <cell r="M44">
            <v>4</v>
          </cell>
          <cell r="O44" t="str">
            <v>RICHMOND CCG</v>
          </cell>
          <cell r="P44">
            <v>1</v>
          </cell>
          <cell r="Q44">
            <v>5</v>
          </cell>
          <cell r="R44" t="str">
            <v xml:space="preserve">              </v>
          </cell>
          <cell r="S44">
            <v>6</v>
          </cell>
          <cell r="T44">
            <v>6</v>
          </cell>
          <cell r="V44" t="str">
            <v>OLDHAM CCG</v>
          </cell>
          <cell r="W44">
            <v>5</v>
          </cell>
          <cell r="X44">
            <v>56</v>
          </cell>
          <cell r="Y44" t="str">
            <v xml:space="preserve">              </v>
          </cell>
          <cell r="Z44">
            <v>61</v>
          </cell>
          <cell r="AA44">
            <v>61</v>
          </cell>
        </row>
        <row r="45">
          <cell r="A45" t="str">
            <v>WANDSWORTH CCG</v>
          </cell>
          <cell r="B45">
            <v>7</v>
          </cell>
          <cell r="C45">
            <v>52</v>
          </cell>
          <cell r="D45" t="str">
            <v xml:space="preserve">              </v>
          </cell>
          <cell r="E45">
            <v>59</v>
          </cell>
          <cell r="F45">
            <v>59</v>
          </cell>
          <cell r="H45" t="str">
            <v>STOKE ON TRENT CCG</v>
          </cell>
          <cell r="I45">
            <v>13</v>
          </cell>
          <cell r="J45">
            <v>12</v>
          </cell>
          <cell r="K45">
            <v>1</v>
          </cell>
          <cell r="L45">
            <v>26</v>
          </cell>
          <cell r="M45">
            <v>25</v>
          </cell>
          <cell r="O45" t="str">
            <v>SANDWELL AND WEST BIRMINGHAM CCG</v>
          </cell>
          <cell r="P45">
            <v>154</v>
          </cell>
          <cell r="Q45">
            <v>548</v>
          </cell>
          <cell r="R45">
            <v>9</v>
          </cell>
          <cell r="S45">
            <v>711</v>
          </cell>
          <cell r="T45">
            <v>702</v>
          </cell>
          <cell r="V45" t="str">
            <v>REDBRIDGE CCG</v>
          </cell>
          <cell r="W45">
            <v>53</v>
          </cell>
          <cell r="X45">
            <v>246</v>
          </cell>
          <cell r="Y45">
            <v>2</v>
          </cell>
          <cell r="Z45">
            <v>301</v>
          </cell>
          <cell r="AA45">
            <v>299</v>
          </cell>
        </row>
        <row r="46">
          <cell r="A46" t="str">
            <v>WEST LONDON CCG</v>
          </cell>
          <cell r="B46">
            <v>3</v>
          </cell>
          <cell r="C46">
            <v>3</v>
          </cell>
          <cell r="D46" t="str">
            <v xml:space="preserve">              </v>
          </cell>
          <cell r="E46">
            <v>6</v>
          </cell>
          <cell r="F46">
            <v>6</v>
          </cell>
          <cell r="H46" t="str">
            <v>TOWER HAMLETS CCG</v>
          </cell>
          <cell r="I46">
            <v>3</v>
          </cell>
          <cell r="J46">
            <v>29</v>
          </cell>
          <cell r="K46" t="str">
            <v xml:space="preserve">              </v>
          </cell>
          <cell r="L46">
            <v>32</v>
          </cell>
          <cell r="M46">
            <v>32</v>
          </cell>
          <cell r="O46" t="str">
            <v>SHEFFIELD CCG</v>
          </cell>
          <cell r="P46">
            <v>83</v>
          </cell>
          <cell r="Q46">
            <v>327</v>
          </cell>
          <cell r="R46">
            <v>7</v>
          </cell>
          <cell r="S46">
            <v>417</v>
          </cell>
          <cell r="T46">
            <v>410</v>
          </cell>
          <cell r="V46" t="str">
            <v>RICHMOND CCG</v>
          </cell>
          <cell r="X46">
            <v>3</v>
          </cell>
          <cell r="Y46" t="str">
            <v xml:space="preserve">              </v>
          </cell>
          <cell r="Z46">
            <v>3</v>
          </cell>
          <cell r="AA46">
            <v>3</v>
          </cell>
        </row>
        <row r="47">
          <cell r="A47" t="str">
            <v>WOLVERHAMPTON CCG</v>
          </cell>
          <cell r="B47">
            <v>25</v>
          </cell>
          <cell r="C47">
            <v>7</v>
          </cell>
          <cell r="D47">
            <v>1</v>
          </cell>
          <cell r="E47">
            <v>33</v>
          </cell>
          <cell r="F47">
            <v>32</v>
          </cell>
          <cell r="H47" t="str">
            <v>WALSALL CCG</v>
          </cell>
          <cell r="I47">
            <v>1</v>
          </cell>
          <cell r="J47">
            <v>6</v>
          </cell>
          <cell r="K47" t="str">
            <v xml:space="preserve">              </v>
          </cell>
          <cell r="L47">
            <v>7</v>
          </cell>
          <cell r="M47">
            <v>7</v>
          </cell>
          <cell r="O47" t="str">
            <v>SOUTHAMPTON CCG</v>
          </cell>
          <cell r="P47">
            <v>30</v>
          </cell>
          <cell r="Q47">
            <v>364</v>
          </cell>
          <cell r="R47">
            <v>6</v>
          </cell>
          <cell r="S47">
            <v>400</v>
          </cell>
          <cell r="T47">
            <v>394</v>
          </cell>
          <cell r="V47" t="str">
            <v>SANDWELL AND WEST BIRMINGHAM CCG</v>
          </cell>
          <cell r="W47">
            <v>194</v>
          </cell>
          <cell r="X47">
            <v>762</v>
          </cell>
          <cell r="Y47">
            <v>11</v>
          </cell>
          <cell r="Z47">
            <v>967</v>
          </cell>
          <cell r="AA47">
            <v>956</v>
          </cell>
        </row>
        <row r="48">
          <cell r="H48" t="str">
            <v>WALTHAM FOREST CCG</v>
          </cell>
          <cell r="I48">
            <v>5</v>
          </cell>
          <cell r="J48">
            <v>29</v>
          </cell>
          <cell r="K48" t="str">
            <v xml:space="preserve">              </v>
          </cell>
          <cell r="L48">
            <v>34</v>
          </cell>
          <cell r="M48">
            <v>34</v>
          </cell>
          <cell r="O48" t="str">
            <v>SOUTHWARK CCG</v>
          </cell>
          <cell r="P48">
            <v>6</v>
          </cell>
          <cell r="Q48">
            <v>35</v>
          </cell>
          <cell r="R48">
            <v>1</v>
          </cell>
          <cell r="S48">
            <v>42</v>
          </cell>
          <cell r="T48">
            <v>41</v>
          </cell>
          <cell r="V48" t="str">
            <v>SHEFFIELD CCG</v>
          </cell>
          <cell r="W48">
            <v>171</v>
          </cell>
          <cell r="X48">
            <v>671</v>
          </cell>
          <cell r="Y48">
            <v>3</v>
          </cell>
          <cell r="Z48">
            <v>845</v>
          </cell>
          <cell r="AA48">
            <v>842</v>
          </cell>
        </row>
        <row r="49">
          <cell r="H49" t="str">
            <v>WANDSWORTH CCG</v>
          </cell>
          <cell r="I49">
            <v>20</v>
          </cell>
          <cell r="J49">
            <v>115</v>
          </cell>
          <cell r="K49">
            <v>3</v>
          </cell>
          <cell r="L49">
            <v>138</v>
          </cell>
          <cell r="M49">
            <v>135</v>
          </cell>
          <cell r="O49" t="str">
            <v>STOKE ON TRENT CCG</v>
          </cell>
          <cell r="P49">
            <v>1</v>
          </cell>
          <cell r="Q49">
            <v>2</v>
          </cell>
          <cell r="R49" t="str">
            <v xml:space="preserve">              </v>
          </cell>
          <cell r="S49">
            <v>3</v>
          </cell>
          <cell r="T49">
            <v>3</v>
          </cell>
          <cell r="V49" t="str">
            <v>SOUTHAMPTON CCG</v>
          </cell>
          <cell r="W49">
            <v>65</v>
          </cell>
          <cell r="X49">
            <v>342</v>
          </cell>
          <cell r="Y49">
            <v>6</v>
          </cell>
          <cell r="Z49">
            <v>413</v>
          </cell>
          <cell r="AA49">
            <v>407</v>
          </cell>
        </row>
        <row r="50">
          <cell r="H50" t="str">
            <v>WEST LONDON CCG</v>
          </cell>
          <cell r="J50">
            <v>2</v>
          </cell>
          <cell r="K50" t="str">
            <v xml:space="preserve">              </v>
          </cell>
          <cell r="L50">
            <v>2</v>
          </cell>
          <cell r="M50">
            <v>2</v>
          </cell>
          <cell r="O50" t="str">
            <v>TOWER HAMLETS CCG</v>
          </cell>
          <cell r="P50">
            <v>52</v>
          </cell>
          <cell r="Q50">
            <v>294</v>
          </cell>
          <cell r="R50">
            <v>2</v>
          </cell>
          <cell r="S50">
            <v>348</v>
          </cell>
          <cell r="T50">
            <v>346</v>
          </cell>
          <cell r="V50" t="str">
            <v>SOUTHWARK CCG</v>
          </cell>
          <cell r="W50">
            <v>22</v>
          </cell>
          <cell r="X50">
            <v>116</v>
          </cell>
          <cell r="Y50" t="str">
            <v xml:space="preserve">              </v>
          </cell>
          <cell r="Z50">
            <v>138</v>
          </cell>
          <cell r="AA50">
            <v>138</v>
          </cell>
        </row>
        <row r="51">
          <cell r="H51" t="str">
            <v>WOLVERHAMPTON CCG</v>
          </cell>
          <cell r="I51">
            <v>2</v>
          </cell>
          <cell r="J51">
            <v>46</v>
          </cell>
          <cell r="K51" t="str">
            <v xml:space="preserve">              </v>
          </cell>
          <cell r="L51">
            <v>48</v>
          </cell>
          <cell r="M51">
            <v>48</v>
          </cell>
          <cell r="O51" t="str">
            <v>WALSALL CCG</v>
          </cell>
          <cell r="P51">
            <v>36</v>
          </cell>
          <cell r="Q51">
            <v>131</v>
          </cell>
          <cell r="R51" t="str">
            <v xml:space="preserve">              </v>
          </cell>
          <cell r="S51">
            <v>167</v>
          </cell>
          <cell r="T51">
            <v>167</v>
          </cell>
          <cell r="V51" t="str">
            <v>STOKE ON TRENT CCG</v>
          </cell>
          <cell r="W51">
            <v>50</v>
          </cell>
          <cell r="X51">
            <v>362</v>
          </cell>
          <cell r="Y51">
            <v>13</v>
          </cell>
          <cell r="Z51">
            <v>425</v>
          </cell>
          <cell r="AA51">
            <v>412</v>
          </cell>
        </row>
        <row r="52">
          <cell r="O52" t="str">
            <v>WALTHAM FOREST CCG</v>
          </cell>
          <cell r="P52">
            <v>2</v>
          </cell>
          <cell r="Q52">
            <v>18</v>
          </cell>
          <cell r="R52" t="str">
            <v xml:space="preserve">              </v>
          </cell>
          <cell r="S52">
            <v>20</v>
          </cell>
          <cell r="T52">
            <v>20</v>
          </cell>
          <cell r="V52" t="str">
            <v>TOWER HAMLETS CCG</v>
          </cell>
          <cell r="W52">
            <v>98</v>
          </cell>
          <cell r="X52">
            <v>709</v>
          </cell>
          <cell r="Y52">
            <v>1</v>
          </cell>
          <cell r="Z52">
            <v>808</v>
          </cell>
          <cell r="AA52">
            <v>807</v>
          </cell>
        </row>
        <row r="53">
          <cell r="O53" t="str">
            <v>WANDSWORTH CCG</v>
          </cell>
          <cell r="P53">
            <v>33</v>
          </cell>
          <cell r="Q53">
            <v>283</v>
          </cell>
          <cell r="R53">
            <v>8</v>
          </cell>
          <cell r="S53">
            <v>324</v>
          </cell>
          <cell r="T53">
            <v>316</v>
          </cell>
          <cell r="V53" t="str">
            <v>WALSALL CCG</v>
          </cell>
          <cell r="W53">
            <v>24</v>
          </cell>
          <cell r="X53">
            <v>106</v>
          </cell>
          <cell r="Y53" t="str">
            <v xml:space="preserve">              </v>
          </cell>
          <cell r="Z53">
            <v>130</v>
          </cell>
          <cell r="AA53">
            <v>130</v>
          </cell>
        </row>
        <row r="54">
          <cell r="O54" t="str">
            <v>WEST LONDON CCG</v>
          </cell>
          <cell r="Q54">
            <v>9</v>
          </cell>
          <cell r="R54" t="str">
            <v xml:space="preserve">              </v>
          </cell>
          <cell r="S54">
            <v>9</v>
          </cell>
          <cell r="T54">
            <v>9</v>
          </cell>
          <cell r="V54" t="str">
            <v>WALTHAM FOREST CCG</v>
          </cell>
          <cell r="W54">
            <v>52</v>
          </cell>
          <cell r="X54">
            <v>276</v>
          </cell>
          <cell r="Y54">
            <v>1</v>
          </cell>
          <cell r="Z54">
            <v>329</v>
          </cell>
          <cell r="AA54">
            <v>328</v>
          </cell>
        </row>
        <row r="55">
          <cell r="O55" t="str">
            <v>WOLVERHAMPTON CCG</v>
          </cell>
          <cell r="P55">
            <v>23</v>
          </cell>
          <cell r="Q55">
            <v>38</v>
          </cell>
          <cell r="R55">
            <v>1</v>
          </cell>
          <cell r="S55">
            <v>62</v>
          </cell>
          <cell r="T55">
            <v>61</v>
          </cell>
          <cell r="V55" t="str">
            <v>WANDSWORTH CCG</v>
          </cell>
          <cell r="W55">
            <v>45</v>
          </cell>
          <cell r="X55">
            <v>304</v>
          </cell>
          <cell r="Y55">
            <v>13</v>
          </cell>
          <cell r="Z55">
            <v>362</v>
          </cell>
          <cell r="AA55">
            <v>349</v>
          </cell>
        </row>
        <row r="56">
          <cell r="V56" t="str">
            <v>WEST LONDON CCG</v>
          </cell>
          <cell r="X56">
            <v>4</v>
          </cell>
          <cell r="Y56" t="str">
            <v xml:space="preserve">              </v>
          </cell>
          <cell r="Z56">
            <v>4</v>
          </cell>
          <cell r="AA56">
            <v>4</v>
          </cell>
        </row>
        <row r="57">
          <cell r="V57" t="str">
            <v>WOLVERHAMPTON CCG</v>
          </cell>
          <cell r="W57">
            <v>64</v>
          </cell>
          <cell r="X57">
            <v>88</v>
          </cell>
          <cell r="Y57">
            <v>1</v>
          </cell>
          <cell r="Z57">
            <v>153</v>
          </cell>
          <cell r="AA57">
            <v>152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id="1" name="Table1" displayName="Table1" ref="A1:C2" totalsRowShown="0" headerRowDxfId="6" headerRowBorderDxfId="5" tableBorderDxfId="4" totalsRowBorderDxfId="3">
  <autoFilter ref="A1:C2"/>
  <tableColumns count="3">
    <tableColumn id="1" name="Version Number" dataDxfId="2"/>
    <tableColumn id="2" name="Date" dataDxfId="1"/>
    <tableColumn id="3" name="Revis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zoomScale="85" zoomScaleNormal="85" workbookViewId="0">
      <selection activeCell="F12" sqref="F12"/>
    </sheetView>
  </sheetViews>
  <sheetFormatPr defaultColWidth="8.77734375" defaultRowHeight="14.4" x14ac:dyDescent="0.3"/>
  <cols>
    <col min="1" max="2" width="8.77734375" style="1"/>
    <col min="3" max="3" width="21.21875" style="1" bestFit="1" customWidth="1"/>
    <col min="4" max="4" width="25.44140625" style="1" bestFit="1" customWidth="1"/>
    <col min="5" max="5" width="8.77734375" style="1"/>
    <col min="6" max="6" width="112.77734375" style="1" customWidth="1"/>
    <col min="7" max="16384" width="8.77734375" style="1"/>
  </cols>
  <sheetData>
    <row r="3" spans="1:4" ht="27.45" x14ac:dyDescent="0.55000000000000004">
      <c r="D3" s="3" t="s">
        <v>1</v>
      </c>
    </row>
    <row r="4" spans="1:4" ht="19.95" x14ac:dyDescent="0.4">
      <c r="D4" s="14" t="s">
        <v>196</v>
      </c>
    </row>
    <row r="9" spans="1:4" ht="15.45" x14ac:dyDescent="0.35">
      <c r="A9" s="2" t="s">
        <v>0</v>
      </c>
    </row>
    <row r="10" spans="1:4" ht="14.55" x14ac:dyDescent="0.35">
      <c r="A10" s="1" t="s">
        <v>202</v>
      </c>
    </row>
    <row r="11" spans="1:4" ht="14.55" x14ac:dyDescent="0.35">
      <c r="A11" s="1" t="s">
        <v>174</v>
      </c>
    </row>
    <row r="12" spans="1:4" ht="14.55" x14ac:dyDescent="0.35">
      <c r="B12" s="1" t="s">
        <v>199</v>
      </c>
    </row>
    <row r="13" spans="1:4" ht="14.55" x14ac:dyDescent="0.35">
      <c r="B13" s="1" t="s">
        <v>200</v>
      </c>
    </row>
    <row r="14" spans="1:4" ht="14.55" x14ac:dyDescent="0.35">
      <c r="B14" s="1" t="s">
        <v>201</v>
      </c>
    </row>
    <row r="15" spans="1:4" ht="14.55" x14ac:dyDescent="0.35">
      <c r="A15" s="1" t="s">
        <v>203</v>
      </c>
    </row>
    <row r="16" spans="1:4" ht="14.55" x14ac:dyDescent="0.35">
      <c r="A16" s="1" t="s">
        <v>183</v>
      </c>
    </row>
    <row r="18" spans="3:6" ht="14.55" x14ac:dyDescent="0.35">
      <c r="C18" s="12" t="s">
        <v>184</v>
      </c>
      <c r="D18" s="12" t="s">
        <v>185</v>
      </c>
      <c r="E18" s="12" t="s">
        <v>186</v>
      </c>
      <c r="F18" s="12" t="s">
        <v>187</v>
      </c>
    </row>
    <row r="19" spans="3:6" ht="14.55" x14ac:dyDescent="0.35">
      <c r="C19" s="13" t="s">
        <v>188</v>
      </c>
      <c r="D19" s="13" t="s">
        <v>189</v>
      </c>
      <c r="E19" s="13" t="s">
        <v>192</v>
      </c>
      <c r="F19" s="13" t="s">
        <v>194</v>
      </c>
    </row>
    <row r="20" spans="3:6" ht="14.55" x14ac:dyDescent="0.35">
      <c r="C20" s="13" t="s">
        <v>190</v>
      </c>
      <c r="D20" s="13" t="s">
        <v>189</v>
      </c>
      <c r="E20" s="13" t="s">
        <v>193</v>
      </c>
      <c r="F20" s="13" t="s">
        <v>197</v>
      </c>
    </row>
    <row r="21" spans="3:6" ht="14.55" x14ac:dyDescent="0.35">
      <c r="C21" s="13" t="s">
        <v>191</v>
      </c>
      <c r="D21" s="13" t="s">
        <v>189</v>
      </c>
      <c r="E21" s="13" t="s">
        <v>193</v>
      </c>
      <c r="F21" s="13" t="s">
        <v>198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opLeftCell="A37" zoomScale="70" zoomScaleNormal="70" workbookViewId="0">
      <selection activeCell="V4" sqref="V4"/>
    </sheetView>
  </sheetViews>
  <sheetFormatPr defaultRowHeight="14.4" x14ac:dyDescent="0.3"/>
  <cols>
    <col min="1" max="1" width="35.44140625" bestFit="1" customWidth="1"/>
    <col min="2" max="21" width="8.77734375" customWidth="1"/>
  </cols>
  <sheetData>
    <row r="1" spans="1:22" ht="17.55" x14ac:dyDescent="0.35">
      <c r="A1" s="7" t="s">
        <v>195</v>
      </c>
    </row>
    <row r="3" spans="1:22" ht="14.55" x14ac:dyDescent="0.35">
      <c r="A3" s="10"/>
    </row>
    <row r="4" spans="1:22" ht="15.6" x14ac:dyDescent="0.3">
      <c r="A4" s="74"/>
      <c r="B4" s="76" t="s">
        <v>2</v>
      </c>
      <c r="C4" s="77"/>
      <c r="D4" s="77"/>
      <c r="E4" s="78"/>
      <c r="F4" s="77" t="s">
        <v>3</v>
      </c>
      <c r="G4" s="77"/>
      <c r="H4" s="77"/>
      <c r="I4" s="78"/>
      <c r="J4" s="76" t="s">
        <v>4</v>
      </c>
      <c r="K4" s="77"/>
      <c r="L4" s="77"/>
      <c r="M4" s="78"/>
      <c r="N4" s="76" t="s">
        <v>5</v>
      </c>
      <c r="O4" s="77"/>
      <c r="P4" s="77"/>
      <c r="Q4" s="78"/>
      <c r="R4" s="76" t="s">
        <v>6</v>
      </c>
      <c r="S4" s="77"/>
      <c r="T4" s="77"/>
      <c r="U4" s="78"/>
    </row>
    <row r="5" spans="1:22" ht="14.55" customHeight="1" x14ac:dyDescent="0.3">
      <c r="A5" s="74"/>
      <c r="B5" s="79" t="s">
        <v>7</v>
      </c>
      <c r="C5" s="81" t="s">
        <v>8</v>
      </c>
      <c r="D5" s="81" t="s">
        <v>9</v>
      </c>
      <c r="E5" s="83"/>
      <c r="F5" s="81" t="s">
        <v>7</v>
      </c>
      <c r="G5" s="81" t="s">
        <v>8</v>
      </c>
      <c r="H5" s="81" t="s">
        <v>9</v>
      </c>
      <c r="I5" s="83"/>
      <c r="J5" s="79" t="s">
        <v>7</v>
      </c>
      <c r="K5" s="81" t="s">
        <v>8</v>
      </c>
      <c r="L5" s="81" t="s">
        <v>9</v>
      </c>
      <c r="M5" s="83"/>
      <c r="N5" s="79" t="s">
        <v>7</v>
      </c>
      <c r="O5" s="81" t="s">
        <v>8</v>
      </c>
      <c r="P5" s="81" t="s">
        <v>9</v>
      </c>
      <c r="Q5" s="83"/>
      <c r="R5" s="79" t="s">
        <v>7</v>
      </c>
      <c r="S5" s="81" t="s">
        <v>8</v>
      </c>
      <c r="T5" s="81" t="s">
        <v>9</v>
      </c>
      <c r="U5" s="83"/>
    </row>
    <row r="6" spans="1:22" ht="88.95" customHeight="1" x14ac:dyDescent="0.3">
      <c r="A6" s="75"/>
      <c r="B6" s="80"/>
      <c r="C6" s="82"/>
      <c r="D6" s="39" t="s">
        <v>10</v>
      </c>
      <c r="E6" s="40" t="s">
        <v>11</v>
      </c>
      <c r="F6" s="82"/>
      <c r="G6" s="82"/>
      <c r="H6" s="39" t="s">
        <v>10</v>
      </c>
      <c r="I6" s="40" t="s">
        <v>11</v>
      </c>
      <c r="J6" s="80"/>
      <c r="K6" s="82"/>
      <c r="L6" s="39" t="s">
        <v>10</v>
      </c>
      <c r="M6" s="40" t="s">
        <v>11</v>
      </c>
      <c r="N6" s="80"/>
      <c r="O6" s="82"/>
      <c r="P6" s="39" t="s">
        <v>10</v>
      </c>
      <c r="Q6" s="40" t="s">
        <v>11</v>
      </c>
      <c r="R6" s="80"/>
      <c r="S6" s="82"/>
      <c r="T6" s="39" t="s">
        <v>10</v>
      </c>
      <c r="U6" s="40" t="s">
        <v>11</v>
      </c>
      <c r="V6" s="53"/>
    </row>
    <row r="7" spans="1:22" ht="15.45" x14ac:dyDescent="0.35">
      <c r="A7" s="41" t="s">
        <v>12</v>
      </c>
      <c r="B7" s="42" t="str">
        <f>IFERROR(VLOOKUP($A7,'[1]Raw testing tables'!$AD$3:$AI$30,5,FALSE), "0")</f>
        <v>0</v>
      </c>
      <c r="C7" s="36" t="str">
        <f>IFERROR(VLOOKUP($A7,'[1]Raw testing tables'!$AD$3:$AI$30,6,FALSE), "0")</f>
        <v>0</v>
      </c>
      <c r="D7" s="36" t="str">
        <f>IFERROR(VLOOKUP($A7,'[1]Raw testing tables'!$AD$3:$AI$30,2,FALSE), "0")</f>
        <v>0</v>
      </c>
      <c r="E7" s="43" t="str">
        <f>IFERROR(D7/C7,"")</f>
        <v/>
      </c>
      <c r="F7" s="44" t="str">
        <f>IFERROR(VLOOKUP($A7,'[1]Raw testing tables'!$A$4:$F$39,5,FALSE), "0")</f>
        <v>0</v>
      </c>
      <c r="G7" s="44" t="str">
        <f>IFERROR(VLOOKUP($A7,'[1]Raw testing tables'!$A$4:$F$39,6,FALSE), "0")</f>
        <v>0</v>
      </c>
      <c r="H7" s="44" t="str">
        <f>IFERROR(VLOOKUP($A7,'[1]Raw testing tables'!$A$4:$F$39,2,FALSE), "0")</f>
        <v>0</v>
      </c>
      <c r="I7" s="45" t="str">
        <f>IFERROR(H7/G7, "-")</f>
        <v>-</v>
      </c>
      <c r="J7" s="46" t="str">
        <f>IFERROR(VLOOKUP($A7,'[1]Raw testing tables'!$H$4:$M$88,5,FALSE), "0")</f>
        <v>0</v>
      </c>
      <c r="K7" s="47" t="str">
        <f>IFERROR(VLOOKUP($A7,'[1]Raw testing tables'!$H$4:$M$88,6,FALSE), "0")</f>
        <v>0</v>
      </c>
      <c r="L7" s="47" t="str">
        <f>IFERROR(VLOOKUP($A7,'[1]Raw testing tables'!$H$4:$M$88,2,FALSE), "0")</f>
        <v>0</v>
      </c>
      <c r="M7" s="45" t="str">
        <f>IFERROR(L7/K7, "-")</f>
        <v>-</v>
      </c>
      <c r="N7" s="46">
        <f>IFERROR(VLOOKUP($A7,'[1]Raw testing tables'!$O$4:$T$59,5,FALSE), "0")</f>
        <v>36</v>
      </c>
      <c r="O7" s="47">
        <f>IFERROR(VLOOKUP($A7,'[1]Raw testing tables'!$O$4:$T$59,6,FALSE), "0")</f>
        <v>33</v>
      </c>
      <c r="P7" s="47">
        <f>IFERROR(VLOOKUP($A7,'[1]Raw testing tables'!$O$4:$T$59,2,FALSE), "0")</f>
        <v>1</v>
      </c>
      <c r="Q7" s="45">
        <f>IFERROR(P7/O7, "-")</f>
        <v>3.0303030303030304E-2</v>
      </c>
      <c r="R7" s="46">
        <f>IFERROR(VLOOKUP($A7,'[1]Raw testing tables'!$V$4:$AA$77,5,FALSE), "0")</f>
        <v>20</v>
      </c>
      <c r="S7" s="47">
        <f>IFERROR(VLOOKUP($A7,'[1]Raw testing tables'!$V$4:$AA$77,6,FALSE), "0")</f>
        <v>20</v>
      </c>
      <c r="T7" s="47">
        <f>IFERROR(VLOOKUP($A7,'[1]Raw testing tables'!$V$4:$AA$77,2,FALSE), "0")</f>
        <v>5</v>
      </c>
      <c r="U7" s="45">
        <f>IFERROR(T7/S7, "-")</f>
        <v>0.25</v>
      </c>
    </row>
    <row r="8" spans="1:22" ht="15.45" x14ac:dyDescent="0.35">
      <c r="A8" s="41" t="s">
        <v>13</v>
      </c>
      <c r="B8" s="42" t="str">
        <f>IFERROR(VLOOKUP($A8,'[1]Raw testing tables'!$AD$3:$AI$30,5,FALSE), "0")</f>
        <v>0</v>
      </c>
      <c r="C8" s="36" t="str">
        <f>IFERROR(VLOOKUP($A8,'[1]Raw testing tables'!$AD$3:$AI$30,6,FALSE), "0")</f>
        <v>0</v>
      </c>
      <c r="D8" s="36" t="str">
        <f>IFERROR(VLOOKUP($A8,'[1]Raw testing tables'!$AD$3:$AI$30,2,FALSE), "0")</f>
        <v>0</v>
      </c>
      <c r="E8" s="43" t="str">
        <f t="shared" ref="E8:E56" si="0">IFERROR(D8/C8,"")</f>
        <v/>
      </c>
      <c r="F8" s="44">
        <f>IFERROR(VLOOKUP($A8,'[1]Raw testing tables'!$A$4:$F$39,5,FALSE), "0")</f>
        <v>194</v>
      </c>
      <c r="G8" s="44">
        <f>IFERROR(VLOOKUP($A8,'[1]Raw testing tables'!$A$4:$F$39,6,FALSE), "0")</f>
        <v>190</v>
      </c>
      <c r="H8" s="44">
        <f>IFERROR(VLOOKUP($A8,'[1]Raw testing tables'!$A$4:$F$39,2,FALSE), "0")</f>
        <v>39</v>
      </c>
      <c r="I8" s="45">
        <f t="shared" ref="I8:I57" si="1">IFERROR(H8/G8, "-")</f>
        <v>0.20526315789473684</v>
      </c>
      <c r="J8" s="46">
        <f>IFERROR(VLOOKUP($A8,'[1]Raw testing tables'!$H$4:$M$88,5,FALSE), "0")</f>
        <v>221</v>
      </c>
      <c r="K8" s="47">
        <f>IFERROR(VLOOKUP($A8,'[1]Raw testing tables'!$H$4:$M$88,6,FALSE), "0")</f>
        <v>220</v>
      </c>
      <c r="L8" s="47">
        <f>IFERROR(VLOOKUP($A8,'[1]Raw testing tables'!$H$4:$M$88,2,FALSE), "0")</f>
        <v>41</v>
      </c>
      <c r="M8" s="45">
        <f t="shared" ref="M8:M57" si="2">IFERROR(L8/K8, "-")</f>
        <v>0.18636363636363637</v>
      </c>
      <c r="N8" s="46">
        <f>IFERROR(VLOOKUP($A8,'[1]Raw testing tables'!$O$4:$T$59,5,FALSE), "0")</f>
        <v>314</v>
      </c>
      <c r="O8" s="47">
        <f>IFERROR(VLOOKUP($A8,'[1]Raw testing tables'!$O$4:$T$59,6,FALSE), "0")</f>
        <v>307</v>
      </c>
      <c r="P8" s="47">
        <f>IFERROR(VLOOKUP($A8,'[1]Raw testing tables'!$O$4:$T$59,2,FALSE), "0")</f>
        <v>60</v>
      </c>
      <c r="Q8" s="45">
        <f t="shared" ref="Q8:Q57" si="3">IFERROR(P8/O8, "-")</f>
        <v>0.19543973941368079</v>
      </c>
      <c r="R8" s="46">
        <f>IFERROR(VLOOKUP($A8,'[1]Raw testing tables'!$V$4:$AA$77,5,FALSE), "0")</f>
        <v>597</v>
      </c>
      <c r="S8" s="47">
        <f>IFERROR(VLOOKUP($A8,'[1]Raw testing tables'!$V$4:$AA$77,6,FALSE), "0")</f>
        <v>583</v>
      </c>
      <c r="T8" s="47">
        <f>IFERROR(VLOOKUP($A8,'[1]Raw testing tables'!$V$4:$AA$77,2,FALSE), "0")</f>
        <v>116</v>
      </c>
      <c r="U8" s="45">
        <f t="shared" ref="U8:U57" si="4">IFERROR(T8/S8, "-")</f>
        <v>0.19897084048027444</v>
      </c>
    </row>
    <row r="9" spans="1:22" ht="15.45" x14ac:dyDescent="0.35">
      <c r="A9" s="41" t="s">
        <v>14</v>
      </c>
      <c r="B9" s="42">
        <f>IFERROR(VLOOKUP($A9,'[1]Raw testing tables'!$AD$3:$AI$30,5,FALSE), "0")</f>
        <v>8</v>
      </c>
      <c r="C9" s="36">
        <f>IFERROR(VLOOKUP($A9,'[1]Raw testing tables'!$AD$3:$AI$30,6,FALSE), "0")</f>
        <v>8</v>
      </c>
      <c r="D9" s="36">
        <f>IFERROR(VLOOKUP($A9,'[1]Raw testing tables'!$AD$3:$AI$30,2,FALSE), "0")</f>
        <v>5</v>
      </c>
      <c r="E9" s="43">
        <f t="shared" si="0"/>
        <v>0.625</v>
      </c>
      <c r="F9" s="44">
        <f>IFERROR(VLOOKUP($A9,'[1]Raw testing tables'!$A$4:$F$39,5,FALSE), "0")</f>
        <v>1453</v>
      </c>
      <c r="G9" s="44">
        <f>IFERROR(VLOOKUP($A9,'[1]Raw testing tables'!$A$4:$F$39,6,FALSE), "0")</f>
        <v>1434</v>
      </c>
      <c r="H9" s="44">
        <f>IFERROR(VLOOKUP($A9,'[1]Raw testing tables'!$A$4:$F$39,2,FALSE), "0")</f>
        <v>290</v>
      </c>
      <c r="I9" s="45">
        <f t="shared" si="1"/>
        <v>0.20223152022315202</v>
      </c>
      <c r="J9" s="46">
        <f>IFERROR(VLOOKUP($A9,'[1]Raw testing tables'!$H$4:$M$88,5,FALSE), "0")</f>
        <v>1286</v>
      </c>
      <c r="K9" s="47">
        <f>IFERROR(VLOOKUP($A9,'[1]Raw testing tables'!$H$4:$M$88,6,FALSE), "0")</f>
        <v>1272</v>
      </c>
      <c r="L9" s="47">
        <f>IFERROR(VLOOKUP($A9,'[1]Raw testing tables'!$H$4:$M$88,2,FALSE), "0")</f>
        <v>255</v>
      </c>
      <c r="M9" s="45">
        <f t="shared" si="2"/>
        <v>0.20047169811320756</v>
      </c>
      <c r="N9" s="46">
        <f>IFERROR(VLOOKUP($A9,'[1]Raw testing tables'!$O$4:$T$59,5,FALSE), "0")</f>
        <v>634</v>
      </c>
      <c r="O9" s="47">
        <f>IFERROR(VLOOKUP($A9,'[1]Raw testing tables'!$O$4:$T$59,6,FALSE), "0")</f>
        <v>620</v>
      </c>
      <c r="P9" s="47">
        <f>IFERROR(VLOOKUP($A9,'[1]Raw testing tables'!$O$4:$T$59,2,FALSE), "0")</f>
        <v>173</v>
      </c>
      <c r="Q9" s="45">
        <f t="shared" si="3"/>
        <v>0.27903225806451615</v>
      </c>
      <c r="R9" s="46">
        <f>IFERROR(VLOOKUP($A9,'[1]Raw testing tables'!$V$4:$AA$77,5,FALSE), "0")</f>
        <v>648</v>
      </c>
      <c r="S9" s="47">
        <f>IFERROR(VLOOKUP($A9,'[1]Raw testing tables'!$V$4:$AA$77,6,FALSE), "0")</f>
        <v>637</v>
      </c>
      <c r="T9" s="47">
        <f>IFERROR(VLOOKUP($A9,'[1]Raw testing tables'!$V$4:$AA$77,2,FALSE), "0")</f>
        <v>162</v>
      </c>
      <c r="U9" s="45">
        <f t="shared" si="4"/>
        <v>0.2543171114599686</v>
      </c>
    </row>
    <row r="10" spans="1:22" ht="15.45" x14ac:dyDescent="0.35">
      <c r="A10" s="41" t="s">
        <v>15</v>
      </c>
      <c r="B10" s="42">
        <f>IFERROR(VLOOKUP($A10,'[1]Raw testing tables'!$AD$3:$AI$30,5,FALSE), "0")</f>
        <v>47</v>
      </c>
      <c r="C10" s="36">
        <f>IFERROR(VLOOKUP($A10,'[1]Raw testing tables'!$AD$3:$AI$30,6,FALSE), "0")</f>
        <v>47</v>
      </c>
      <c r="D10" s="36">
        <f>IFERROR(VLOOKUP($A10,'[1]Raw testing tables'!$AD$3:$AI$30,2,FALSE), "0")</f>
        <v>12</v>
      </c>
      <c r="E10" s="43">
        <f t="shared" si="0"/>
        <v>0.25531914893617019</v>
      </c>
      <c r="F10" s="44">
        <f>IFERROR(VLOOKUP($A10,'[1]Raw testing tables'!$A$4:$F$39,5,FALSE), "0")</f>
        <v>355</v>
      </c>
      <c r="G10" s="44">
        <f>IFERROR(VLOOKUP($A10,'[1]Raw testing tables'!$A$4:$F$39,6,FALSE), "0")</f>
        <v>355</v>
      </c>
      <c r="H10" s="44">
        <f>IFERROR(VLOOKUP($A10,'[1]Raw testing tables'!$A$4:$F$39,2,FALSE), "0")</f>
        <v>61</v>
      </c>
      <c r="I10" s="45">
        <f t="shared" si="1"/>
        <v>0.17183098591549295</v>
      </c>
      <c r="J10" s="46">
        <f>IFERROR(VLOOKUP($A10,'[1]Raw testing tables'!$H$4:$M$88,5,FALSE), "0")</f>
        <v>215</v>
      </c>
      <c r="K10" s="47">
        <f>IFERROR(VLOOKUP($A10,'[1]Raw testing tables'!$H$4:$M$88,6,FALSE), "0")</f>
        <v>215</v>
      </c>
      <c r="L10" s="47">
        <f>IFERROR(VLOOKUP($A10,'[1]Raw testing tables'!$H$4:$M$88,2,FALSE), "0")</f>
        <v>46</v>
      </c>
      <c r="M10" s="45">
        <f t="shared" si="2"/>
        <v>0.21395348837209302</v>
      </c>
      <c r="N10" s="46">
        <f>IFERROR(VLOOKUP($A10,'[1]Raw testing tables'!$O$4:$T$59,5,FALSE), "0")</f>
        <v>245</v>
      </c>
      <c r="O10" s="47">
        <f>IFERROR(VLOOKUP($A10,'[1]Raw testing tables'!$O$4:$T$59,6,FALSE), "0")</f>
        <v>245</v>
      </c>
      <c r="P10" s="47">
        <f>IFERROR(VLOOKUP($A10,'[1]Raw testing tables'!$O$4:$T$59,2,FALSE), "0")</f>
        <v>29</v>
      </c>
      <c r="Q10" s="45">
        <f t="shared" si="3"/>
        <v>0.11836734693877551</v>
      </c>
      <c r="R10" s="46">
        <f>IFERROR(VLOOKUP($A10,'[1]Raw testing tables'!$V$4:$AA$77,5,FALSE), "0")</f>
        <v>432</v>
      </c>
      <c r="S10" s="47">
        <f>IFERROR(VLOOKUP($A10,'[1]Raw testing tables'!$V$4:$AA$77,6,FALSE), "0")</f>
        <v>432</v>
      </c>
      <c r="T10" s="47">
        <f>IFERROR(VLOOKUP($A10,'[1]Raw testing tables'!$V$4:$AA$77,2,FALSE), "0")</f>
        <v>46</v>
      </c>
      <c r="U10" s="45">
        <f t="shared" si="4"/>
        <v>0.10648148148148148</v>
      </c>
    </row>
    <row r="11" spans="1:22" ht="15.45" x14ac:dyDescent="0.35">
      <c r="A11" s="41" t="s">
        <v>16</v>
      </c>
      <c r="B11" s="42" t="str">
        <f>IFERROR(VLOOKUP($A11,'[1]Raw testing tables'!$AD$3:$AI$30,5,FALSE), "0")</f>
        <v>0</v>
      </c>
      <c r="C11" s="36" t="str">
        <f>IFERROR(VLOOKUP($A11,'[1]Raw testing tables'!$AD$3:$AI$30,6,FALSE), "0")</f>
        <v>0</v>
      </c>
      <c r="D11" s="36" t="str">
        <f>IFERROR(VLOOKUP($A11,'[1]Raw testing tables'!$AD$3:$AI$30,2,FALSE), "0")</f>
        <v>0</v>
      </c>
      <c r="E11" s="43" t="str">
        <f t="shared" si="0"/>
        <v/>
      </c>
      <c r="F11" s="44">
        <f>IFERROR(VLOOKUP($A11,'[1]Raw testing tables'!$A$4:$F$39,5,FALSE), "0")</f>
        <v>1</v>
      </c>
      <c r="G11" s="44">
        <f>IFERROR(VLOOKUP($A11,'[1]Raw testing tables'!$A$4:$F$39,6,FALSE), "0")</f>
        <v>1</v>
      </c>
      <c r="H11" s="44">
        <f>IFERROR(VLOOKUP($A11,'[1]Raw testing tables'!$A$4:$F$39,2,FALSE), "0")</f>
        <v>1</v>
      </c>
      <c r="I11" s="45">
        <f t="shared" si="1"/>
        <v>1</v>
      </c>
      <c r="J11" s="46" t="str">
        <f>IFERROR(VLOOKUP($A11,'[1]Raw testing tables'!$H$4:$M$88,5,FALSE), "0")</f>
        <v>0</v>
      </c>
      <c r="K11" s="47" t="str">
        <f>IFERROR(VLOOKUP($A11,'[1]Raw testing tables'!$H$4:$M$88,6,FALSE), "0")</f>
        <v>0</v>
      </c>
      <c r="L11" s="47" t="str">
        <f>IFERROR(VLOOKUP($A11,'[1]Raw testing tables'!$H$4:$M$88,2,FALSE), "0")</f>
        <v>0</v>
      </c>
      <c r="M11" s="45" t="str">
        <f t="shared" si="2"/>
        <v>-</v>
      </c>
      <c r="N11" s="46">
        <f>IFERROR(VLOOKUP($A11,'[1]Raw testing tables'!$O$4:$T$59,5,FALSE), "0")</f>
        <v>239</v>
      </c>
      <c r="O11" s="47">
        <f>IFERROR(VLOOKUP($A11,'[1]Raw testing tables'!$O$4:$T$59,6,FALSE), "0")</f>
        <v>238</v>
      </c>
      <c r="P11" s="47">
        <f>IFERROR(VLOOKUP($A11,'[1]Raw testing tables'!$O$4:$T$59,2,FALSE), "0")</f>
        <v>63</v>
      </c>
      <c r="Q11" s="45">
        <f t="shared" si="3"/>
        <v>0.26470588235294118</v>
      </c>
      <c r="R11" s="46">
        <f>IFERROR(VLOOKUP($A11,'[1]Raw testing tables'!$V$4:$AA$77,5,FALSE), "0")</f>
        <v>273</v>
      </c>
      <c r="S11" s="47">
        <f>IFERROR(VLOOKUP($A11,'[1]Raw testing tables'!$V$4:$AA$77,6,FALSE), "0")</f>
        <v>270</v>
      </c>
      <c r="T11" s="47">
        <f>IFERROR(VLOOKUP($A11,'[1]Raw testing tables'!$V$4:$AA$77,2,FALSE), "0")</f>
        <v>32</v>
      </c>
      <c r="U11" s="45">
        <f t="shared" si="4"/>
        <v>0.11851851851851852</v>
      </c>
    </row>
    <row r="12" spans="1:22" ht="15.45" x14ac:dyDescent="0.35">
      <c r="A12" s="41" t="s">
        <v>17</v>
      </c>
      <c r="B12" s="42">
        <f>IFERROR(VLOOKUP($A12,'[1]Raw testing tables'!$AD$3:$AI$30,5,FALSE), "0")</f>
        <v>128</v>
      </c>
      <c r="C12" s="36">
        <f>IFERROR(VLOOKUP($A12,'[1]Raw testing tables'!$AD$3:$AI$30,6,FALSE), "0")</f>
        <v>126</v>
      </c>
      <c r="D12" s="36">
        <f>IFERROR(VLOOKUP($A12,'[1]Raw testing tables'!$AD$3:$AI$30,2,FALSE), "0")</f>
        <v>23</v>
      </c>
      <c r="E12" s="43">
        <f t="shared" si="0"/>
        <v>0.18253968253968253</v>
      </c>
      <c r="F12" s="44">
        <f>IFERROR(VLOOKUP($A12,'[1]Raw testing tables'!$A$4:$F$39,5,FALSE), "0")</f>
        <v>771</v>
      </c>
      <c r="G12" s="44">
        <f>IFERROR(VLOOKUP($A12,'[1]Raw testing tables'!$A$4:$F$39,6,FALSE), "0")</f>
        <v>758</v>
      </c>
      <c r="H12" s="44">
        <f>IFERROR(VLOOKUP($A12,'[1]Raw testing tables'!$A$4:$F$39,2,FALSE), "0")</f>
        <v>201</v>
      </c>
      <c r="I12" s="45">
        <f t="shared" si="1"/>
        <v>0.26517150395778366</v>
      </c>
      <c r="J12" s="46">
        <f>IFERROR(VLOOKUP($A12,'[1]Raw testing tables'!$H$4:$M$88,5,FALSE), "0")</f>
        <v>967</v>
      </c>
      <c r="K12" s="47">
        <f>IFERROR(VLOOKUP($A12,'[1]Raw testing tables'!$H$4:$M$88,6,FALSE), "0")</f>
        <v>959</v>
      </c>
      <c r="L12" s="47">
        <f>IFERROR(VLOOKUP($A12,'[1]Raw testing tables'!$H$4:$M$88,2,FALSE), "0")</f>
        <v>222</v>
      </c>
      <c r="M12" s="45">
        <f t="shared" si="2"/>
        <v>0.23149113660062565</v>
      </c>
      <c r="N12" s="46">
        <f>IFERROR(VLOOKUP($A12,'[1]Raw testing tables'!$O$4:$T$59,5,FALSE), "0")</f>
        <v>769</v>
      </c>
      <c r="O12" s="47">
        <f>IFERROR(VLOOKUP($A12,'[1]Raw testing tables'!$O$4:$T$59,6,FALSE), "0")</f>
        <v>765</v>
      </c>
      <c r="P12" s="47">
        <f>IFERROR(VLOOKUP($A12,'[1]Raw testing tables'!$O$4:$T$59,2,FALSE), "0")</f>
        <v>245</v>
      </c>
      <c r="Q12" s="45">
        <f t="shared" si="3"/>
        <v>0.3202614379084967</v>
      </c>
      <c r="R12" s="46">
        <f>IFERROR(VLOOKUP($A12,'[1]Raw testing tables'!$V$4:$AA$77,5,FALSE), "0")</f>
        <v>888</v>
      </c>
      <c r="S12" s="47">
        <f>IFERROR(VLOOKUP($A12,'[1]Raw testing tables'!$V$4:$AA$77,6,FALSE), "0")</f>
        <v>883</v>
      </c>
      <c r="T12" s="47">
        <f>IFERROR(VLOOKUP($A12,'[1]Raw testing tables'!$V$4:$AA$77,2,FALSE), "0")</f>
        <v>209</v>
      </c>
      <c r="U12" s="45">
        <f t="shared" si="4"/>
        <v>0.23669309173272934</v>
      </c>
    </row>
    <row r="13" spans="1:22" ht="15.45" x14ac:dyDescent="0.35">
      <c r="A13" s="41" t="s">
        <v>18</v>
      </c>
      <c r="B13" s="42" t="str">
        <f>IFERROR(VLOOKUP($A13,'[1]Raw testing tables'!$AD$3:$AI$30,5,FALSE), "0")</f>
        <v>0</v>
      </c>
      <c r="C13" s="36" t="str">
        <f>IFERROR(VLOOKUP($A13,'[1]Raw testing tables'!$AD$3:$AI$30,6,FALSE), "0")</f>
        <v>0</v>
      </c>
      <c r="D13" s="36" t="str">
        <f>IFERROR(VLOOKUP($A13,'[1]Raw testing tables'!$AD$3:$AI$30,2,FALSE), "0")</f>
        <v>0</v>
      </c>
      <c r="E13" s="43" t="str">
        <f t="shared" si="0"/>
        <v/>
      </c>
      <c r="F13" s="44">
        <f>IFERROR(VLOOKUP($A13,'[1]Raw testing tables'!$A$4:$F$39,5,FALSE), "0")</f>
        <v>898</v>
      </c>
      <c r="G13" s="44">
        <f>IFERROR(VLOOKUP($A13,'[1]Raw testing tables'!$A$4:$F$39,6,FALSE), "0")</f>
        <v>893</v>
      </c>
      <c r="H13" s="44">
        <f>IFERROR(VLOOKUP($A13,'[1]Raw testing tables'!$A$4:$F$39,2,FALSE), "0")</f>
        <v>177</v>
      </c>
      <c r="I13" s="45">
        <f t="shared" si="1"/>
        <v>0.19820828667413215</v>
      </c>
      <c r="J13" s="46">
        <f>IFERROR(VLOOKUP($A13,'[1]Raw testing tables'!$H$4:$M$88,5,FALSE), "0")</f>
        <v>1203</v>
      </c>
      <c r="K13" s="47">
        <f>IFERROR(VLOOKUP($A13,'[1]Raw testing tables'!$H$4:$M$88,6,FALSE), "0")</f>
        <v>1195</v>
      </c>
      <c r="L13" s="47">
        <f>IFERROR(VLOOKUP($A13,'[1]Raw testing tables'!$H$4:$M$88,2,FALSE), "0")</f>
        <v>181</v>
      </c>
      <c r="M13" s="45">
        <f t="shared" si="2"/>
        <v>0.1514644351464435</v>
      </c>
      <c r="N13" s="46">
        <f>IFERROR(VLOOKUP($A13,'[1]Raw testing tables'!$O$4:$T$59,5,FALSE), "0")</f>
        <v>1551</v>
      </c>
      <c r="O13" s="47">
        <f>IFERROR(VLOOKUP($A13,'[1]Raw testing tables'!$O$4:$T$59,6,FALSE), "0")</f>
        <v>1546</v>
      </c>
      <c r="P13" s="47">
        <f>IFERROR(VLOOKUP($A13,'[1]Raw testing tables'!$O$4:$T$59,2,FALSE), "0")</f>
        <v>237</v>
      </c>
      <c r="Q13" s="45">
        <f t="shared" si="3"/>
        <v>0.15329883570504527</v>
      </c>
      <c r="R13" s="46">
        <f>IFERROR(VLOOKUP($A13,'[1]Raw testing tables'!$V$4:$AA$77,5,FALSE), "0")</f>
        <v>1894</v>
      </c>
      <c r="S13" s="47">
        <f>IFERROR(VLOOKUP($A13,'[1]Raw testing tables'!$V$4:$AA$77,6,FALSE), "0")</f>
        <v>1884</v>
      </c>
      <c r="T13" s="47">
        <f>IFERROR(VLOOKUP($A13,'[1]Raw testing tables'!$V$4:$AA$77,2,FALSE), "0")</f>
        <v>274</v>
      </c>
      <c r="U13" s="45">
        <f t="shared" si="4"/>
        <v>0.14543524416135881</v>
      </c>
    </row>
    <row r="14" spans="1:22" ht="15.45" x14ac:dyDescent="0.35">
      <c r="A14" s="41" t="s">
        <v>19</v>
      </c>
      <c r="B14" s="42">
        <f>IFERROR(VLOOKUP($A14,'[1]Raw testing tables'!$AD$3:$AI$30,5,FALSE), "0")</f>
        <v>9</v>
      </c>
      <c r="C14" s="36">
        <f>IFERROR(VLOOKUP($A14,'[1]Raw testing tables'!$AD$3:$AI$30,6,FALSE), "0")</f>
        <v>9</v>
      </c>
      <c r="D14" s="36">
        <f>IFERROR(VLOOKUP($A14,'[1]Raw testing tables'!$AD$3:$AI$30,2,FALSE), "0")</f>
        <v>3</v>
      </c>
      <c r="E14" s="43">
        <f t="shared" si="0"/>
        <v>0.33333333333333331</v>
      </c>
      <c r="F14" s="44">
        <f>IFERROR(VLOOKUP($A14,'[1]Raw testing tables'!$A$4:$F$39,5,FALSE), "0")</f>
        <v>114</v>
      </c>
      <c r="G14" s="44">
        <f>IFERROR(VLOOKUP($A14,'[1]Raw testing tables'!$A$4:$F$39,6,FALSE), "0")</f>
        <v>111</v>
      </c>
      <c r="H14" s="44">
        <f>IFERROR(VLOOKUP($A14,'[1]Raw testing tables'!$A$4:$F$39,2,FALSE), "0")</f>
        <v>27</v>
      </c>
      <c r="I14" s="45">
        <f t="shared" si="1"/>
        <v>0.24324324324324326</v>
      </c>
      <c r="J14" s="46">
        <f>IFERROR(VLOOKUP($A14,'[1]Raw testing tables'!$H$4:$M$88,5,FALSE), "0")</f>
        <v>113</v>
      </c>
      <c r="K14" s="47">
        <f>IFERROR(VLOOKUP($A14,'[1]Raw testing tables'!$H$4:$M$88,6,FALSE), "0")</f>
        <v>110</v>
      </c>
      <c r="L14" s="47">
        <f>IFERROR(VLOOKUP($A14,'[1]Raw testing tables'!$H$4:$M$88,2,FALSE), "0")</f>
        <v>29</v>
      </c>
      <c r="M14" s="45">
        <f t="shared" si="2"/>
        <v>0.26363636363636361</v>
      </c>
      <c r="N14" s="46">
        <f>IFERROR(VLOOKUP($A14,'[1]Raw testing tables'!$O$4:$T$59,5,FALSE), "0")</f>
        <v>144</v>
      </c>
      <c r="O14" s="47">
        <f>IFERROR(VLOOKUP($A14,'[1]Raw testing tables'!$O$4:$T$59,6,FALSE), "0")</f>
        <v>144</v>
      </c>
      <c r="P14" s="47">
        <f>IFERROR(VLOOKUP($A14,'[1]Raw testing tables'!$O$4:$T$59,2,FALSE), "0")</f>
        <v>33</v>
      </c>
      <c r="Q14" s="45">
        <f t="shared" si="3"/>
        <v>0.22916666666666666</v>
      </c>
      <c r="R14" s="46">
        <f>IFERROR(VLOOKUP($A14,'[1]Raw testing tables'!$V$4:$AA$77,5,FALSE), "0")</f>
        <v>328</v>
      </c>
      <c r="S14" s="47">
        <f>IFERROR(VLOOKUP($A14,'[1]Raw testing tables'!$V$4:$AA$77,6,FALSE), "0")</f>
        <v>326</v>
      </c>
      <c r="T14" s="47">
        <f>IFERROR(VLOOKUP($A14,'[1]Raw testing tables'!$V$4:$AA$77,2,FALSE), "0")</f>
        <v>42</v>
      </c>
      <c r="U14" s="45">
        <f t="shared" si="4"/>
        <v>0.12883435582822086</v>
      </c>
    </row>
    <row r="15" spans="1:22" ht="15.45" x14ac:dyDescent="0.35">
      <c r="A15" s="41" t="s">
        <v>20</v>
      </c>
      <c r="B15" s="42" t="str">
        <f>IFERROR(VLOOKUP($A15,'[1]Raw testing tables'!$AD$3:$AI$30,5,FALSE), "0")</f>
        <v>0</v>
      </c>
      <c r="C15" s="36" t="str">
        <f>IFERROR(VLOOKUP($A15,'[1]Raw testing tables'!$AD$3:$AI$30,6,FALSE), "0")</f>
        <v>0</v>
      </c>
      <c r="D15" s="36" t="str">
        <f>IFERROR(VLOOKUP($A15,'[1]Raw testing tables'!$AD$3:$AI$30,2,FALSE), "0")</f>
        <v>0</v>
      </c>
      <c r="E15" s="43" t="str">
        <f t="shared" si="0"/>
        <v/>
      </c>
      <c r="F15" s="44">
        <f>IFERROR(VLOOKUP($A15,'[1]Raw testing tables'!$A$4:$F$39,5,FALSE), "0")</f>
        <v>233</v>
      </c>
      <c r="G15" s="44">
        <f>IFERROR(VLOOKUP($A15,'[1]Raw testing tables'!$A$4:$F$39,6,FALSE), "0")</f>
        <v>229</v>
      </c>
      <c r="H15" s="44">
        <f>IFERROR(VLOOKUP($A15,'[1]Raw testing tables'!$A$4:$F$39,2,FALSE), "0")</f>
        <v>40</v>
      </c>
      <c r="I15" s="45">
        <f t="shared" si="1"/>
        <v>0.17467248908296942</v>
      </c>
      <c r="J15" s="46">
        <f>IFERROR(VLOOKUP($A15,'[1]Raw testing tables'!$H$4:$M$88,5,FALSE), "0")</f>
        <v>124</v>
      </c>
      <c r="K15" s="47">
        <f>IFERROR(VLOOKUP($A15,'[1]Raw testing tables'!$H$4:$M$88,6,FALSE), "0")</f>
        <v>124</v>
      </c>
      <c r="L15" s="47">
        <f>IFERROR(VLOOKUP($A15,'[1]Raw testing tables'!$H$4:$M$88,2,FALSE), "0")</f>
        <v>24</v>
      </c>
      <c r="M15" s="45">
        <f t="shared" si="2"/>
        <v>0.19354838709677419</v>
      </c>
      <c r="N15" s="46">
        <f>IFERROR(VLOOKUP($A15,'[1]Raw testing tables'!$O$4:$T$59,5,FALSE), "0")</f>
        <v>92</v>
      </c>
      <c r="O15" s="47">
        <f>IFERROR(VLOOKUP($A15,'[1]Raw testing tables'!$O$4:$T$59,6,FALSE), "0")</f>
        <v>91</v>
      </c>
      <c r="P15" s="47">
        <f>IFERROR(VLOOKUP($A15,'[1]Raw testing tables'!$O$4:$T$59,2,FALSE), "0")</f>
        <v>22</v>
      </c>
      <c r="Q15" s="45">
        <f t="shared" si="3"/>
        <v>0.24175824175824176</v>
      </c>
      <c r="R15" s="46">
        <f>IFERROR(VLOOKUP($A15,'[1]Raw testing tables'!$V$4:$AA$77,5,FALSE), "0")</f>
        <v>51</v>
      </c>
      <c r="S15" s="47">
        <f>IFERROR(VLOOKUP($A15,'[1]Raw testing tables'!$V$4:$AA$77,6,FALSE), "0")</f>
        <v>51</v>
      </c>
      <c r="T15" s="47">
        <f>IFERROR(VLOOKUP($A15,'[1]Raw testing tables'!$V$4:$AA$77,2,FALSE), "0")</f>
        <v>9</v>
      </c>
      <c r="U15" s="45">
        <f t="shared" si="4"/>
        <v>0.17647058823529413</v>
      </c>
    </row>
    <row r="16" spans="1:22" ht="15.45" x14ac:dyDescent="0.35">
      <c r="A16" s="41" t="s">
        <v>21</v>
      </c>
      <c r="B16" s="42" t="str">
        <f>IFERROR(VLOOKUP($A16,'[1]Raw testing tables'!$AD$3:$AI$30,5,FALSE), "0")</f>
        <v>0</v>
      </c>
      <c r="C16" s="36" t="str">
        <f>IFERROR(VLOOKUP($A16,'[1]Raw testing tables'!$AD$3:$AI$30,6,FALSE), "0")</f>
        <v>0</v>
      </c>
      <c r="D16" s="36" t="str">
        <f>IFERROR(VLOOKUP($A16,'[1]Raw testing tables'!$AD$3:$AI$30,2,FALSE), "0")</f>
        <v>0</v>
      </c>
      <c r="E16" s="43" t="str">
        <f t="shared" si="0"/>
        <v/>
      </c>
      <c r="F16" s="44">
        <f>IFERROR(VLOOKUP($A16,'[1]Raw testing tables'!$A$4:$F$39,5,FALSE), "0")</f>
        <v>1</v>
      </c>
      <c r="G16" s="44">
        <f>IFERROR(VLOOKUP($A16,'[1]Raw testing tables'!$A$4:$F$39,6,FALSE), "0")</f>
        <v>1</v>
      </c>
      <c r="H16" s="44">
        <f>IFERROR(VLOOKUP($A16,'[1]Raw testing tables'!$A$4:$F$39,2,FALSE), "0")</f>
        <v>0</v>
      </c>
      <c r="I16" s="45">
        <f t="shared" si="1"/>
        <v>0</v>
      </c>
      <c r="J16" s="46">
        <f>IFERROR(VLOOKUP($A16,'[1]Raw testing tables'!$H$4:$M$88,5,FALSE), "0")</f>
        <v>7</v>
      </c>
      <c r="K16" s="47">
        <f>IFERROR(VLOOKUP($A16,'[1]Raw testing tables'!$H$4:$M$88,6,FALSE), "0")</f>
        <v>6</v>
      </c>
      <c r="L16" s="47">
        <f>IFERROR(VLOOKUP($A16,'[1]Raw testing tables'!$H$4:$M$88,2,FALSE), "0")</f>
        <v>3</v>
      </c>
      <c r="M16" s="45">
        <f t="shared" si="2"/>
        <v>0.5</v>
      </c>
      <c r="N16" s="46">
        <f>IFERROR(VLOOKUP($A16,'[1]Raw testing tables'!$O$4:$T$59,5,FALSE), "0")</f>
        <v>24</v>
      </c>
      <c r="O16" s="47">
        <f>IFERROR(VLOOKUP($A16,'[1]Raw testing tables'!$O$4:$T$59,6,FALSE), "0")</f>
        <v>23</v>
      </c>
      <c r="P16" s="47">
        <f>IFERROR(VLOOKUP($A16,'[1]Raw testing tables'!$O$4:$T$59,2,FALSE), "0")</f>
        <v>4</v>
      </c>
      <c r="Q16" s="45">
        <f t="shared" si="3"/>
        <v>0.17391304347826086</v>
      </c>
      <c r="R16" s="46">
        <f>IFERROR(VLOOKUP($A16,'[1]Raw testing tables'!$V$4:$AA$77,5,FALSE), "0")</f>
        <v>58</v>
      </c>
      <c r="S16" s="47">
        <f>IFERROR(VLOOKUP($A16,'[1]Raw testing tables'!$V$4:$AA$77,6,FALSE), "0")</f>
        <v>57</v>
      </c>
      <c r="T16" s="47">
        <f>IFERROR(VLOOKUP($A16,'[1]Raw testing tables'!$V$4:$AA$77,2,FALSE), "0")</f>
        <v>9</v>
      </c>
      <c r="U16" s="45">
        <f t="shared" si="4"/>
        <v>0.15789473684210525</v>
      </c>
    </row>
    <row r="17" spans="1:21" ht="15.45" x14ac:dyDescent="0.35">
      <c r="A17" s="41" t="s">
        <v>22</v>
      </c>
      <c r="B17" s="42" t="str">
        <f>IFERROR(VLOOKUP($A17,'[1]Raw testing tables'!$AD$3:$AI$30,5,FALSE), "0")</f>
        <v>0</v>
      </c>
      <c r="C17" s="36" t="str">
        <f>IFERROR(VLOOKUP($A17,'[1]Raw testing tables'!$AD$3:$AI$30,6,FALSE), "0")</f>
        <v>0</v>
      </c>
      <c r="D17" s="36" t="str">
        <f>IFERROR(VLOOKUP($A17,'[1]Raw testing tables'!$AD$3:$AI$30,2,FALSE), "0")</f>
        <v>0</v>
      </c>
      <c r="E17" s="43" t="str">
        <f t="shared" si="0"/>
        <v/>
      </c>
      <c r="F17" s="44">
        <f>IFERROR(VLOOKUP($A17,'[1]Raw testing tables'!$A$4:$F$39,5,FALSE), "0")</f>
        <v>1</v>
      </c>
      <c r="G17" s="44">
        <f>IFERROR(VLOOKUP($A17,'[1]Raw testing tables'!$A$4:$F$39,6,FALSE), "0")</f>
        <v>1</v>
      </c>
      <c r="H17" s="44">
        <f>IFERROR(VLOOKUP($A17,'[1]Raw testing tables'!$A$4:$F$39,2,FALSE), "0")</f>
        <v>0</v>
      </c>
      <c r="I17" s="45">
        <f t="shared" si="1"/>
        <v>0</v>
      </c>
      <c r="J17" s="46">
        <f>IFERROR(VLOOKUP($A17,'[1]Raw testing tables'!$H$4:$M$88,5,FALSE), "0")</f>
        <v>25</v>
      </c>
      <c r="K17" s="47">
        <f>IFERROR(VLOOKUP($A17,'[1]Raw testing tables'!$H$4:$M$88,6,FALSE), "0")</f>
        <v>25</v>
      </c>
      <c r="L17" s="47">
        <f>IFERROR(VLOOKUP($A17,'[1]Raw testing tables'!$H$4:$M$88,2,FALSE), "0")</f>
        <v>4</v>
      </c>
      <c r="M17" s="45">
        <f t="shared" si="2"/>
        <v>0.16</v>
      </c>
      <c r="N17" s="46">
        <f>IFERROR(VLOOKUP($A17,'[1]Raw testing tables'!$O$4:$T$59,5,FALSE), "0")</f>
        <v>63</v>
      </c>
      <c r="O17" s="47">
        <f>IFERROR(VLOOKUP($A17,'[1]Raw testing tables'!$O$4:$T$59,6,FALSE), "0")</f>
        <v>62</v>
      </c>
      <c r="P17" s="47">
        <f>IFERROR(VLOOKUP($A17,'[1]Raw testing tables'!$O$4:$T$59,2,FALSE), "0")</f>
        <v>14</v>
      </c>
      <c r="Q17" s="45">
        <f t="shared" si="3"/>
        <v>0.22580645161290322</v>
      </c>
      <c r="R17" s="46">
        <f>IFERROR(VLOOKUP($A17,'[1]Raw testing tables'!$V$4:$AA$77,5,FALSE), "0")</f>
        <v>278</v>
      </c>
      <c r="S17" s="47">
        <f>IFERROR(VLOOKUP($A17,'[1]Raw testing tables'!$V$4:$AA$77,6,FALSE), "0")</f>
        <v>277</v>
      </c>
      <c r="T17" s="47">
        <f>IFERROR(VLOOKUP($A17,'[1]Raw testing tables'!$V$4:$AA$77,2,FALSE), "0")</f>
        <v>47</v>
      </c>
      <c r="U17" s="45">
        <f t="shared" si="4"/>
        <v>0.16967509025270758</v>
      </c>
    </row>
    <row r="18" spans="1:21" ht="15.45" x14ac:dyDescent="0.35">
      <c r="A18" s="41" t="s">
        <v>23</v>
      </c>
      <c r="B18" s="42" t="str">
        <f>IFERROR(VLOOKUP($A18,'[1]Raw testing tables'!$AD$3:$AI$30,5,FALSE), "0")</f>
        <v>0</v>
      </c>
      <c r="C18" s="36" t="str">
        <f>IFERROR(VLOOKUP($A18,'[1]Raw testing tables'!$AD$3:$AI$30,6,FALSE), "0")</f>
        <v>0</v>
      </c>
      <c r="D18" s="36" t="str">
        <f>IFERROR(VLOOKUP($A18,'[1]Raw testing tables'!$AD$3:$AI$30,2,FALSE), "0")</f>
        <v>0</v>
      </c>
      <c r="E18" s="43" t="str">
        <f t="shared" si="0"/>
        <v/>
      </c>
      <c r="F18" s="44">
        <f>IFERROR(VLOOKUP($A18,'[1]Raw testing tables'!$A$4:$F$39,5,FALSE), "0")</f>
        <v>13</v>
      </c>
      <c r="G18" s="44">
        <f>IFERROR(VLOOKUP($A18,'[1]Raw testing tables'!$A$4:$F$39,6,FALSE), "0")</f>
        <v>13</v>
      </c>
      <c r="H18" s="44">
        <f>IFERROR(VLOOKUP($A18,'[1]Raw testing tables'!$A$4:$F$39,2,FALSE), "0")</f>
        <v>3</v>
      </c>
      <c r="I18" s="45">
        <f t="shared" si="1"/>
        <v>0.23076923076923078</v>
      </c>
      <c r="J18" s="46">
        <f>IFERROR(VLOOKUP($A18,'[1]Raw testing tables'!$H$4:$M$88,5,FALSE), "0")</f>
        <v>50</v>
      </c>
      <c r="K18" s="47">
        <f>IFERROR(VLOOKUP($A18,'[1]Raw testing tables'!$H$4:$M$88,6,FALSE), "0")</f>
        <v>47</v>
      </c>
      <c r="L18" s="47">
        <f>IFERROR(VLOOKUP($A18,'[1]Raw testing tables'!$H$4:$M$88,2,FALSE), "0")</f>
        <v>6</v>
      </c>
      <c r="M18" s="45">
        <f t="shared" si="2"/>
        <v>0.1276595744680851</v>
      </c>
      <c r="N18" s="46">
        <f>IFERROR(VLOOKUP($A18,'[1]Raw testing tables'!$O$4:$T$59,5,FALSE), "0")</f>
        <v>1</v>
      </c>
      <c r="O18" s="47">
        <f>IFERROR(VLOOKUP($A18,'[1]Raw testing tables'!$O$4:$T$59,6,FALSE), "0")</f>
        <v>1</v>
      </c>
      <c r="P18" s="47">
        <f>IFERROR(VLOOKUP($A18,'[1]Raw testing tables'!$O$4:$T$59,2,FALSE), "0")</f>
        <v>1</v>
      </c>
      <c r="Q18" s="45">
        <f t="shared" si="3"/>
        <v>1</v>
      </c>
      <c r="R18" s="46">
        <f>IFERROR(VLOOKUP($A18,'[1]Raw testing tables'!$V$4:$AA$77,5,FALSE), "0")</f>
        <v>412</v>
      </c>
      <c r="S18" s="47">
        <f>IFERROR(VLOOKUP($A18,'[1]Raw testing tables'!$V$4:$AA$77,6,FALSE), "0")</f>
        <v>391</v>
      </c>
      <c r="T18" s="47">
        <f>IFERROR(VLOOKUP($A18,'[1]Raw testing tables'!$V$4:$AA$77,2,FALSE), "0")</f>
        <v>53</v>
      </c>
      <c r="U18" s="45">
        <f t="shared" si="4"/>
        <v>0.13554987212276215</v>
      </c>
    </row>
    <row r="19" spans="1:21" ht="15.45" x14ac:dyDescent="0.35">
      <c r="A19" s="41" t="s">
        <v>24</v>
      </c>
      <c r="B19" s="42" t="str">
        <f>IFERROR(VLOOKUP($A19,'[1]Raw testing tables'!$AD$3:$AI$30,5,FALSE), "0")</f>
        <v>0</v>
      </c>
      <c r="C19" s="36" t="str">
        <f>IFERROR(VLOOKUP($A19,'[1]Raw testing tables'!$AD$3:$AI$30,6,FALSE), "0")</f>
        <v>0</v>
      </c>
      <c r="D19" s="36" t="str">
        <f>IFERROR(VLOOKUP($A19,'[1]Raw testing tables'!$AD$3:$AI$30,2,FALSE), "0")</f>
        <v>0</v>
      </c>
      <c r="E19" s="43" t="str">
        <f t="shared" si="0"/>
        <v/>
      </c>
      <c r="F19" s="44">
        <f>IFERROR(VLOOKUP($A19,'[1]Raw testing tables'!$A$4:$F$39,5,FALSE), "0")</f>
        <v>97</v>
      </c>
      <c r="G19" s="44">
        <f>IFERROR(VLOOKUP($A19,'[1]Raw testing tables'!$A$4:$F$39,6,FALSE), "0")</f>
        <v>97</v>
      </c>
      <c r="H19" s="44">
        <f>IFERROR(VLOOKUP($A19,'[1]Raw testing tables'!$A$4:$F$39,2,FALSE), "0")</f>
        <v>19</v>
      </c>
      <c r="I19" s="45">
        <f t="shared" si="1"/>
        <v>0.19587628865979381</v>
      </c>
      <c r="J19" s="46">
        <f>IFERROR(VLOOKUP($A19,'[1]Raw testing tables'!$H$4:$M$88,5,FALSE), "0")</f>
        <v>66</v>
      </c>
      <c r="K19" s="47">
        <f>IFERROR(VLOOKUP($A19,'[1]Raw testing tables'!$H$4:$M$88,6,FALSE), "0")</f>
        <v>65</v>
      </c>
      <c r="L19" s="47">
        <f>IFERROR(VLOOKUP($A19,'[1]Raw testing tables'!$H$4:$M$88,2,FALSE), "0")</f>
        <v>16</v>
      </c>
      <c r="M19" s="45">
        <f t="shared" si="2"/>
        <v>0.24615384615384617</v>
      </c>
      <c r="N19" s="46">
        <f>IFERROR(VLOOKUP($A19,'[1]Raw testing tables'!$O$4:$T$59,5,FALSE), "0")</f>
        <v>7</v>
      </c>
      <c r="O19" s="47">
        <f>IFERROR(VLOOKUP($A19,'[1]Raw testing tables'!$O$4:$T$59,6,FALSE), "0")</f>
        <v>7</v>
      </c>
      <c r="P19" s="47">
        <f>IFERROR(VLOOKUP($A19,'[1]Raw testing tables'!$O$4:$T$59,2,FALSE), "0")</f>
        <v>0</v>
      </c>
      <c r="Q19" s="45">
        <f t="shared" si="3"/>
        <v>0</v>
      </c>
      <c r="R19" s="46">
        <f>IFERROR(VLOOKUP($A19,'[1]Raw testing tables'!$V$4:$AA$77,5,FALSE), "0")</f>
        <v>2</v>
      </c>
      <c r="S19" s="47">
        <f>IFERROR(VLOOKUP($A19,'[1]Raw testing tables'!$V$4:$AA$77,6,FALSE), "0")</f>
        <v>2</v>
      </c>
      <c r="T19" s="47">
        <f>IFERROR(VLOOKUP($A19,'[1]Raw testing tables'!$V$4:$AA$77,2,FALSE), "0")</f>
        <v>0</v>
      </c>
      <c r="U19" s="45">
        <f t="shared" si="4"/>
        <v>0</v>
      </c>
    </row>
    <row r="20" spans="1:21" ht="15.45" x14ac:dyDescent="0.35">
      <c r="A20" s="41" t="s">
        <v>25</v>
      </c>
      <c r="B20" s="42">
        <f>IFERROR(VLOOKUP($A20,'[1]Raw testing tables'!$AD$3:$AI$30,5,FALSE), "0")</f>
        <v>1</v>
      </c>
      <c r="C20" s="36">
        <f>IFERROR(VLOOKUP($A20,'[1]Raw testing tables'!$AD$3:$AI$30,6,FALSE), "0")</f>
        <v>1</v>
      </c>
      <c r="D20" s="36">
        <f>IFERROR(VLOOKUP($A20,'[1]Raw testing tables'!$AD$3:$AI$30,2,FALSE), "0")</f>
        <v>1</v>
      </c>
      <c r="E20" s="43">
        <f t="shared" si="0"/>
        <v>1</v>
      </c>
      <c r="F20" s="44">
        <f>IFERROR(VLOOKUP($A20,'[1]Raw testing tables'!$A$4:$F$39,5,FALSE), "0")</f>
        <v>1</v>
      </c>
      <c r="G20" s="44">
        <f>IFERROR(VLOOKUP($A20,'[1]Raw testing tables'!$A$4:$F$39,6,FALSE), "0")</f>
        <v>1</v>
      </c>
      <c r="H20" s="44">
        <f>IFERROR(VLOOKUP($A20,'[1]Raw testing tables'!$A$4:$F$39,2,FALSE), "0")</f>
        <v>1</v>
      </c>
      <c r="I20" s="45">
        <f t="shared" si="1"/>
        <v>1</v>
      </c>
      <c r="J20" s="46">
        <f>IFERROR(VLOOKUP($A20,'[1]Raw testing tables'!$H$4:$M$88,5,FALSE), "0")</f>
        <v>3</v>
      </c>
      <c r="K20" s="47">
        <f>IFERROR(VLOOKUP($A20,'[1]Raw testing tables'!$H$4:$M$88,6,FALSE), "0")</f>
        <v>3</v>
      </c>
      <c r="L20" s="47">
        <f>IFERROR(VLOOKUP($A20,'[1]Raw testing tables'!$H$4:$M$88,2,FALSE), "0")</f>
        <v>0</v>
      </c>
      <c r="M20" s="45">
        <f t="shared" si="2"/>
        <v>0</v>
      </c>
      <c r="N20" s="46">
        <f>IFERROR(VLOOKUP($A20,'[1]Raw testing tables'!$O$4:$T$59,5,FALSE), "0")</f>
        <v>32</v>
      </c>
      <c r="O20" s="47">
        <f>IFERROR(VLOOKUP($A20,'[1]Raw testing tables'!$O$4:$T$59,6,FALSE), "0")</f>
        <v>29</v>
      </c>
      <c r="P20" s="47">
        <f>IFERROR(VLOOKUP($A20,'[1]Raw testing tables'!$O$4:$T$59,2,FALSE), "0")</f>
        <v>6</v>
      </c>
      <c r="Q20" s="45">
        <f t="shared" si="3"/>
        <v>0.20689655172413793</v>
      </c>
      <c r="R20" s="46">
        <f>IFERROR(VLOOKUP($A20,'[1]Raw testing tables'!$V$4:$AA$77,5,FALSE), "0")</f>
        <v>440</v>
      </c>
      <c r="S20" s="47">
        <f>IFERROR(VLOOKUP($A20,'[1]Raw testing tables'!$V$4:$AA$77,6,FALSE), "0")</f>
        <v>429</v>
      </c>
      <c r="T20" s="47">
        <f>IFERROR(VLOOKUP($A20,'[1]Raw testing tables'!$V$4:$AA$77,2,FALSE), "0")</f>
        <v>101</v>
      </c>
      <c r="U20" s="45">
        <f t="shared" si="4"/>
        <v>0.23543123543123542</v>
      </c>
    </row>
    <row r="21" spans="1:21" ht="15.45" x14ac:dyDescent="0.35">
      <c r="A21" s="41" t="s">
        <v>26</v>
      </c>
      <c r="B21" s="42" t="str">
        <f>IFERROR(VLOOKUP($A21,'[1]Raw testing tables'!$AD$3:$AI$30,5,FALSE), "0")</f>
        <v>0</v>
      </c>
      <c r="C21" s="36" t="str">
        <f>IFERROR(VLOOKUP($A21,'[1]Raw testing tables'!$AD$3:$AI$30,6,FALSE), "0")</f>
        <v>0</v>
      </c>
      <c r="D21" s="36" t="str">
        <f>IFERROR(VLOOKUP($A21,'[1]Raw testing tables'!$AD$3:$AI$30,2,FALSE), "0")</f>
        <v>0</v>
      </c>
      <c r="E21" s="43" t="str">
        <f t="shared" si="0"/>
        <v/>
      </c>
      <c r="F21" s="44">
        <f>IFERROR(VLOOKUP($A21,'[1]Raw testing tables'!$A$4:$F$39,5,FALSE), "0")</f>
        <v>50</v>
      </c>
      <c r="G21" s="44">
        <f>IFERROR(VLOOKUP($A21,'[1]Raw testing tables'!$A$4:$F$39,6,FALSE), "0")</f>
        <v>49</v>
      </c>
      <c r="H21" s="44">
        <f>IFERROR(VLOOKUP($A21,'[1]Raw testing tables'!$A$4:$F$39,2,FALSE), "0")</f>
        <v>7</v>
      </c>
      <c r="I21" s="45">
        <f t="shared" si="1"/>
        <v>0.14285714285714285</v>
      </c>
      <c r="J21" s="46">
        <f>IFERROR(VLOOKUP($A21,'[1]Raw testing tables'!$H$4:$M$88,5,FALSE), "0")</f>
        <v>16</v>
      </c>
      <c r="K21" s="47">
        <f>IFERROR(VLOOKUP($A21,'[1]Raw testing tables'!$H$4:$M$88,6,FALSE), "0")</f>
        <v>16</v>
      </c>
      <c r="L21" s="47">
        <f>IFERROR(VLOOKUP($A21,'[1]Raw testing tables'!$H$4:$M$88,2,FALSE), "0")</f>
        <v>5</v>
      </c>
      <c r="M21" s="45">
        <f t="shared" si="2"/>
        <v>0.3125</v>
      </c>
      <c r="N21" s="46">
        <f>IFERROR(VLOOKUP($A21,'[1]Raw testing tables'!$O$4:$T$59,5,FALSE), "0")</f>
        <v>57</v>
      </c>
      <c r="O21" s="47">
        <f>IFERROR(VLOOKUP($A21,'[1]Raw testing tables'!$O$4:$T$59,6,FALSE), "0")</f>
        <v>57</v>
      </c>
      <c r="P21" s="47">
        <f>IFERROR(VLOOKUP($A21,'[1]Raw testing tables'!$O$4:$T$59,2,FALSE), "0")</f>
        <v>20</v>
      </c>
      <c r="Q21" s="45">
        <f t="shared" si="3"/>
        <v>0.35087719298245612</v>
      </c>
      <c r="R21" s="46">
        <f>IFERROR(VLOOKUP($A21,'[1]Raw testing tables'!$V$4:$AA$77,5,FALSE), "0")</f>
        <v>262</v>
      </c>
      <c r="S21" s="47">
        <f>IFERROR(VLOOKUP($A21,'[1]Raw testing tables'!$V$4:$AA$77,6,FALSE), "0")</f>
        <v>255</v>
      </c>
      <c r="T21" s="47">
        <f>IFERROR(VLOOKUP($A21,'[1]Raw testing tables'!$V$4:$AA$77,2,FALSE), "0")</f>
        <v>50</v>
      </c>
      <c r="U21" s="45">
        <f t="shared" si="4"/>
        <v>0.19607843137254902</v>
      </c>
    </row>
    <row r="22" spans="1:21" ht="15.45" x14ac:dyDescent="0.35">
      <c r="A22" s="41" t="s">
        <v>27</v>
      </c>
      <c r="B22" s="42" t="str">
        <f>IFERROR(VLOOKUP($A22,'[1]Raw testing tables'!$AD$3:$AI$30,5,FALSE), "0")</f>
        <v>0</v>
      </c>
      <c r="C22" s="36" t="str">
        <f>IFERROR(VLOOKUP($A22,'[1]Raw testing tables'!$AD$3:$AI$30,6,FALSE), "0")</f>
        <v>0</v>
      </c>
      <c r="D22" s="36" t="str">
        <f>IFERROR(VLOOKUP($A22,'[1]Raw testing tables'!$AD$3:$AI$30,2,FALSE), "0")</f>
        <v>0</v>
      </c>
      <c r="E22" s="43" t="str">
        <f t="shared" si="0"/>
        <v/>
      </c>
      <c r="F22" s="44">
        <f>IFERROR(VLOOKUP($A22,'[1]Raw testing tables'!$A$4:$F$39,5,FALSE), "0")</f>
        <v>329</v>
      </c>
      <c r="G22" s="44">
        <f>IFERROR(VLOOKUP($A22,'[1]Raw testing tables'!$A$4:$F$39,6,FALSE), "0")</f>
        <v>326</v>
      </c>
      <c r="H22" s="44">
        <f>IFERROR(VLOOKUP($A22,'[1]Raw testing tables'!$A$4:$F$39,2,FALSE), "0")</f>
        <v>87</v>
      </c>
      <c r="I22" s="45">
        <f t="shared" si="1"/>
        <v>0.26687116564417179</v>
      </c>
      <c r="J22" s="46">
        <f>IFERROR(VLOOKUP($A22,'[1]Raw testing tables'!$H$4:$M$88,5,FALSE), "0")</f>
        <v>692</v>
      </c>
      <c r="K22" s="47">
        <f>IFERROR(VLOOKUP($A22,'[1]Raw testing tables'!$H$4:$M$88,6,FALSE), "0")</f>
        <v>692</v>
      </c>
      <c r="L22" s="47">
        <f>IFERROR(VLOOKUP($A22,'[1]Raw testing tables'!$H$4:$M$88,2,FALSE), "0")</f>
        <v>137</v>
      </c>
      <c r="M22" s="45">
        <f t="shared" si="2"/>
        <v>0.19797687861271676</v>
      </c>
      <c r="N22" s="46">
        <f>IFERROR(VLOOKUP($A22,'[1]Raw testing tables'!$O$4:$T$59,5,FALSE), "0")</f>
        <v>692</v>
      </c>
      <c r="O22" s="47">
        <f>IFERROR(VLOOKUP($A22,'[1]Raw testing tables'!$O$4:$T$59,6,FALSE), "0")</f>
        <v>681</v>
      </c>
      <c r="P22" s="47">
        <f>IFERROR(VLOOKUP($A22,'[1]Raw testing tables'!$O$4:$T$59,2,FALSE), "0")</f>
        <v>122</v>
      </c>
      <c r="Q22" s="45">
        <f t="shared" si="3"/>
        <v>0.17914831130690162</v>
      </c>
      <c r="R22" s="46">
        <f>IFERROR(VLOOKUP($A22,'[1]Raw testing tables'!$V$4:$AA$77,5,FALSE), "0")</f>
        <v>806</v>
      </c>
      <c r="S22" s="47">
        <f>IFERROR(VLOOKUP($A22,'[1]Raw testing tables'!$V$4:$AA$77,6,FALSE), "0")</f>
        <v>799</v>
      </c>
      <c r="T22" s="47">
        <f>IFERROR(VLOOKUP($A22,'[1]Raw testing tables'!$V$4:$AA$77,2,FALSE), "0")</f>
        <v>118</v>
      </c>
      <c r="U22" s="45">
        <f t="shared" si="4"/>
        <v>0.1476846057571965</v>
      </c>
    </row>
    <row r="23" spans="1:21" ht="15.45" x14ac:dyDescent="0.35">
      <c r="A23" s="41" t="s">
        <v>28</v>
      </c>
      <c r="B23" s="42">
        <f>IFERROR(VLOOKUP($A23,'[1]Raw testing tables'!$AD$3:$AI$30,5,FALSE), "0")</f>
        <v>4</v>
      </c>
      <c r="C23" s="36">
        <f>IFERROR(VLOOKUP($A23,'[1]Raw testing tables'!$AD$3:$AI$30,6,FALSE), "0")</f>
        <v>4</v>
      </c>
      <c r="D23" s="36">
        <f>IFERROR(VLOOKUP($A23,'[1]Raw testing tables'!$AD$3:$AI$30,2,FALSE), "0")</f>
        <v>0</v>
      </c>
      <c r="E23" s="43">
        <f t="shared" si="0"/>
        <v>0</v>
      </c>
      <c r="F23" s="44">
        <f>IFERROR(VLOOKUP($A23,'[1]Raw testing tables'!$A$4:$F$39,5,FALSE), "0")</f>
        <v>173</v>
      </c>
      <c r="G23" s="44">
        <f>IFERROR(VLOOKUP($A23,'[1]Raw testing tables'!$A$4:$F$39,6,FALSE), "0")</f>
        <v>173</v>
      </c>
      <c r="H23" s="44">
        <f>IFERROR(VLOOKUP($A23,'[1]Raw testing tables'!$A$4:$F$39,2,FALSE), "0")</f>
        <v>23</v>
      </c>
      <c r="I23" s="45">
        <f t="shared" si="1"/>
        <v>0.13294797687861271</v>
      </c>
      <c r="J23" s="46">
        <f>IFERROR(VLOOKUP($A23,'[1]Raw testing tables'!$H$4:$M$88,5,FALSE), "0")</f>
        <v>521</v>
      </c>
      <c r="K23" s="47">
        <f>IFERROR(VLOOKUP($A23,'[1]Raw testing tables'!$H$4:$M$88,6,FALSE), "0")</f>
        <v>519</v>
      </c>
      <c r="L23" s="47">
        <f>IFERROR(VLOOKUP($A23,'[1]Raw testing tables'!$H$4:$M$88,2,FALSE), "0")</f>
        <v>70</v>
      </c>
      <c r="M23" s="45">
        <f t="shared" si="2"/>
        <v>0.13487475915221581</v>
      </c>
      <c r="N23" s="46">
        <f>IFERROR(VLOOKUP($A23,'[1]Raw testing tables'!$O$4:$T$59,5,FALSE), "0")</f>
        <v>585</v>
      </c>
      <c r="O23" s="47">
        <f>IFERROR(VLOOKUP($A23,'[1]Raw testing tables'!$O$4:$T$59,6,FALSE), "0")</f>
        <v>584</v>
      </c>
      <c r="P23" s="47">
        <f>IFERROR(VLOOKUP($A23,'[1]Raw testing tables'!$O$4:$T$59,2,FALSE), "0")</f>
        <v>93</v>
      </c>
      <c r="Q23" s="45">
        <f t="shared" si="3"/>
        <v>0.15924657534246575</v>
      </c>
      <c r="R23" s="46">
        <f>IFERROR(VLOOKUP($A23,'[1]Raw testing tables'!$V$4:$AA$77,5,FALSE), "0")</f>
        <v>764</v>
      </c>
      <c r="S23" s="47">
        <f>IFERROR(VLOOKUP($A23,'[1]Raw testing tables'!$V$4:$AA$77,6,FALSE), "0")</f>
        <v>764</v>
      </c>
      <c r="T23" s="47">
        <f>IFERROR(VLOOKUP($A23,'[1]Raw testing tables'!$V$4:$AA$77,2,FALSE), "0")</f>
        <v>107</v>
      </c>
      <c r="U23" s="45">
        <f t="shared" si="4"/>
        <v>0.1400523560209424</v>
      </c>
    </row>
    <row r="24" spans="1:21" ht="15.45" x14ac:dyDescent="0.35">
      <c r="A24" s="41" t="s">
        <v>29</v>
      </c>
      <c r="B24" s="42" t="str">
        <f>IFERROR(VLOOKUP($A24,'[1]Raw testing tables'!$AD$3:$AI$30,5,FALSE), "0")</f>
        <v>0</v>
      </c>
      <c r="C24" s="36" t="str">
        <f>IFERROR(VLOOKUP($A24,'[1]Raw testing tables'!$AD$3:$AI$30,6,FALSE), "0")</f>
        <v>0</v>
      </c>
      <c r="D24" s="36" t="str">
        <f>IFERROR(VLOOKUP($A24,'[1]Raw testing tables'!$AD$3:$AI$30,2,FALSE), "0")</f>
        <v>0</v>
      </c>
      <c r="E24" s="43" t="str">
        <f t="shared" si="0"/>
        <v/>
      </c>
      <c r="F24" s="44" t="str">
        <f>IFERROR(VLOOKUP($A24,'[1]Raw testing tables'!$A$4:$F$39,5,FALSE), "0")</f>
        <v>0</v>
      </c>
      <c r="G24" s="44" t="str">
        <f>IFERROR(VLOOKUP($A24,'[1]Raw testing tables'!$A$4:$F$39,6,FALSE), "0")</f>
        <v>0</v>
      </c>
      <c r="H24" s="44" t="str">
        <f>IFERROR(VLOOKUP($A24,'[1]Raw testing tables'!$A$4:$F$39,2,FALSE), "0")</f>
        <v>0</v>
      </c>
      <c r="I24" s="45" t="str">
        <f t="shared" si="1"/>
        <v>-</v>
      </c>
      <c r="J24" s="46">
        <f>IFERROR(VLOOKUP($A24,'[1]Raw testing tables'!$H$4:$M$88,5,FALSE), "0")</f>
        <v>2</v>
      </c>
      <c r="K24" s="47">
        <f>IFERROR(VLOOKUP($A24,'[1]Raw testing tables'!$H$4:$M$88,6,FALSE), "0")</f>
        <v>2</v>
      </c>
      <c r="L24" s="47">
        <f>IFERROR(VLOOKUP($A24,'[1]Raw testing tables'!$H$4:$M$88,2,FALSE), "0")</f>
        <v>1</v>
      </c>
      <c r="M24" s="45">
        <f t="shared" si="2"/>
        <v>0.5</v>
      </c>
      <c r="N24" s="46">
        <f>IFERROR(VLOOKUP($A24,'[1]Raw testing tables'!$O$4:$T$59,5,FALSE), "0")</f>
        <v>32</v>
      </c>
      <c r="O24" s="47">
        <f>IFERROR(VLOOKUP($A24,'[1]Raw testing tables'!$O$4:$T$59,6,FALSE), "0")</f>
        <v>32</v>
      </c>
      <c r="P24" s="47">
        <f>IFERROR(VLOOKUP($A24,'[1]Raw testing tables'!$O$4:$T$59,2,FALSE), "0")</f>
        <v>9</v>
      </c>
      <c r="Q24" s="45">
        <f t="shared" si="3"/>
        <v>0.28125</v>
      </c>
      <c r="R24" s="46">
        <f>IFERROR(VLOOKUP($A24,'[1]Raw testing tables'!$V$4:$AA$77,5,FALSE), "0")</f>
        <v>41</v>
      </c>
      <c r="S24" s="47">
        <f>IFERROR(VLOOKUP($A24,'[1]Raw testing tables'!$V$4:$AA$77,6,FALSE), "0")</f>
        <v>40</v>
      </c>
      <c r="T24" s="47">
        <f>IFERROR(VLOOKUP($A24,'[1]Raw testing tables'!$V$4:$AA$77,2,FALSE), "0")</f>
        <v>10</v>
      </c>
      <c r="U24" s="45">
        <f t="shared" si="4"/>
        <v>0.25</v>
      </c>
    </row>
    <row r="25" spans="1:21" ht="15.45" x14ac:dyDescent="0.35">
      <c r="A25" s="41" t="s">
        <v>30</v>
      </c>
      <c r="B25" s="42">
        <f>IFERROR(VLOOKUP($A25,'[1]Raw testing tables'!$AD$3:$AI$30,5,FALSE), "0")</f>
        <v>75</v>
      </c>
      <c r="C25" s="36">
        <f>IFERROR(VLOOKUP($A25,'[1]Raw testing tables'!$AD$3:$AI$30,6,FALSE), "0")</f>
        <v>74</v>
      </c>
      <c r="D25" s="36">
        <f>IFERROR(VLOOKUP($A25,'[1]Raw testing tables'!$AD$3:$AI$30,2,FALSE), "0")</f>
        <v>18</v>
      </c>
      <c r="E25" s="43">
        <f t="shared" si="0"/>
        <v>0.24324324324324326</v>
      </c>
      <c r="F25" s="44">
        <f>IFERROR(VLOOKUP($A25,'[1]Raw testing tables'!$A$4:$F$39,5,FALSE), "0")</f>
        <v>347</v>
      </c>
      <c r="G25" s="44">
        <f>IFERROR(VLOOKUP($A25,'[1]Raw testing tables'!$A$4:$F$39,6,FALSE), "0")</f>
        <v>342</v>
      </c>
      <c r="H25" s="44">
        <f>IFERROR(VLOOKUP($A25,'[1]Raw testing tables'!$A$4:$F$39,2,FALSE), "0")</f>
        <v>73</v>
      </c>
      <c r="I25" s="45">
        <f t="shared" si="1"/>
        <v>0.21345029239766081</v>
      </c>
      <c r="J25" s="46">
        <f>IFERROR(VLOOKUP($A25,'[1]Raw testing tables'!$H$4:$M$88,5,FALSE), "0")</f>
        <v>441</v>
      </c>
      <c r="K25" s="47">
        <f>IFERROR(VLOOKUP($A25,'[1]Raw testing tables'!$H$4:$M$88,6,FALSE), "0")</f>
        <v>439</v>
      </c>
      <c r="L25" s="47">
        <f>IFERROR(VLOOKUP($A25,'[1]Raw testing tables'!$H$4:$M$88,2,FALSE), "0")</f>
        <v>78</v>
      </c>
      <c r="M25" s="45">
        <f t="shared" si="2"/>
        <v>0.1776765375854214</v>
      </c>
      <c r="N25" s="46">
        <f>IFERROR(VLOOKUP($A25,'[1]Raw testing tables'!$O$4:$T$59,5,FALSE), "0")</f>
        <v>504</v>
      </c>
      <c r="O25" s="47">
        <f>IFERROR(VLOOKUP($A25,'[1]Raw testing tables'!$O$4:$T$59,6,FALSE), "0")</f>
        <v>499</v>
      </c>
      <c r="P25" s="47">
        <f>IFERROR(VLOOKUP($A25,'[1]Raw testing tables'!$O$4:$T$59,2,FALSE), "0")</f>
        <v>99</v>
      </c>
      <c r="Q25" s="45">
        <f t="shared" si="3"/>
        <v>0.19839679358717435</v>
      </c>
      <c r="R25" s="46">
        <f>IFERROR(VLOOKUP($A25,'[1]Raw testing tables'!$V$4:$AA$77,5,FALSE), "0")</f>
        <v>697</v>
      </c>
      <c r="S25" s="47">
        <f>IFERROR(VLOOKUP($A25,'[1]Raw testing tables'!$V$4:$AA$77,6,FALSE), "0")</f>
        <v>693</v>
      </c>
      <c r="T25" s="47">
        <f>IFERROR(VLOOKUP($A25,'[1]Raw testing tables'!$V$4:$AA$77,2,FALSE), "0")</f>
        <v>138</v>
      </c>
      <c r="U25" s="45">
        <f t="shared" si="4"/>
        <v>0.19913419913419914</v>
      </c>
    </row>
    <row r="26" spans="1:21" ht="15.45" x14ac:dyDescent="0.35">
      <c r="A26" s="41" t="s">
        <v>31</v>
      </c>
      <c r="B26" s="42">
        <f>IFERROR(VLOOKUP($A26,'[1]Raw testing tables'!$AD$3:$AI$30,5,FALSE), "0")</f>
        <v>49</v>
      </c>
      <c r="C26" s="36">
        <f>IFERROR(VLOOKUP($A26,'[1]Raw testing tables'!$AD$3:$AI$30,6,FALSE), "0")</f>
        <v>47</v>
      </c>
      <c r="D26" s="36">
        <f>IFERROR(VLOOKUP($A26,'[1]Raw testing tables'!$AD$3:$AI$30,2,FALSE), "0")</f>
        <v>13</v>
      </c>
      <c r="E26" s="43">
        <f t="shared" si="0"/>
        <v>0.27659574468085107</v>
      </c>
      <c r="F26" s="44">
        <f>IFERROR(VLOOKUP($A26,'[1]Raw testing tables'!$A$4:$F$39,5,FALSE), "0")</f>
        <v>215</v>
      </c>
      <c r="G26" s="44">
        <f>IFERROR(VLOOKUP($A26,'[1]Raw testing tables'!$A$4:$F$39,6,FALSE), "0")</f>
        <v>198</v>
      </c>
      <c r="H26" s="44">
        <f>IFERROR(VLOOKUP($A26,'[1]Raw testing tables'!$A$4:$F$39,2,FALSE), "0")</f>
        <v>38</v>
      </c>
      <c r="I26" s="45">
        <f t="shared" si="1"/>
        <v>0.19191919191919191</v>
      </c>
      <c r="J26" s="46">
        <f>IFERROR(VLOOKUP($A26,'[1]Raw testing tables'!$H$4:$M$88,5,FALSE), "0")</f>
        <v>800</v>
      </c>
      <c r="K26" s="47">
        <f>IFERROR(VLOOKUP($A26,'[1]Raw testing tables'!$H$4:$M$88,6,FALSE), "0")</f>
        <v>757</v>
      </c>
      <c r="L26" s="47">
        <f>IFERROR(VLOOKUP($A26,'[1]Raw testing tables'!$H$4:$M$88,2,FALSE), "0")</f>
        <v>178</v>
      </c>
      <c r="M26" s="45">
        <f t="shared" si="2"/>
        <v>0.23513870541611626</v>
      </c>
      <c r="N26" s="46">
        <f>IFERROR(VLOOKUP($A26,'[1]Raw testing tables'!$O$4:$T$59,5,FALSE), "0")</f>
        <v>800</v>
      </c>
      <c r="O26" s="47">
        <f>IFERROR(VLOOKUP($A26,'[1]Raw testing tables'!$O$4:$T$59,6,FALSE), "0")</f>
        <v>752</v>
      </c>
      <c r="P26" s="47">
        <f>IFERROR(VLOOKUP($A26,'[1]Raw testing tables'!$O$4:$T$59,2,FALSE), "0")</f>
        <v>153</v>
      </c>
      <c r="Q26" s="45">
        <f t="shared" si="3"/>
        <v>0.20345744680851063</v>
      </c>
      <c r="R26" s="46">
        <f>IFERROR(VLOOKUP($A26,'[1]Raw testing tables'!$V$4:$AA$77,5,FALSE), "0")</f>
        <v>749</v>
      </c>
      <c r="S26" s="47">
        <f>IFERROR(VLOOKUP($A26,'[1]Raw testing tables'!$V$4:$AA$77,6,FALSE), "0")</f>
        <v>730</v>
      </c>
      <c r="T26" s="47">
        <f>IFERROR(VLOOKUP($A26,'[1]Raw testing tables'!$V$4:$AA$77,2,FALSE), "0")</f>
        <v>167</v>
      </c>
      <c r="U26" s="45">
        <f t="shared" si="4"/>
        <v>0.22876712328767124</v>
      </c>
    </row>
    <row r="27" spans="1:21" ht="15.45" x14ac:dyDescent="0.35">
      <c r="A27" s="41" t="s">
        <v>32</v>
      </c>
      <c r="B27" s="42" t="str">
        <f>IFERROR(VLOOKUP($A27,'[1]Raw testing tables'!$AD$3:$AI$30,5,FALSE), "0")</f>
        <v>0</v>
      </c>
      <c r="C27" s="36" t="str">
        <f>IFERROR(VLOOKUP($A27,'[1]Raw testing tables'!$AD$3:$AI$30,6,FALSE), "0")</f>
        <v>0</v>
      </c>
      <c r="D27" s="36" t="str">
        <f>IFERROR(VLOOKUP($A27,'[1]Raw testing tables'!$AD$3:$AI$30,2,FALSE), "0")</f>
        <v>0</v>
      </c>
      <c r="E27" s="43" t="str">
        <f t="shared" si="0"/>
        <v/>
      </c>
      <c r="F27" s="44" t="str">
        <f>IFERROR(VLOOKUP($A27,'[1]Raw testing tables'!$A$4:$F$39,5,FALSE), "0")</f>
        <v>0</v>
      </c>
      <c r="G27" s="44" t="str">
        <f>IFERROR(VLOOKUP($A27,'[1]Raw testing tables'!$A$4:$F$39,6,FALSE), "0")</f>
        <v>0</v>
      </c>
      <c r="H27" s="44" t="str">
        <f>IFERROR(VLOOKUP($A27,'[1]Raw testing tables'!$A$4:$F$39,2,FALSE), "0")</f>
        <v>0</v>
      </c>
      <c r="I27" s="45" t="str">
        <f t="shared" si="1"/>
        <v>-</v>
      </c>
      <c r="J27" s="46" t="str">
        <f>IFERROR(VLOOKUP($A27,'[1]Raw testing tables'!$H$4:$M$88,5,FALSE), "0")</f>
        <v>0</v>
      </c>
      <c r="K27" s="47" t="str">
        <f>IFERROR(VLOOKUP($A27,'[1]Raw testing tables'!$H$4:$M$88,6,FALSE), "0")</f>
        <v>0</v>
      </c>
      <c r="L27" s="47" t="str">
        <f>IFERROR(VLOOKUP($A27,'[1]Raw testing tables'!$H$4:$M$88,2,FALSE), "0")</f>
        <v>0</v>
      </c>
      <c r="M27" s="45" t="str">
        <f t="shared" si="2"/>
        <v>-</v>
      </c>
      <c r="N27" s="46" t="str">
        <f>IFERROR(VLOOKUP($A27,'[1]Raw testing tables'!$O$4:$T$59,5,FALSE), "0")</f>
        <v>0</v>
      </c>
      <c r="O27" s="47" t="str">
        <f>IFERROR(VLOOKUP($A27,'[1]Raw testing tables'!$O$4:$T$59,6,FALSE), "0")</f>
        <v>0</v>
      </c>
      <c r="P27" s="47" t="str">
        <f>IFERROR(VLOOKUP($A27,'[1]Raw testing tables'!$O$4:$T$59,2,FALSE), "0")</f>
        <v>0</v>
      </c>
      <c r="Q27" s="45" t="str">
        <f t="shared" si="3"/>
        <v>-</v>
      </c>
      <c r="R27" s="46" t="str">
        <f>IFERROR(VLOOKUP($A27,'[1]Raw testing tables'!$V$4:$AA$77,5,FALSE), "0")</f>
        <v>0</v>
      </c>
      <c r="S27" s="47" t="str">
        <f>IFERROR(VLOOKUP($A27,'[1]Raw testing tables'!$V$4:$AA$77,6,FALSE), "0")</f>
        <v>0</v>
      </c>
      <c r="T27" s="47" t="str">
        <f>IFERROR(VLOOKUP($A27,'[1]Raw testing tables'!$V$4:$AA$77,2,FALSE), "0")</f>
        <v>0</v>
      </c>
      <c r="U27" s="45" t="str">
        <f t="shared" si="4"/>
        <v>-</v>
      </c>
    </row>
    <row r="28" spans="1:21" ht="15.45" x14ac:dyDescent="0.35">
      <c r="A28" s="41" t="s">
        <v>33</v>
      </c>
      <c r="B28" s="42" t="str">
        <f>IFERROR(VLOOKUP($A28,'[1]Raw testing tables'!$AD$3:$AI$30,5,FALSE), "0")</f>
        <v>0</v>
      </c>
      <c r="C28" s="36" t="str">
        <f>IFERROR(VLOOKUP($A28,'[1]Raw testing tables'!$AD$3:$AI$30,6,FALSE), "0")</f>
        <v>0</v>
      </c>
      <c r="D28" s="36" t="str">
        <f>IFERROR(VLOOKUP($A28,'[1]Raw testing tables'!$AD$3:$AI$30,2,FALSE), "0")</f>
        <v>0</v>
      </c>
      <c r="E28" s="43" t="str">
        <f t="shared" si="0"/>
        <v/>
      </c>
      <c r="F28" s="44">
        <f>IFERROR(VLOOKUP($A28,'[1]Raw testing tables'!$A$4:$F$39,5,FALSE), "0")</f>
        <v>1</v>
      </c>
      <c r="G28" s="44">
        <f>IFERROR(VLOOKUP($A28,'[1]Raw testing tables'!$A$4:$F$39,6,FALSE), "0")</f>
        <v>1</v>
      </c>
      <c r="H28" s="44">
        <f>IFERROR(VLOOKUP($A28,'[1]Raw testing tables'!$A$4:$F$39,2,FALSE), "0")</f>
        <v>1</v>
      </c>
      <c r="I28" s="45">
        <f t="shared" si="1"/>
        <v>1</v>
      </c>
      <c r="J28" s="46">
        <f>IFERROR(VLOOKUP($A28,'[1]Raw testing tables'!$H$4:$M$88,5,FALSE), "0")</f>
        <v>3</v>
      </c>
      <c r="K28" s="47">
        <f>IFERROR(VLOOKUP($A28,'[1]Raw testing tables'!$H$4:$M$88,6,FALSE), "0")</f>
        <v>3</v>
      </c>
      <c r="L28" s="47">
        <f>IFERROR(VLOOKUP($A28,'[1]Raw testing tables'!$H$4:$M$88,2,FALSE), "0")</f>
        <v>0</v>
      </c>
      <c r="M28" s="45">
        <f t="shared" si="2"/>
        <v>0</v>
      </c>
      <c r="N28" s="46">
        <f>IFERROR(VLOOKUP($A28,'[1]Raw testing tables'!$O$4:$T$59,5,FALSE), "0")</f>
        <v>126</v>
      </c>
      <c r="O28" s="47">
        <f>IFERROR(VLOOKUP($A28,'[1]Raw testing tables'!$O$4:$T$59,6,FALSE), "0")</f>
        <v>123</v>
      </c>
      <c r="P28" s="47">
        <f>IFERROR(VLOOKUP($A28,'[1]Raw testing tables'!$O$4:$T$59,2,FALSE), "0")</f>
        <v>25</v>
      </c>
      <c r="Q28" s="45">
        <f t="shared" si="3"/>
        <v>0.2032520325203252</v>
      </c>
      <c r="R28" s="46">
        <f>IFERROR(VLOOKUP($A28,'[1]Raw testing tables'!$V$4:$AA$77,5,FALSE), "0")</f>
        <v>251</v>
      </c>
      <c r="S28" s="47">
        <f>IFERROR(VLOOKUP($A28,'[1]Raw testing tables'!$V$4:$AA$77,6,FALSE), "0")</f>
        <v>244</v>
      </c>
      <c r="T28" s="47">
        <f>IFERROR(VLOOKUP($A28,'[1]Raw testing tables'!$V$4:$AA$77,2,FALSE), "0")</f>
        <v>46</v>
      </c>
      <c r="U28" s="45">
        <f t="shared" si="4"/>
        <v>0.18852459016393441</v>
      </c>
    </row>
    <row r="29" spans="1:21" ht="15.45" x14ac:dyDescent="0.35">
      <c r="A29" s="41" t="s">
        <v>34</v>
      </c>
      <c r="B29" s="42" t="str">
        <f>IFERROR(VLOOKUP($A29,'[1]Raw testing tables'!$AD$3:$AI$30,5,FALSE), "0")</f>
        <v>0</v>
      </c>
      <c r="C29" s="36" t="str">
        <f>IFERROR(VLOOKUP($A29,'[1]Raw testing tables'!$AD$3:$AI$30,6,FALSE), "0")</f>
        <v>0</v>
      </c>
      <c r="D29" s="36" t="str">
        <f>IFERROR(VLOOKUP($A29,'[1]Raw testing tables'!$AD$3:$AI$30,2,FALSE), "0")</f>
        <v>0</v>
      </c>
      <c r="E29" s="43" t="str">
        <f t="shared" si="0"/>
        <v/>
      </c>
      <c r="F29" s="44">
        <f>IFERROR(VLOOKUP($A29,'[1]Raw testing tables'!$A$4:$F$39,5,FALSE), "0")</f>
        <v>169</v>
      </c>
      <c r="G29" s="44">
        <f>IFERROR(VLOOKUP($A29,'[1]Raw testing tables'!$A$4:$F$39,6,FALSE), "0")</f>
        <v>169</v>
      </c>
      <c r="H29" s="44">
        <f>IFERROR(VLOOKUP($A29,'[1]Raw testing tables'!$A$4:$F$39,2,FALSE), "0")</f>
        <v>41</v>
      </c>
      <c r="I29" s="45">
        <f t="shared" si="1"/>
        <v>0.24260355029585798</v>
      </c>
      <c r="J29" s="46">
        <f>IFERROR(VLOOKUP($A29,'[1]Raw testing tables'!$H$4:$M$88,5,FALSE), "0")</f>
        <v>236</v>
      </c>
      <c r="K29" s="47">
        <f>IFERROR(VLOOKUP($A29,'[1]Raw testing tables'!$H$4:$M$88,6,FALSE), "0")</f>
        <v>233</v>
      </c>
      <c r="L29" s="47">
        <f>IFERROR(VLOOKUP($A29,'[1]Raw testing tables'!$H$4:$M$88,2,FALSE), "0")</f>
        <v>41</v>
      </c>
      <c r="M29" s="45">
        <f t="shared" si="2"/>
        <v>0.17596566523605151</v>
      </c>
      <c r="N29" s="46">
        <f>IFERROR(VLOOKUP($A29,'[1]Raw testing tables'!$O$4:$T$59,5,FALSE), "0")</f>
        <v>141</v>
      </c>
      <c r="O29" s="47">
        <f>IFERROR(VLOOKUP($A29,'[1]Raw testing tables'!$O$4:$T$59,6,FALSE), "0")</f>
        <v>141</v>
      </c>
      <c r="P29" s="47">
        <f>IFERROR(VLOOKUP($A29,'[1]Raw testing tables'!$O$4:$T$59,2,FALSE), "0")</f>
        <v>25</v>
      </c>
      <c r="Q29" s="45">
        <f t="shared" si="3"/>
        <v>0.1773049645390071</v>
      </c>
      <c r="R29" s="46">
        <f>IFERROR(VLOOKUP($A29,'[1]Raw testing tables'!$V$4:$AA$77,5,FALSE), "0")</f>
        <v>155</v>
      </c>
      <c r="S29" s="47">
        <f>IFERROR(VLOOKUP($A29,'[1]Raw testing tables'!$V$4:$AA$77,6,FALSE), "0")</f>
        <v>154</v>
      </c>
      <c r="T29" s="47">
        <f>IFERROR(VLOOKUP($A29,'[1]Raw testing tables'!$V$4:$AA$77,2,FALSE), "0")</f>
        <v>14</v>
      </c>
      <c r="U29" s="45">
        <f t="shared" si="4"/>
        <v>9.0909090909090912E-2</v>
      </c>
    </row>
    <row r="30" spans="1:21" ht="15.45" x14ac:dyDescent="0.35">
      <c r="A30" s="41" t="s">
        <v>35</v>
      </c>
      <c r="B30" s="42" t="str">
        <f>IFERROR(VLOOKUP($A30,'[1]Raw testing tables'!$AD$3:$AI$30,5,FALSE), "0")</f>
        <v>0</v>
      </c>
      <c r="C30" s="36" t="str">
        <f>IFERROR(VLOOKUP($A30,'[1]Raw testing tables'!$AD$3:$AI$30,6,FALSE), "0")</f>
        <v>0</v>
      </c>
      <c r="D30" s="36" t="str">
        <f>IFERROR(VLOOKUP($A30,'[1]Raw testing tables'!$AD$3:$AI$30,2,FALSE), "0")</f>
        <v>0</v>
      </c>
      <c r="E30" s="43" t="str">
        <f t="shared" si="0"/>
        <v/>
      </c>
      <c r="F30" s="44">
        <f>IFERROR(VLOOKUP($A30,'[1]Raw testing tables'!$A$4:$F$39,5,FALSE), "0")</f>
        <v>12</v>
      </c>
      <c r="G30" s="44">
        <f>IFERROR(VLOOKUP($A30,'[1]Raw testing tables'!$A$4:$F$39,6,FALSE), "0")</f>
        <v>12</v>
      </c>
      <c r="H30" s="44">
        <f>IFERROR(VLOOKUP($A30,'[1]Raw testing tables'!$A$4:$F$39,2,FALSE), "0")</f>
        <v>1</v>
      </c>
      <c r="I30" s="45">
        <f t="shared" si="1"/>
        <v>8.3333333333333329E-2</v>
      </c>
      <c r="J30" s="46">
        <f>IFERROR(VLOOKUP($A30,'[1]Raw testing tables'!$H$4:$M$88,5,FALSE), "0")</f>
        <v>268</v>
      </c>
      <c r="K30" s="47">
        <f>IFERROR(VLOOKUP($A30,'[1]Raw testing tables'!$H$4:$M$88,6,FALSE), "0")</f>
        <v>266</v>
      </c>
      <c r="L30" s="47">
        <f>IFERROR(VLOOKUP($A30,'[1]Raw testing tables'!$H$4:$M$88,2,FALSE), "0")</f>
        <v>33</v>
      </c>
      <c r="M30" s="45">
        <f t="shared" si="2"/>
        <v>0.12406015037593984</v>
      </c>
      <c r="N30" s="46">
        <f>IFERROR(VLOOKUP($A30,'[1]Raw testing tables'!$O$4:$T$59,5,FALSE), "0")</f>
        <v>203</v>
      </c>
      <c r="O30" s="47">
        <f>IFERROR(VLOOKUP($A30,'[1]Raw testing tables'!$O$4:$T$59,6,FALSE), "0")</f>
        <v>202</v>
      </c>
      <c r="P30" s="47">
        <f>IFERROR(VLOOKUP($A30,'[1]Raw testing tables'!$O$4:$T$59,2,FALSE), "0")</f>
        <v>33</v>
      </c>
      <c r="Q30" s="45">
        <f t="shared" si="3"/>
        <v>0.16336633663366337</v>
      </c>
      <c r="R30" s="46">
        <f>IFERROR(VLOOKUP($A30,'[1]Raw testing tables'!$V$4:$AA$77,5,FALSE), "0")</f>
        <v>75</v>
      </c>
      <c r="S30" s="47">
        <f>IFERROR(VLOOKUP($A30,'[1]Raw testing tables'!$V$4:$AA$77,6,FALSE), "0")</f>
        <v>74</v>
      </c>
      <c r="T30" s="47">
        <f>IFERROR(VLOOKUP($A30,'[1]Raw testing tables'!$V$4:$AA$77,2,FALSE), "0")</f>
        <v>7</v>
      </c>
      <c r="U30" s="45">
        <f t="shared" si="4"/>
        <v>9.45945945945946E-2</v>
      </c>
    </row>
    <row r="31" spans="1:21" ht="15.45" x14ac:dyDescent="0.35">
      <c r="A31" s="41" t="s">
        <v>36</v>
      </c>
      <c r="B31" s="42" t="str">
        <f>IFERROR(VLOOKUP($A31,'[1]Raw testing tables'!$AD$3:$AI$30,5,FALSE), "0")</f>
        <v>0</v>
      </c>
      <c r="C31" s="36" t="str">
        <f>IFERROR(VLOOKUP($A31,'[1]Raw testing tables'!$AD$3:$AI$30,6,FALSE), "0")</f>
        <v>0</v>
      </c>
      <c r="D31" s="36" t="str">
        <f>IFERROR(VLOOKUP($A31,'[1]Raw testing tables'!$AD$3:$AI$30,2,FALSE), "0")</f>
        <v>0</v>
      </c>
      <c r="E31" s="43" t="str">
        <f t="shared" si="0"/>
        <v/>
      </c>
      <c r="F31" s="44">
        <f>IFERROR(VLOOKUP($A31,'[1]Raw testing tables'!$A$4:$F$39,5,FALSE), "0")</f>
        <v>114</v>
      </c>
      <c r="G31" s="44">
        <f>IFERROR(VLOOKUP($A31,'[1]Raw testing tables'!$A$4:$F$39,6,FALSE), "0")</f>
        <v>109</v>
      </c>
      <c r="H31" s="44">
        <f>IFERROR(VLOOKUP($A31,'[1]Raw testing tables'!$A$4:$F$39,2,FALSE), "0")</f>
        <v>28</v>
      </c>
      <c r="I31" s="45">
        <f t="shared" si="1"/>
        <v>0.25688073394495414</v>
      </c>
      <c r="J31" s="46">
        <f>IFERROR(VLOOKUP($A31,'[1]Raw testing tables'!$H$4:$M$88,5,FALSE), "0")</f>
        <v>141</v>
      </c>
      <c r="K31" s="47">
        <f>IFERROR(VLOOKUP($A31,'[1]Raw testing tables'!$H$4:$M$88,6,FALSE), "0")</f>
        <v>137</v>
      </c>
      <c r="L31" s="47">
        <f>IFERROR(VLOOKUP($A31,'[1]Raw testing tables'!$H$4:$M$88,2,FALSE), "0")</f>
        <v>25</v>
      </c>
      <c r="M31" s="45">
        <f t="shared" si="2"/>
        <v>0.18248175182481752</v>
      </c>
      <c r="N31" s="46">
        <f>IFERROR(VLOOKUP($A31,'[1]Raw testing tables'!$O$4:$T$59,5,FALSE), "0")</f>
        <v>638</v>
      </c>
      <c r="O31" s="47">
        <f>IFERROR(VLOOKUP($A31,'[1]Raw testing tables'!$O$4:$T$59,6,FALSE), "0")</f>
        <v>627</v>
      </c>
      <c r="P31" s="47">
        <f>IFERROR(VLOOKUP($A31,'[1]Raw testing tables'!$O$4:$T$59,2,FALSE), "0")</f>
        <v>82</v>
      </c>
      <c r="Q31" s="45">
        <f t="shared" si="3"/>
        <v>0.13078149920255183</v>
      </c>
      <c r="R31" s="46">
        <f>IFERROR(VLOOKUP($A31,'[1]Raw testing tables'!$V$4:$AA$77,5,FALSE), "0")</f>
        <v>449</v>
      </c>
      <c r="S31" s="47">
        <f>IFERROR(VLOOKUP($A31,'[1]Raw testing tables'!$V$4:$AA$77,6,FALSE), "0")</f>
        <v>432</v>
      </c>
      <c r="T31" s="47">
        <f>IFERROR(VLOOKUP($A31,'[1]Raw testing tables'!$V$4:$AA$77,2,FALSE), "0")</f>
        <v>85</v>
      </c>
      <c r="U31" s="45">
        <f t="shared" si="4"/>
        <v>0.19675925925925927</v>
      </c>
    </row>
    <row r="32" spans="1:21" ht="15.45" x14ac:dyDescent="0.35">
      <c r="A32" s="41" t="s">
        <v>37</v>
      </c>
      <c r="B32" s="42" t="str">
        <f>IFERROR(VLOOKUP($A32,'[1]Raw testing tables'!$AD$3:$AI$30,5,FALSE), "0")</f>
        <v>0</v>
      </c>
      <c r="C32" s="36" t="str">
        <f>IFERROR(VLOOKUP($A32,'[1]Raw testing tables'!$AD$3:$AI$30,6,FALSE), "0")</f>
        <v>0</v>
      </c>
      <c r="D32" s="36" t="str">
        <f>IFERROR(VLOOKUP($A32,'[1]Raw testing tables'!$AD$3:$AI$30,2,FALSE), "0")</f>
        <v>0</v>
      </c>
      <c r="E32" s="43" t="str">
        <f t="shared" si="0"/>
        <v/>
      </c>
      <c r="F32" s="44">
        <f>IFERROR(VLOOKUP($A32,'[1]Raw testing tables'!$A$4:$F$39,5,FALSE), "0")</f>
        <v>177</v>
      </c>
      <c r="G32" s="44">
        <f>IFERROR(VLOOKUP($A32,'[1]Raw testing tables'!$A$4:$F$39,6,FALSE), "0")</f>
        <v>176</v>
      </c>
      <c r="H32" s="44">
        <f>IFERROR(VLOOKUP($A32,'[1]Raw testing tables'!$A$4:$F$39,2,FALSE), "0")</f>
        <v>38</v>
      </c>
      <c r="I32" s="45">
        <f t="shared" si="1"/>
        <v>0.21590909090909091</v>
      </c>
      <c r="J32" s="46">
        <f>IFERROR(VLOOKUP($A32,'[1]Raw testing tables'!$H$4:$M$88,5,FALSE), "0")</f>
        <v>540</v>
      </c>
      <c r="K32" s="47">
        <f>IFERROR(VLOOKUP($A32,'[1]Raw testing tables'!$H$4:$M$88,6,FALSE), "0")</f>
        <v>538</v>
      </c>
      <c r="L32" s="47">
        <f>IFERROR(VLOOKUP($A32,'[1]Raw testing tables'!$H$4:$M$88,2,FALSE), "0")</f>
        <v>94</v>
      </c>
      <c r="M32" s="45">
        <f t="shared" si="2"/>
        <v>0.17472118959107807</v>
      </c>
      <c r="N32" s="46">
        <f>IFERROR(VLOOKUP($A32,'[1]Raw testing tables'!$O$4:$T$59,5,FALSE), "0")</f>
        <v>843</v>
      </c>
      <c r="O32" s="47">
        <f>IFERROR(VLOOKUP($A32,'[1]Raw testing tables'!$O$4:$T$59,6,FALSE), "0")</f>
        <v>836</v>
      </c>
      <c r="P32" s="47">
        <f>IFERROR(VLOOKUP($A32,'[1]Raw testing tables'!$O$4:$T$59,2,FALSE), "0")</f>
        <v>142</v>
      </c>
      <c r="Q32" s="45">
        <f t="shared" si="3"/>
        <v>0.16985645933014354</v>
      </c>
      <c r="R32" s="46">
        <f>IFERROR(VLOOKUP($A32,'[1]Raw testing tables'!$V$4:$AA$77,5,FALSE), "0")</f>
        <v>1080</v>
      </c>
      <c r="S32" s="47">
        <f>IFERROR(VLOOKUP($A32,'[1]Raw testing tables'!$V$4:$AA$77,6,FALSE), "0")</f>
        <v>1079</v>
      </c>
      <c r="T32" s="47">
        <f>IFERROR(VLOOKUP($A32,'[1]Raw testing tables'!$V$4:$AA$77,2,FALSE), "0")</f>
        <v>145</v>
      </c>
      <c r="U32" s="45">
        <f t="shared" si="4"/>
        <v>0.13438368860055608</v>
      </c>
    </row>
    <row r="33" spans="1:21" ht="15.45" x14ac:dyDescent="0.35">
      <c r="A33" s="41" t="s">
        <v>38</v>
      </c>
      <c r="B33" s="42">
        <f>IFERROR(VLOOKUP($A33,'[1]Raw testing tables'!$AD$3:$AI$30,5,FALSE), "0")</f>
        <v>1</v>
      </c>
      <c r="C33" s="36">
        <f>IFERROR(VLOOKUP($A33,'[1]Raw testing tables'!$AD$3:$AI$30,6,FALSE), "0")</f>
        <v>1</v>
      </c>
      <c r="D33" s="36">
        <f>IFERROR(VLOOKUP($A33,'[1]Raw testing tables'!$AD$3:$AI$30,2,FALSE), "0")</f>
        <v>0</v>
      </c>
      <c r="E33" s="43">
        <f t="shared" si="0"/>
        <v>0</v>
      </c>
      <c r="F33" s="44">
        <f>IFERROR(VLOOKUP($A33,'[1]Raw testing tables'!$A$4:$F$39,5,FALSE), "0")</f>
        <v>2</v>
      </c>
      <c r="G33" s="44">
        <f>IFERROR(VLOOKUP($A33,'[1]Raw testing tables'!$A$4:$F$39,6,FALSE), "0")</f>
        <v>2</v>
      </c>
      <c r="H33" s="44">
        <f>IFERROR(VLOOKUP($A33,'[1]Raw testing tables'!$A$4:$F$39,2,FALSE), "0")</f>
        <v>0</v>
      </c>
      <c r="I33" s="45">
        <f t="shared" si="1"/>
        <v>0</v>
      </c>
      <c r="J33" s="46">
        <f>IFERROR(VLOOKUP($A33,'[1]Raw testing tables'!$H$4:$M$88,5,FALSE), "0")</f>
        <v>43</v>
      </c>
      <c r="K33" s="47">
        <f>IFERROR(VLOOKUP($A33,'[1]Raw testing tables'!$H$4:$M$88,6,FALSE), "0")</f>
        <v>43</v>
      </c>
      <c r="L33" s="47">
        <f>IFERROR(VLOOKUP($A33,'[1]Raw testing tables'!$H$4:$M$88,2,FALSE), "0")</f>
        <v>4</v>
      </c>
      <c r="M33" s="45">
        <f t="shared" si="2"/>
        <v>9.3023255813953487E-2</v>
      </c>
      <c r="N33" s="46">
        <f>IFERROR(VLOOKUP($A33,'[1]Raw testing tables'!$O$4:$T$59,5,FALSE), "0")</f>
        <v>65</v>
      </c>
      <c r="O33" s="47">
        <f>IFERROR(VLOOKUP($A33,'[1]Raw testing tables'!$O$4:$T$59,6,FALSE), "0")</f>
        <v>65</v>
      </c>
      <c r="P33" s="47">
        <f>IFERROR(VLOOKUP($A33,'[1]Raw testing tables'!$O$4:$T$59,2,FALSE), "0")</f>
        <v>10</v>
      </c>
      <c r="Q33" s="45">
        <f t="shared" si="3"/>
        <v>0.15384615384615385</v>
      </c>
      <c r="R33" s="46">
        <f>IFERROR(VLOOKUP($A33,'[1]Raw testing tables'!$V$4:$AA$77,5,FALSE), "0")</f>
        <v>423</v>
      </c>
      <c r="S33" s="47">
        <f>IFERROR(VLOOKUP($A33,'[1]Raw testing tables'!$V$4:$AA$77,6,FALSE), "0")</f>
        <v>409</v>
      </c>
      <c r="T33" s="47">
        <f>IFERROR(VLOOKUP($A33,'[1]Raw testing tables'!$V$4:$AA$77,2,FALSE), "0")</f>
        <v>56</v>
      </c>
      <c r="U33" s="45">
        <f t="shared" si="4"/>
        <v>0.13691931540342298</v>
      </c>
    </row>
    <row r="34" spans="1:21" ht="15.45" x14ac:dyDescent="0.35">
      <c r="A34" s="41" t="s">
        <v>39</v>
      </c>
      <c r="B34" s="42">
        <f>IFERROR(VLOOKUP($A34,'[1]Raw testing tables'!$AD$3:$AI$30,5,FALSE), "0")</f>
        <v>38</v>
      </c>
      <c r="C34" s="36">
        <f>IFERROR(VLOOKUP($A34,'[1]Raw testing tables'!$AD$3:$AI$30,6,FALSE), "0")</f>
        <v>38</v>
      </c>
      <c r="D34" s="36">
        <f>IFERROR(VLOOKUP($A34,'[1]Raw testing tables'!$AD$3:$AI$30,2,FALSE), "0")</f>
        <v>12</v>
      </c>
      <c r="E34" s="43">
        <f t="shared" si="0"/>
        <v>0.31578947368421051</v>
      </c>
      <c r="F34" s="44">
        <f>IFERROR(VLOOKUP($A34,'[1]Raw testing tables'!$A$4:$F$39,5,FALSE), "0")</f>
        <v>223</v>
      </c>
      <c r="G34" s="44">
        <f>IFERROR(VLOOKUP($A34,'[1]Raw testing tables'!$A$4:$F$39,6,FALSE), "0")</f>
        <v>222</v>
      </c>
      <c r="H34" s="44">
        <f>IFERROR(VLOOKUP($A34,'[1]Raw testing tables'!$A$4:$F$39,2,FALSE), "0")</f>
        <v>42</v>
      </c>
      <c r="I34" s="45">
        <f t="shared" si="1"/>
        <v>0.1891891891891892</v>
      </c>
      <c r="J34" s="46">
        <f>IFERROR(VLOOKUP($A34,'[1]Raw testing tables'!$H$4:$M$88,5,FALSE), "0")</f>
        <v>618</v>
      </c>
      <c r="K34" s="47">
        <f>IFERROR(VLOOKUP($A34,'[1]Raw testing tables'!$H$4:$M$88,6,FALSE), "0")</f>
        <v>615</v>
      </c>
      <c r="L34" s="47">
        <f>IFERROR(VLOOKUP($A34,'[1]Raw testing tables'!$H$4:$M$88,2,FALSE), "0")</f>
        <v>118</v>
      </c>
      <c r="M34" s="45">
        <f t="shared" si="2"/>
        <v>0.19186991869918699</v>
      </c>
      <c r="N34" s="46">
        <f>IFERROR(VLOOKUP($A34,'[1]Raw testing tables'!$O$4:$T$59,5,FALSE), "0")</f>
        <v>866</v>
      </c>
      <c r="O34" s="47">
        <f>IFERROR(VLOOKUP($A34,'[1]Raw testing tables'!$O$4:$T$59,6,FALSE), "0")</f>
        <v>865</v>
      </c>
      <c r="P34" s="47">
        <f>IFERROR(VLOOKUP($A34,'[1]Raw testing tables'!$O$4:$T$59,2,FALSE), "0")</f>
        <v>140</v>
      </c>
      <c r="Q34" s="45">
        <f t="shared" si="3"/>
        <v>0.16184971098265896</v>
      </c>
      <c r="R34" s="46">
        <f>IFERROR(VLOOKUP($A34,'[1]Raw testing tables'!$V$4:$AA$77,5,FALSE), "0")</f>
        <v>789</v>
      </c>
      <c r="S34" s="47">
        <f>IFERROR(VLOOKUP($A34,'[1]Raw testing tables'!$V$4:$AA$77,6,FALSE), "0")</f>
        <v>778</v>
      </c>
      <c r="T34" s="47">
        <f>IFERROR(VLOOKUP($A34,'[1]Raw testing tables'!$V$4:$AA$77,2,FALSE), "0")</f>
        <v>106</v>
      </c>
      <c r="U34" s="45">
        <f t="shared" si="4"/>
        <v>0.13624678663239073</v>
      </c>
    </row>
    <row r="35" spans="1:21" ht="15.45" x14ac:dyDescent="0.35">
      <c r="A35" s="41" t="s">
        <v>40</v>
      </c>
      <c r="B35" s="42" t="str">
        <f>IFERROR(VLOOKUP($A35,'[1]Raw testing tables'!$AD$3:$AI$30,5,FALSE), "0")</f>
        <v>0</v>
      </c>
      <c r="C35" s="36" t="str">
        <f>IFERROR(VLOOKUP($A35,'[1]Raw testing tables'!$AD$3:$AI$30,6,FALSE), "0")</f>
        <v>0</v>
      </c>
      <c r="D35" s="36" t="str">
        <f>IFERROR(VLOOKUP($A35,'[1]Raw testing tables'!$AD$3:$AI$30,2,FALSE), "0")</f>
        <v>0</v>
      </c>
      <c r="E35" s="43" t="str">
        <f t="shared" si="0"/>
        <v/>
      </c>
      <c r="F35" s="44">
        <f>IFERROR(VLOOKUP($A35,'[1]Raw testing tables'!$A$4:$F$39,5,FALSE), "0")</f>
        <v>836</v>
      </c>
      <c r="G35" s="44">
        <f>IFERROR(VLOOKUP($A35,'[1]Raw testing tables'!$A$4:$F$39,6,FALSE), "0")</f>
        <v>835</v>
      </c>
      <c r="H35" s="44">
        <f>IFERROR(VLOOKUP($A35,'[1]Raw testing tables'!$A$4:$F$39,2,FALSE), "0")</f>
        <v>116</v>
      </c>
      <c r="I35" s="45">
        <f t="shared" si="1"/>
        <v>0.13892215568862276</v>
      </c>
      <c r="J35" s="46">
        <f>IFERROR(VLOOKUP($A35,'[1]Raw testing tables'!$H$4:$M$88,5,FALSE), "0")</f>
        <v>1152</v>
      </c>
      <c r="K35" s="47">
        <f>IFERROR(VLOOKUP($A35,'[1]Raw testing tables'!$H$4:$M$88,6,FALSE), "0")</f>
        <v>1150</v>
      </c>
      <c r="L35" s="47">
        <f>IFERROR(VLOOKUP($A35,'[1]Raw testing tables'!$H$4:$M$88,2,FALSE), "0")</f>
        <v>198</v>
      </c>
      <c r="M35" s="45">
        <f t="shared" si="2"/>
        <v>0.17217391304347826</v>
      </c>
      <c r="N35" s="46">
        <f>IFERROR(VLOOKUP($A35,'[1]Raw testing tables'!$O$4:$T$59,5,FALSE), "0")</f>
        <v>1014</v>
      </c>
      <c r="O35" s="47">
        <f>IFERROR(VLOOKUP($A35,'[1]Raw testing tables'!$O$4:$T$59,6,FALSE), "0")</f>
        <v>1013</v>
      </c>
      <c r="P35" s="47">
        <f>IFERROR(VLOOKUP($A35,'[1]Raw testing tables'!$O$4:$T$59,2,FALSE), "0")</f>
        <v>163</v>
      </c>
      <c r="Q35" s="45">
        <f t="shared" si="3"/>
        <v>0.16090819348469892</v>
      </c>
      <c r="R35" s="46">
        <f>IFERROR(VLOOKUP($A35,'[1]Raw testing tables'!$V$4:$AA$77,5,FALSE), "0")</f>
        <v>772</v>
      </c>
      <c r="S35" s="47">
        <f>IFERROR(VLOOKUP($A35,'[1]Raw testing tables'!$V$4:$AA$77,6,FALSE), "0")</f>
        <v>769</v>
      </c>
      <c r="T35" s="47">
        <f>IFERROR(VLOOKUP($A35,'[1]Raw testing tables'!$V$4:$AA$77,2,FALSE), "0")</f>
        <v>107</v>
      </c>
      <c r="U35" s="45">
        <f t="shared" si="4"/>
        <v>0.13914174252275682</v>
      </c>
    </row>
    <row r="36" spans="1:21" ht="15.45" x14ac:dyDescent="0.35">
      <c r="A36" s="41" t="s">
        <v>41</v>
      </c>
      <c r="B36" s="42" t="str">
        <f>IFERROR(VLOOKUP($A36,'[1]Raw testing tables'!$AD$3:$AI$30,5,FALSE), "0")</f>
        <v>0</v>
      </c>
      <c r="C36" s="36" t="str">
        <f>IFERROR(VLOOKUP($A36,'[1]Raw testing tables'!$AD$3:$AI$30,6,FALSE), "0")</f>
        <v>0</v>
      </c>
      <c r="D36" s="36" t="str">
        <f>IFERROR(VLOOKUP($A36,'[1]Raw testing tables'!$AD$3:$AI$30,2,FALSE), "0")</f>
        <v>0</v>
      </c>
      <c r="E36" s="43" t="str">
        <f t="shared" si="0"/>
        <v/>
      </c>
      <c r="F36" s="44">
        <f>IFERROR(VLOOKUP($A36,'[1]Raw testing tables'!$A$4:$F$39,5,FALSE), "0")</f>
        <v>12</v>
      </c>
      <c r="G36" s="44">
        <f>IFERROR(VLOOKUP($A36,'[1]Raw testing tables'!$A$4:$F$39,6,FALSE), "0")</f>
        <v>12</v>
      </c>
      <c r="H36" s="44">
        <f>IFERROR(VLOOKUP($A36,'[1]Raw testing tables'!$A$4:$F$39,2,FALSE), "0")</f>
        <v>0</v>
      </c>
      <c r="I36" s="45">
        <f t="shared" si="1"/>
        <v>0</v>
      </c>
      <c r="J36" s="46">
        <f>IFERROR(VLOOKUP($A36,'[1]Raw testing tables'!$H$4:$M$88,5,FALSE), "0")</f>
        <v>17</v>
      </c>
      <c r="K36" s="47">
        <f>IFERROR(VLOOKUP($A36,'[1]Raw testing tables'!$H$4:$M$88,6,FALSE), "0")</f>
        <v>16</v>
      </c>
      <c r="L36" s="47">
        <f>IFERROR(VLOOKUP($A36,'[1]Raw testing tables'!$H$4:$M$88,2,FALSE), "0")</f>
        <v>4</v>
      </c>
      <c r="M36" s="45">
        <f t="shared" si="2"/>
        <v>0.25</v>
      </c>
      <c r="N36" s="46">
        <f>IFERROR(VLOOKUP($A36,'[1]Raw testing tables'!$O$4:$T$59,5,FALSE), "0")</f>
        <v>114</v>
      </c>
      <c r="O36" s="47">
        <f>IFERROR(VLOOKUP($A36,'[1]Raw testing tables'!$O$4:$T$59,6,FALSE), "0")</f>
        <v>114</v>
      </c>
      <c r="P36" s="47">
        <f>IFERROR(VLOOKUP($A36,'[1]Raw testing tables'!$O$4:$T$59,2,FALSE), "0")</f>
        <v>18</v>
      </c>
      <c r="Q36" s="45">
        <f t="shared" si="3"/>
        <v>0.15789473684210525</v>
      </c>
      <c r="R36" s="46">
        <f>IFERROR(VLOOKUP($A36,'[1]Raw testing tables'!$V$4:$AA$77,5,FALSE), "0")</f>
        <v>326</v>
      </c>
      <c r="S36" s="47">
        <f>IFERROR(VLOOKUP($A36,'[1]Raw testing tables'!$V$4:$AA$77,6,FALSE), "0")</f>
        <v>325</v>
      </c>
      <c r="T36" s="47">
        <f>IFERROR(VLOOKUP($A36,'[1]Raw testing tables'!$V$4:$AA$77,2,FALSE), "0")</f>
        <v>38</v>
      </c>
      <c r="U36" s="45">
        <f t="shared" si="4"/>
        <v>0.11692307692307692</v>
      </c>
    </row>
    <row r="37" spans="1:21" ht="15.45" x14ac:dyDescent="0.35">
      <c r="A37" s="41" t="s">
        <v>42</v>
      </c>
      <c r="B37" s="42" t="str">
        <f>IFERROR(VLOOKUP($A37,'[1]Raw testing tables'!$AD$3:$AI$30,5,FALSE), "0")</f>
        <v>0</v>
      </c>
      <c r="C37" s="36" t="str">
        <f>IFERROR(VLOOKUP($A37,'[1]Raw testing tables'!$AD$3:$AI$30,6,FALSE), "0")</f>
        <v>0</v>
      </c>
      <c r="D37" s="36" t="str">
        <f>IFERROR(VLOOKUP($A37,'[1]Raw testing tables'!$AD$3:$AI$30,2,FALSE), "0")</f>
        <v>0</v>
      </c>
      <c r="E37" s="43" t="str">
        <f t="shared" si="0"/>
        <v/>
      </c>
      <c r="F37" s="44" t="str">
        <f>IFERROR(VLOOKUP($A37,'[1]Raw testing tables'!$A$4:$F$39,5,FALSE), "0")</f>
        <v>0</v>
      </c>
      <c r="G37" s="44" t="str">
        <f>IFERROR(VLOOKUP($A37,'[1]Raw testing tables'!$A$4:$F$39,6,FALSE), "0")</f>
        <v>0</v>
      </c>
      <c r="H37" s="44" t="str">
        <f>IFERROR(VLOOKUP($A37,'[1]Raw testing tables'!$A$4:$F$39,2,FALSE), "0")</f>
        <v>0</v>
      </c>
      <c r="I37" s="45" t="str">
        <f t="shared" si="1"/>
        <v>-</v>
      </c>
      <c r="J37" s="46" t="str">
        <f>IFERROR(VLOOKUP($A37,'[1]Raw testing tables'!$H$4:$M$88,5,FALSE), "0")</f>
        <v>0</v>
      </c>
      <c r="K37" s="47" t="str">
        <f>IFERROR(VLOOKUP($A37,'[1]Raw testing tables'!$H$4:$M$88,6,FALSE), "0")</f>
        <v>0</v>
      </c>
      <c r="L37" s="47" t="str">
        <f>IFERROR(VLOOKUP($A37,'[1]Raw testing tables'!$H$4:$M$88,2,FALSE), "0")</f>
        <v>0</v>
      </c>
      <c r="M37" s="45" t="str">
        <f t="shared" si="2"/>
        <v>-</v>
      </c>
      <c r="N37" s="46">
        <f>IFERROR(VLOOKUP($A37,'[1]Raw testing tables'!$O$4:$T$59,5,FALSE), "0")</f>
        <v>9</v>
      </c>
      <c r="O37" s="47">
        <f>IFERROR(VLOOKUP($A37,'[1]Raw testing tables'!$O$4:$T$59,6,FALSE), "0")</f>
        <v>9</v>
      </c>
      <c r="P37" s="47">
        <f>IFERROR(VLOOKUP($A37,'[1]Raw testing tables'!$O$4:$T$59,2,FALSE), "0")</f>
        <v>0</v>
      </c>
      <c r="Q37" s="45">
        <f t="shared" si="3"/>
        <v>0</v>
      </c>
      <c r="R37" s="46">
        <f>IFERROR(VLOOKUP($A37,'[1]Raw testing tables'!$V$4:$AA$77,5,FALSE), "0")</f>
        <v>76</v>
      </c>
      <c r="S37" s="47">
        <f>IFERROR(VLOOKUP($A37,'[1]Raw testing tables'!$V$4:$AA$77,6,FALSE), "0")</f>
        <v>76</v>
      </c>
      <c r="T37" s="47">
        <f>IFERROR(VLOOKUP($A37,'[1]Raw testing tables'!$V$4:$AA$77,2,FALSE), "0")</f>
        <v>13</v>
      </c>
      <c r="U37" s="45">
        <f t="shared" si="4"/>
        <v>0.17105263157894737</v>
      </c>
    </row>
    <row r="38" spans="1:21" ht="15.45" x14ac:dyDescent="0.35">
      <c r="A38" s="41" t="s">
        <v>43</v>
      </c>
      <c r="B38" s="42" t="str">
        <f>IFERROR(VLOOKUP($A38,'[1]Raw testing tables'!$AD$3:$AI$30,5,FALSE), "0")</f>
        <v>0</v>
      </c>
      <c r="C38" s="36" t="str">
        <f>IFERROR(VLOOKUP($A38,'[1]Raw testing tables'!$AD$3:$AI$30,6,FALSE), "0")</f>
        <v>0</v>
      </c>
      <c r="D38" s="36" t="str">
        <f>IFERROR(VLOOKUP($A38,'[1]Raw testing tables'!$AD$3:$AI$30,2,FALSE), "0")</f>
        <v>0</v>
      </c>
      <c r="E38" s="43" t="str">
        <f t="shared" si="0"/>
        <v/>
      </c>
      <c r="F38" s="44" t="str">
        <f>IFERROR(VLOOKUP($A38,'[1]Raw testing tables'!$A$4:$F$39,5,FALSE), "0")</f>
        <v>0</v>
      </c>
      <c r="G38" s="44" t="str">
        <f>IFERROR(VLOOKUP($A38,'[1]Raw testing tables'!$A$4:$F$39,6,FALSE), "0")</f>
        <v>0</v>
      </c>
      <c r="H38" s="44" t="str">
        <f>IFERROR(VLOOKUP($A38,'[1]Raw testing tables'!$A$4:$F$39,2,FALSE), "0")</f>
        <v>0</v>
      </c>
      <c r="I38" s="45" t="str">
        <f t="shared" si="1"/>
        <v>-</v>
      </c>
      <c r="J38" s="46">
        <f>IFERROR(VLOOKUP($A38,'[1]Raw testing tables'!$H$4:$M$88,5,FALSE), "0")</f>
        <v>43</v>
      </c>
      <c r="K38" s="47">
        <f>IFERROR(VLOOKUP($A38,'[1]Raw testing tables'!$H$4:$M$88,6,FALSE), "0")</f>
        <v>43</v>
      </c>
      <c r="L38" s="47">
        <f>IFERROR(VLOOKUP($A38,'[1]Raw testing tables'!$H$4:$M$88,2,FALSE), "0")</f>
        <v>2</v>
      </c>
      <c r="M38" s="45">
        <f t="shared" si="2"/>
        <v>4.6511627906976744E-2</v>
      </c>
      <c r="N38" s="46">
        <f>IFERROR(VLOOKUP($A38,'[1]Raw testing tables'!$O$4:$T$59,5,FALSE), "0")</f>
        <v>28</v>
      </c>
      <c r="O38" s="47">
        <f>IFERROR(VLOOKUP($A38,'[1]Raw testing tables'!$O$4:$T$59,6,FALSE), "0")</f>
        <v>28</v>
      </c>
      <c r="P38" s="47">
        <f>IFERROR(VLOOKUP($A38,'[1]Raw testing tables'!$O$4:$T$59,2,FALSE), "0")</f>
        <v>1</v>
      </c>
      <c r="Q38" s="45">
        <f t="shared" si="3"/>
        <v>3.5714285714285712E-2</v>
      </c>
      <c r="R38" s="46">
        <f>IFERROR(VLOOKUP($A38,'[1]Raw testing tables'!$V$4:$AA$77,5,FALSE), "0")</f>
        <v>95</v>
      </c>
      <c r="S38" s="47">
        <f>IFERROR(VLOOKUP($A38,'[1]Raw testing tables'!$V$4:$AA$77,6,FALSE), "0")</f>
        <v>93</v>
      </c>
      <c r="T38" s="47">
        <f>IFERROR(VLOOKUP($A38,'[1]Raw testing tables'!$V$4:$AA$77,2,FALSE), "0")</f>
        <v>16</v>
      </c>
      <c r="U38" s="45">
        <f t="shared" si="4"/>
        <v>0.17204301075268819</v>
      </c>
    </row>
    <row r="39" spans="1:21" ht="15.45" x14ac:dyDescent="0.35">
      <c r="A39" s="41" t="s">
        <v>44</v>
      </c>
      <c r="B39" s="42">
        <f>IFERROR(VLOOKUP($A39,'[1]Raw testing tables'!$AD$3:$AI$30,5,FALSE), "0")</f>
        <v>66</v>
      </c>
      <c r="C39" s="36">
        <f>IFERROR(VLOOKUP($A39,'[1]Raw testing tables'!$AD$3:$AI$30,6,FALSE), "0")</f>
        <v>66</v>
      </c>
      <c r="D39" s="36">
        <f>IFERROR(VLOOKUP($A39,'[1]Raw testing tables'!$AD$3:$AI$30,2,FALSE), "0")</f>
        <v>19</v>
      </c>
      <c r="E39" s="43">
        <f t="shared" si="0"/>
        <v>0.2878787878787879</v>
      </c>
      <c r="F39" s="44">
        <f>IFERROR(VLOOKUP($A39,'[1]Raw testing tables'!$A$4:$F$39,5,FALSE), "0")</f>
        <v>223</v>
      </c>
      <c r="G39" s="44">
        <f>IFERROR(VLOOKUP($A39,'[1]Raw testing tables'!$A$4:$F$39,6,FALSE), "0")</f>
        <v>222</v>
      </c>
      <c r="H39" s="44">
        <f>IFERROR(VLOOKUP($A39,'[1]Raw testing tables'!$A$4:$F$39,2,FALSE), "0")</f>
        <v>48</v>
      </c>
      <c r="I39" s="45">
        <f t="shared" si="1"/>
        <v>0.21621621621621623</v>
      </c>
      <c r="J39" s="46">
        <f>IFERROR(VLOOKUP($A39,'[1]Raw testing tables'!$H$4:$M$88,5,FALSE), "0")</f>
        <v>446</v>
      </c>
      <c r="K39" s="47">
        <f>IFERROR(VLOOKUP($A39,'[1]Raw testing tables'!$H$4:$M$88,6,FALSE), "0")</f>
        <v>446</v>
      </c>
      <c r="L39" s="47">
        <f>IFERROR(VLOOKUP($A39,'[1]Raw testing tables'!$H$4:$M$88,2,FALSE), "0")</f>
        <v>156</v>
      </c>
      <c r="M39" s="45">
        <f t="shared" si="2"/>
        <v>0.34977578475336324</v>
      </c>
      <c r="N39" s="46">
        <f>IFERROR(VLOOKUP($A39,'[1]Raw testing tables'!$O$4:$T$59,5,FALSE), "0")</f>
        <v>179</v>
      </c>
      <c r="O39" s="47">
        <f>IFERROR(VLOOKUP($A39,'[1]Raw testing tables'!$O$4:$T$59,6,FALSE), "0")</f>
        <v>179</v>
      </c>
      <c r="P39" s="47">
        <f>IFERROR(VLOOKUP($A39,'[1]Raw testing tables'!$O$4:$T$59,2,FALSE), "0")</f>
        <v>58</v>
      </c>
      <c r="Q39" s="45">
        <f t="shared" si="3"/>
        <v>0.32402234636871508</v>
      </c>
      <c r="R39" s="46">
        <f>IFERROR(VLOOKUP($A39,'[1]Raw testing tables'!$V$4:$AA$77,5,FALSE), "0")</f>
        <v>257</v>
      </c>
      <c r="S39" s="47">
        <f>IFERROR(VLOOKUP($A39,'[1]Raw testing tables'!$V$4:$AA$77,6,FALSE), "0")</f>
        <v>250</v>
      </c>
      <c r="T39" s="47">
        <f>IFERROR(VLOOKUP($A39,'[1]Raw testing tables'!$V$4:$AA$77,2,FALSE), "0")</f>
        <v>38</v>
      </c>
      <c r="U39" s="45">
        <f t="shared" si="4"/>
        <v>0.152</v>
      </c>
    </row>
    <row r="40" spans="1:21" ht="15.45" x14ac:dyDescent="0.35">
      <c r="A40" s="41" t="s">
        <v>45</v>
      </c>
      <c r="B40" s="42" t="str">
        <f>IFERROR(VLOOKUP($A40,'[1]Raw testing tables'!$AD$3:$AI$30,5,FALSE), "0")</f>
        <v>0</v>
      </c>
      <c r="C40" s="36" t="str">
        <f>IFERROR(VLOOKUP($A40,'[1]Raw testing tables'!$AD$3:$AI$30,6,FALSE), "0")</f>
        <v>0</v>
      </c>
      <c r="D40" s="36" t="str">
        <f>IFERROR(VLOOKUP($A40,'[1]Raw testing tables'!$AD$3:$AI$30,2,FALSE), "0")</f>
        <v>0</v>
      </c>
      <c r="E40" s="43" t="str">
        <f t="shared" si="0"/>
        <v/>
      </c>
      <c r="F40" s="44">
        <f>IFERROR(VLOOKUP($A40,'[1]Raw testing tables'!$A$4:$F$39,5,FALSE), "0")</f>
        <v>18</v>
      </c>
      <c r="G40" s="44">
        <f>IFERROR(VLOOKUP($A40,'[1]Raw testing tables'!$A$4:$F$39,6,FALSE), "0")</f>
        <v>18</v>
      </c>
      <c r="H40" s="44">
        <f>IFERROR(VLOOKUP($A40,'[1]Raw testing tables'!$A$4:$F$39,2,FALSE), "0")</f>
        <v>2</v>
      </c>
      <c r="I40" s="45">
        <f t="shared" si="1"/>
        <v>0.1111111111111111</v>
      </c>
      <c r="J40" s="46">
        <f>IFERROR(VLOOKUP($A40,'[1]Raw testing tables'!$H$4:$M$88,5,FALSE), "0")</f>
        <v>80</v>
      </c>
      <c r="K40" s="47">
        <f>IFERROR(VLOOKUP($A40,'[1]Raw testing tables'!$H$4:$M$88,6,FALSE), "0")</f>
        <v>77</v>
      </c>
      <c r="L40" s="47">
        <f>IFERROR(VLOOKUP($A40,'[1]Raw testing tables'!$H$4:$M$88,2,FALSE), "0")</f>
        <v>14</v>
      </c>
      <c r="M40" s="45">
        <f t="shared" si="2"/>
        <v>0.18181818181818182</v>
      </c>
      <c r="N40" s="46">
        <f>IFERROR(VLOOKUP($A40,'[1]Raw testing tables'!$O$4:$T$59,5,FALSE), "0")</f>
        <v>121</v>
      </c>
      <c r="O40" s="47">
        <f>IFERROR(VLOOKUP($A40,'[1]Raw testing tables'!$O$4:$T$59,6,FALSE), "0")</f>
        <v>116</v>
      </c>
      <c r="P40" s="47">
        <f>IFERROR(VLOOKUP($A40,'[1]Raw testing tables'!$O$4:$T$59,2,FALSE), "0")</f>
        <v>7</v>
      </c>
      <c r="Q40" s="45">
        <f t="shared" si="3"/>
        <v>6.0344827586206899E-2</v>
      </c>
      <c r="R40" s="46">
        <f>IFERROR(VLOOKUP($A40,'[1]Raw testing tables'!$V$4:$AA$77,5,FALSE), "0")</f>
        <v>103</v>
      </c>
      <c r="S40" s="47">
        <f>IFERROR(VLOOKUP($A40,'[1]Raw testing tables'!$V$4:$AA$77,6,FALSE), "0")</f>
        <v>100</v>
      </c>
      <c r="T40" s="47">
        <f>IFERROR(VLOOKUP($A40,'[1]Raw testing tables'!$V$4:$AA$77,2,FALSE), "0")</f>
        <v>7</v>
      </c>
      <c r="U40" s="45">
        <f t="shared" si="4"/>
        <v>7.0000000000000007E-2</v>
      </c>
    </row>
    <row r="41" spans="1:21" ht="15.45" x14ac:dyDescent="0.35">
      <c r="A41" s="41" t="s">
        <v>46</v>
      </c>
      <c r="B41" s="42">
        <f>IFERROR(VLOOKUP($A41,'[1]Raw testing tables'!$AD$3:$AI$30,5,FALSE), "0")</f>
        <v>2354</v>
      </c>
      <c r="C41" s="36">
        <f>IFERROR(VLOOKUP($A41,'[1]Raw testing tables'!$AD$3:$AI$30,6,FALSE), "0")</f>
        <v>2323</v>
      </c>
      <c r="D41" s="36">
        <f>IFERROR(VLOOKUP($A41,'[1]Raw testing tables'!$AD$3:$AI$30,2,FALSE), "0")</f>
        <v>503</v>
      </c>
      <c r="E41" s="43">
        <f t="shared" si="0"/>
        <v>0.21653034868704263</v>
      </c>
      <c r="F41" s="44">
        <f>IFERROR(VLOOKUP($A41,'[1]Raw testing tables'!$A$4:$F$39,5,FALSE), "0")</f>
        <v>2198</v>
      </c>
      <c r="G41" s="44">
        <f>IFERROR(VLOOKUP($A41,'[1]Raw testing tables'!$A$4:$F$39,6,FALSE), "0")</f>
        <v>2165</v>
      </c>
      <c r="H41" s="44">
        <f>IFERROR(VLOOKUP($A41,'[1]Raw testing tables'!$A$4:$F$39,2,FALSE), "0")</f>
        <v>463</v>
      </c>
      <c r="I41" s="45">
        <f t="shared" si="1"/>
        <v>0.21385681293302541</v>
      </c>
      <c r="J41" s="46">
        <f>IFERROR(VLOOKUP($A41,'[1]Raw testing tables'!$H$4:$M$88,5,FALSE), "0")</f>
        <v>2344</v>
      </c>
      <c r="K41" s="47">
        <f>IFERROR(VLOOKUP($A41,'[1]Raw testing tables'!$H$4:$M$88,6,FALSE), "0")</f>
        <v>2270</v>
      </c>
      <c r="L41" s="47">
        <f>IFERROR(VLOOKUP($A41,'[1]Raw testing tables'!$H$4:$M$88,2,FALSE), "0")</f>
        <v>400</v>
      </c>
      <c r="M41" s="45">
        <f t="shared" si="2"/>
        <v>0.1762114537444934</v>
      </c>
      <c r="N41" s="46">
        <f>IFERROR(VLOOKUP($A41,'[1]Raw testing tables'!$O$4:$T$59,5,FALSE), "0")</f>
        <v>2744</v>
      </c>
      <c r="O41" s="47">
        <f>IFERROR(VLOOKUP($A41,'[1]Raw testing tables'!$O$4:$T$59,6,FALSE), "0")</f>
        <v>2668</v>
      </c>
      <c r="P41" s="47">
        <f>IFERROR(VLOOKUP($A41,'[1]Raw testing tables'!$O$4:$T$59,2,FALSE), "0")</f>
        <v>433</v>
      </c>
      <c r="Q41" s="45">
        <f t="shared" si="3"/>
        <v>0.16229385307346328</v>
      </c>
      <c r="R41" s="46">
        <f>IFERROR(VLOOKUP($A41,'[1]Raw testing tables'!$V$4:$AA$77,5,FALSE), "0")</f>
        <v>2389</v>
      </c>
      <c r="S41" s="47">
        <f>IFERROR(VLOOKUP($A41,'[1]Raw testing tables'!$V$4:$AA$77,6,FALSE), "0")</f>
        <v>2313</v>
      </c>
      <c r="T41" s="47">
        <f>IFERROR(VLOOKUP($A41,'[1]Raw testing tables'!$V$4:$AA$77,2,FALSE), "0")</f>
        <v>270</v>
      </c>
      <c r="U41" s="45">
        <f t="shared" si="4"/>
        <v>0.11673151750972763</v>
      </c>
    </row>
    <row r="42" spans="1:21" ht="15.45" x14ac:dyDescent="0.35">
      <c r="A42" s="41" t="s">
        <v>47</v>
      </c>
      <c r="B42" s="42">
        <f>IFERROR(VLOOKUP($A42,'[1]Raw testing tables'!$AD$3:$AI$30,5,FALSE), "0")</f>
        <v>68</v>
      </c>
      <c r="C42" s="36">
        <f>IFERROR(VLOOKUP($A42,'[1]Raw testing tables'!$AD$3:$AI$30,6,FALSE), "0")</f>
        <v>68</v>
      </c>
      <c r="D42" s="36">
        <f>IFERROR(VLOOKUP($A42,'[1]Raw testing tables'!$AD$3:$AI$30,2,FALSE), "0")</f>
        <v>11</v>
      </c>
      <c r="E42" s="43">
        <f t="shared" si="0"/>
        <v>0.16176470588235295</v>
      </c>
      <c r="F42" s="44">
        <f>IFERROR(VLOOKUP($A42,'[1]Raw testing tables'!$A$4:$F$39,5,FALSE), "0")</f>
        <v>234</v>
      </c>
      <c r="G42" s="44">
        <f>IFERROR(VLOOKUP($A42,'[1]Raw testing tables'!$A$4:$F$39,6,FALSE), "0")</f>
        <v>233</v>
      </c>
      <c r="H42" s="44">
        <f>IFERROR(VLOOKUP($A42,'[1]Raw testing tables'!$A$4:$F$39,2,FALSE), "0")</f>
        <v>31</v>
      </c>
      <c r="I42" s="45">
        <f t="shared" si="1"/>
        <v>0.13304721030042918</v>
      </c>
      <c r="J42" s="46">
        <f>IFERROR(VLOOKUP($A42,'[1]Raw testing tables'!$H$4:$M$88,5,FALSE), "0")</f>
        <v>239</v>
      </c>
      <c r="K42" s="47">
        <f>IFERROR(VLOOKUP($A42,'[1]Raw testing tables'!$H$4:$M$88,6,FALSE), "0")</f>
        <v>237</v>
      </c>
      <c r="L42" s="47">
        <f>IFERROR(VLOOKUP($A42,'[1]Raw testing tables'!$H$4:$M$88,2,FALSE), "0")</f>
        <v>38</v>
      </c>
      <c r="M42" s="45">
        <f t="shared" si="2"/>
        <v>0.16033755274261605</v>
      </c>
      <c r="N42" s="46">
        <f>IFERROR(VLOOKUP($A42,'[1]Raw testing tables'!$O$4:$T$59,5,FALSE), "0")</f>
        <v>344</v>
      </c>
      <c r="O42" s="47">
        <f>IFERROR(VLOOKUP($A42,'[1]Raw testing tables'!$O$4:$T$59,6,FALSE), "0")</f>
        <v>338</v>
      </c>
      <c r="P42" s="47">
        <f>IFERROR(VLOOKUP($A42,'[1]Raw testing tables'!$O$4:$T$59,2,FALSE), "0")</f>
        <v>58</v>
      </c>
      <c r="Q42" s="45">
        <f t="shared" si="3"/>
        <v>0.17159763313609466</v>
      </c>
      <c r="R42" s="46">
        <f>IFERROR(VLOOKUP($A42,'[1]Raw testing tables'!$V$4:$AA$77,5,FALSE), "0")</f>
        <v>352</v>
      </c>
      <c r="S42" s="47">
        <f>IFERROR(VLOOKUP($A42,'[1]Raw testing tables'!$V$4:$AA$77,6,FALSE), "0")</f>
        <v>347</v>
      </c>
      <c r="T42" s="47">
        <f>IFERROR(VLOOKUP($A42,'[1]Raw testing tables'!$V$4:$AA$77,2,FALSE), "0")</f>
        <v>53</v>
      </c>
      <c r="U42" s="45">
        <f t="shared" si="4"/>
        <v>0.15273775216138327</v>
      </c>
    </row>
    <row r="43" spans="1:21" ht="15.45" x14ac:dyDescent="0.35">
      <c r="A43" s="41" t="s">
        <v>48</v>
      </c>
      <c r="B43" s="42" t="str">
        <f>IFERROR(VLOOKUP($A43,'[1]Raw testing tables'!$AD$3:$AI$30,5,FALSE), "0")</f>
        <v>0</v>
      </c>
      <c r="C43" s="36" t="str">
        <f>IFERROR(VLOOKUP($A43,'[1]Raw testing tables'!$AD$3:$AI$30,6,FALSE), "0")</f>
        <v>0</v>
      </c>
      <c r="D43" s="36" t="str">
        <f>IFERROR(VLOOKUP($A43,'[1]Raw testing tables'!$AD$3:$AI$30,2,FALSE), "0")</f>
        <v>0</v>
      </c>
      <c r="E43" s="43" t="str">
        <f t="shared" si="0"/>
        <v/>
      </c>
      <c r="F43" s="44">
        <f>IFERROR(VLOOKUP($A43,'[1]Raw testing tables'!$A$4:$F$39,5,FALSE), "0")</f>
        <v>238</v>
      </c>
      <c r="G43" s="44">
        <f>IFERROR(VLOOKUP($A43,'[1]Raw testing tables'!$A$4:$F$39,6,FALSE), "0")</f>
        <v>238</v>
      </c>
      <c r="H43" s="44">
        <f>IFERROR(VLOOKUP($A43,'[1]Raw testing tables'!$A$4:$F$39,2,FALSE), "0")</f>
        <v>37</v>
      </c>
      <c r="I43" s="45">
        <f t="shared" si="1"/>
        <v>0.15546218487394958</v>
      </c>
      <c r="J43" s="46">
        <f>IFERROR(VLOOKUP($A43,'[1]Raw testing tables'!$H$4:$M$88,5,FALSE), "0")</f>
        <v>241</v>
      </c>
      <c r="K43" s="47">
        <f>IFERROR(VLOOKUP($A43,'[1]Raw testing tables'!$H$4:$M$88,6,FALSE), "0")</f>
        <v>241</v>
      </c>
      <c r="L43" s="47">
        <f>IFERROR(VLOOKUP($A43,'[1]Raw testing tables'!$H$4:$M$88,2,FALSE), "0")</f>
        <v>65</v>
      </c>
      <c r="M43" s="45">
        <f t="shared" si="2"/>
        <v>0.26970954356846472</v>
      </c>
      <c r="N43" s="46">
        <f>IFERROR(VLOOKUP($A43,'[1]Raw testing tables'!$O$4:$T$59,5,FALSE), "0")</f>
        <v>159</v>
      </c>
      <c r="O43" s="47">
        <f>IFERROR(VLOOKUP($A43,'[1]Raw testing tables'!$O$4:$T$59,6,FALSE), "0")</f>
        <v>158</v>
      </c>
      <c r="P43" s="47">
        <f>IFERROR(VLOOKUP($A43,'[1]Raw testing tables'!$O$4:$T$59,2,FALSE), "0")</f>
        <v>39</v>
      </c>
      <c r="Q43" s="45">
        <f t="shared" si="3"/>
        <v>0.24683544303797469</v>
      </c>
      <c r="R43" s="46">
        <f>IFERROR(VLOOKUP($A43,'[1]Raw testing tables'!$V$4:$AA$77,5,FALSE), "0")</f>
        <v>53</v>
      </c>
      <c r="S43" s="47">
        <f>IFERROR(VLOOKUP($A43,'[1]Raw testing tables'!$V$4:$AA$77,6,FALSE), "0")</f>
        <v>53</v>
      </c>
      <c r="T43" s="47">
        <f>IFERROR(VLOOKUP($A43,'[1]Raw testing tables'!$V$4:$AA$77,2,FALSE), "0")</f>
        <v>11</v>
      </c>
      <c r="U43" s="45">
        <f t="shared" si="4"/>
        <v>0.20754716981132076</v>
      </c>
    </row>
    <row r="44" spans="1:21" ht="15.45" x14ac:dyDescent="0.35">
      <c r="A44" s="41" t="s">
        <v>49</v>
      </c>
      <c r="B44" s="42" t="str">
        <f>IFERROR(VLOOKUP($A44,'[1]Raw testing tables'!$AD$3:$AI$30,5,FALSE), "0")</f>
        <v>0</v>
      </c>
      <c r="C44" s="36" t="str">
        <f>IFERROR(VLOOKUP($A44,'[1]Raw testing tables'!$AD$3:$AI$30,6,FALSE), "0")</f>
        <v>0</v>
      </c>
      <c r="D44" s="36" t="str">
        <f>IFERROR(VLOOKUP($A44,'[1]Raw testing tables'!$AD$3:$AI$30,2,FALSE), "0")</f>
        <v>0</v>
      </c>
      <c r="E44" s="43" t="str">
        <f t="shared" si="0"/>
        <v/>
      </c>
      <c r="F44" s="44">
        <f>IFERROR(VLOOKUP($A44,'[1]Raw testing tables'!$A$4:$F$39,5,FALSE), "0")</f>
        <v>1</v>
      </c>
      <c r="G44" s="44">
        <f>IFERROR(VLOOKUP($A44,'[1]Raw testing tables'!$A$4:$F$39,6,FALSE), "0")</f>
        <v>1</v>
      </c>
      <c r="H44" s="44">
        <f>IFERROR(VLOOKUP($A44,'[1]Raw testing tables'!$A$4:$F$39,2,FALSE), "0")</f>
        <v>0</v>
      </c>
      <c r="I44" s="45">
        <f t="shared" si="1"/>
        <v>0</v>
      </c>
      <c r="J44" s="46">
        <f>IFERROR(VLOOKUP($A44,'[1]Raw testing tables'!$H$4:$M$88,5,FALSE), "0")</f>
        <v>11</v>
      </c>
      <c r="K44" s="47">
        <f>IFERROR(VLOOKUP($A44,'[1]Raw testing tables'!$H$4:$M$88,6,FALSE), "0")</f>
        <v>11</v>
      </c>
      <c r="L44" s="47">
        <f>IFERROR(VLOOKUP($A44,'[1]Raw testing tables'!$H$4:$M$88,2,FALSE), "0")</f>
        <v>3</v>
      </c>
      <c r="M44" s="45">
        <f t="shared" si="2"/>
        <v>0.27272727272727271</v>
      </c>
      <c r="N44" s="46">
        <f>IFERROR(VLOOKUP($A44,'[1]Raw testing tables'!$O$4:$T$59,5,FALSE), "0")</f>
        <v>171</v>
      </c>
      <c r="O44" s="47">
        <f>IFERROR(VLOOKUP($A44,'[1]Raw testing tables'!$O$4:$T$59,6,FALSE), "0")</f>
        <v>170</v>
      </c>
      <c r="P44" s="47">
        <f>IFERROR(VLOOKUP($A44,'[1]Raw testing tables'!$O$4:$T$59,2,FALSE), "0")</f>
        <v>14</v>
      </c>
      <c r="Q44" s="45">
        <f t="shared" si="3"/>
        <v>8.2352941176470587E-2</v>
      </c>
      <c r="R44" s="46">
        <f>IFERROR(VLOOKUP($A44,'[1]Raw testing tables'!$V$4:$AA$77,5,FALSE), "0")</f>
        <v>61</v>
      </c>
      <c r="S44" s="47">
        <f>IFERROR(VLOOKUP($A44,'[1]Raw testing tables'!$V$4:$AA$77,6,FALSE), "0")</f>
        <v>61</v>
      </c>
      <c r="T44" s="47">
        <f>IFERROR(VLOOKUP($A44,'[1]Raw testing tables'!$V$4:$AA$77,2,FALSE), "0")</f>
        <v>5</v>
      </c>
      <c r="U44" s="45">
        <f t="shared" si="4"/>
        <v>8.1967213114754092E-2</v>
      </c>
    </row>
    <row r="45" spans="1:21" ht="15.45" x14ac:dyDescent="0.35">
      <c r="A45" s="41" t="s">
        <v>50</v>
      </c>
      <c r="B45" s="42" t="str">
        <f>IFERROR(VLOOKUP($A45,'[1]Raw testing tables'!$AD$3:$AI$30,5,FALSE), "0")</f>
        <v>0</v>
      </c>
      <c r="C45" s="36" t="str">
        <f>IFERROR(VLOOKUP($A45,'[1]Raw testing tables'!$AD$3:$AI$30,6,FALSE), "0")</f>
        <v>0</v>
      </c>
      <c r="D45" s="36" t="str">
        <f>IFERROR(VLOOKUP($A45,'[1]Raw testing tables'!$AD$3:$AI$30,2,FALSE), "0")</f>
        <v>0</v>
      </c>
      <c r="E45" s="43" t="str">
        <f t="shared" si="0"/>
        <v/>
      </c>
      <c r="F45" s="44" t="str">
        <f>IFERROR(VLOOKUP($A45,'[1]Raw testing tables'!$A$4:$F$39,5,FALSE), "0")</f>
        <v>0</v>
      </c>
      <c r="G45" s="44" t="str">
        <f>IFERROR(VLOOKUP($A45,'[1]Raw testing tables'!$A$4:$F$39,6,FALSE), "0")</f>
        <v>0</v>
      </c>
      <c r="H45" s="44" t="str">
        <f>IFERROR(VLOOKUP($A45,'[1]Raw testing tables'!$A$4:$F$39,2,FALSE), "0")</f>
        <v>0</v>
      </c>
      <c r="I45" s="45" t="str">
        <f t="shared" si="1"/>
        <v>-</v>
      </c>
      <c r="J45" s="46" t="str">
        <f>IFERROR(VLOOKUP($A45,'[1]Raw testing tables'!$H$4:$M$88,5,FALSE), "0")</f>
        <v>0</v>
      </c>
      <c r="K45" s="47" t="str">
        <f>IFERROR(VLOOKUP($A45,'[1]Raw testing tables'!$H$4:$M$88,6,FALSE), "0")</f>
        <v>0</v>
      </c>
      <c r="L45" s="47" t="str">
        <f>IFERROR(VLOOKUP($A45,'[1]Raw testing tables'!$H$4:$M$88,2,FALSE), "0")</f>
        <v>0</v>
      </c>
      <c r="M45" s="45" t="str">
        <f t="shared" si="2"/>
        <v>-</v>
      </c>
      <c r="N45" s="46">
        <f>IFERROR(VLOOKUP($A45,'[1]Raw testing tables'!$O$4:$T$59,5,FALSE), "0")</f>
        <v>15</v>
      </c>
      <c r="O45" s="47">
        <f>IFERROR(VLOOKUP($A45,'[1]Raw testing tables'!$O$4:$T$59,6,FALSE), "0")</f>
        <v>15</v>
      </c>
      <c r="P45" s="47">
        <f>IFERROR(VLOOKUP($A45,'[1]Raw testing tables'!$O$4:$T$59,2,FALSE), "0")</f>
        <v>2</v>
      </c>
      <c r="Q45" s="45">
        <f t="shared" si="3"/>
        <v>0.13333333333333333</v>
      </c>
      <c r="R45" s="46">
        <f>IFERROR(VLOOKUP($A45,'[1]Raw testing tables'!$V$4:$AA$77,5,FALSE), "0")</f>
        <v>301</v>
      </c>
      <c r="S45" s="47">
        <f>IFERROR(VLOOKUP($A45,'[1]Raw testing tables'!$V$4:$AA$77,6,FALSE), "0")</f>
        <v>299</v>
      </c>
      <c r="T45" s="47">
        <f>IFERROR(VLOOKUP($A45,'[1]Raw testing tables'!$V$4:$AA$77,2,FALSE), "0")</f>
        <v>53</v>
      </c>
      <c r="U45" s="45">
        <f t="shared" si="4"/>
        <v>0.17725752508361203</v>
      </c>
    </row>
    <row r="46" spans="1:21" ht="15.45" x14ac:dyDescent="0.35">
      <c r="A46" s="41" t="s">
        <v>51</v>
      </c>
      <c r="B46" s="42">
        <f>IFERROR(VLOOKUP($A46,'[1]Raw testing tables'!$AD$3:$AI$30,5,FALSE), "0")</f>
        <v>4</v>
      </c>
      <c r="C46" s="36">
        <f>IFERROR(VLOOKUP($A46,'[1]Raw testing tables'!$AD$3:$AI$30,6,FALSE), "0")</f>
        <v>4</v>
      </c>
      <c r="D46" s="36">
        <f>IFERROR(VLOOKUP($A46,'[1]Raw testing tables'!$AD$3:$AI$30,2,FALSE), "0")</f>
        <v>2</v>
      </c>
      <c r="E46" s="43">
        <f t="shared" si="0"/>
        <v>0.5</v>
      </c>
      <c r="F46" s="44">
        <f>IFERROR(VLOOKUP($A46,'[1]Raw testing tables'!$A$4:$F$39,5,FALSE), "0")</f>
        <v>693</v>
      </c>
      <c r="G46" s="44">
        <f>IFERROR(VLOOKUP($A46,'[1]Raw testing tables'!$A$4:$F$39,6,FALSE), "0")</f>
        <v>687</v>
      </c>
      <c r="H46" s="44">
        <f>IFERROR(VLOOKUP($A46,'[1]Raw testing tables'!$A$4:$F$39,2,FALSE), "0")</f>
        <v>166</v>
      </c>
      <c r="I46" s="45">
        <f t="shared" si="1"/>
        <v>0.24163027656477437</v>
      </c>
      <c r="J46" s="46">
        <f>IFERROR(VLOOKUP($A46,'[1]Raw testing tables'!$H$4:$M$88,5,FALSE), "0")</f>
        <v>504</v>
      </c>
      <c r="K46" s="47">
        <f>IFERROR(VLOOKUP($A46,'[1]Raw testing tables'!$H$4:$M$88,6,FALSE), "0")</f>
        <v>497</v>
      </c>
      <c r="L46" s="47">
        <f>IFERROR(VLOOKUP($A46,'[1]Raw testing tables'!$H$4:$M$88,2,FALSE), "0")</f>
        <v>117</v>
      </c>
      <c r="M46" s="45">
        <f t="shared" si="2"/>
        <v>0.23541247484909456</v>
      </c>
      <c r="N46" s="46">
        <f>IFERROR(VLOOKUP($A46,'[1]Raw testing tables'!$O$4:$T$59,5,FALSE), "0")</f>
        <v>711</v>
      </c>
      <c r="O46" s="47">
        <f>IFERROR(VLOOKUP($A46,'[1]Raw testing tables'!$O$4:$T$59,6,FALSE), "0")</f>
        <v>702</v>
      </c>
      <c r="P46" s="47">
        <f>IFERROR(VLOOKUP($A46,'[1]Raw testing tables'!$O$4:$T$59,2,FALSE), "0")</f>
        <v>154</v>
      </c>
      <c r="Q46" s="45">
        <f t="shared" si="3"/>
        <v>0.21937321937321938</v>
      </c>
      <c r="R46" s="46">
        <f>IFERROR(VLOOKUP($A46,'[1]Raw testing tables'!$V$4:$AA$77,5,FALSE), "0")</f>
        <v>967</v>
      </c>
      <c r="S46" s="47">
        <f>IFERROR(VLOOKUP($A46,'[1]Raw testing tables'!$V$4:$AA$77,6,FALSE), "0")</f>
        <v>956</v>
      </c>
      <c r="T46" s="47">
        <f>IFERROR(VLOOKUP($A46,'[1]Raw testing tables'!$V$4:$AA$77,2,FALSE), "0")</f>
        <v>194</v>
      </c>
      <c r="U46" s="45">
        <f t="shared" si="4"/>
        <v>0.20292887029288703</v>
      </c>
    </row>
    <row r="47" spans="1:21" ht="15.45" x14ac:dyDescent="0.35">
      <c r="A47" s="41" t="s">
        <v>52</v>
      </c>
      <c r="B47" s="42">
        <f>IFERROR(VLOOKUP($A47,'[1]Raw testing tables'!$AD$3:$AI$30,5,FALSE), "0")</f>
        <v>4</v>
      </c>
      <c r="C47" s="36">
        <f>IFERROR(VLOOKUP($A47,'[1]Raw testing tables'!$AD$3:$AI$30,6,FALSE), "0")</f>
        <v>4</v>
      </c>
      <c r="D47" s="36">
        <f>IFERROR(VLOOKUP($A47,'[1]Raw testing tables'!$AD$3:$AI$30,2,FALSE), "0")</f>
        <v>4</v>
      </c>
      <c r="E47" s="43">
        <f t="shared" si="0"/>
        <v>1</v>
      </c>
      <c r="F47" s="44" t="str">
        <f>IFERROR(VLOOKUP($A47,'[1]Raw testing tables'!$A$4:$F$39,5,FALSE), "0")</f>
        <v>0</v>
      </c>
      <c r="G47" s="44" t="str">
        <f>IFERROR(VLOOKUP($A47,'[1]Raw testing tables'!$A$4:$F$39,6,FALSE), "0")</f>
        <v>0</v>
      </c>
      <c r="H47" s="44" t="str">
        <f>IFERROR(VLOOKUP($A47,'[1]Raw testing tables'!$A$4:$F$39,2,FALSE), "0")</f>
        <v>0</v>
      </c>
      <c r="I47" s="45" t="str">
        <f t="shared" si="1"/>
        <v>-</v>
      </c>
      <c r="J47" s="46">
        <f>IFERROR(VLOOKUP($A47,'[1]Raw testing tables'!$H$4:$M$88,5,FALSE), "0")</f>
        <v>343</v>
      </c>
      <c r="K47" s="47">
        <f>IFERROR(VLOOKUP($A47,'[1]Raw testing tables'!$H$4:$M$88,6,FALSE), "0")</f>
        <v>341</v>
      </c>
      <c r="L47" s="47">
        <f>IFERROR(VLOOKUP($A47,'[1]Raw testing tables'!$H$4:$M$88,2,FALSE), "0")</f>
        <v>79</v>
      </c>
      <c r="M47" s="45">
        <f t="shared" si="2"/>
        <v>0.2316715542521994</v>
      </c>
      <c r="N47" s="46">
        <f>IFERROR(VLOOKUP($A47,'[1]Raw testing tables'!$O$4:$T$59,5,FALSE), "0")</f>
        <v>417</v>
      </c>
      <c r="O47" s="47">
        <f>IFERROR(VLOOKUP($A47,'[1]Raw testing tables'!$O$4:$T$59,6,FALSE), "0")</f>
        <v>410</v>
      </c>
      <c r="P47" s="47">
        <f>IFERROR(VLOOKUP($A47,'[1]Raw testing tables'!$O$4:$T$59,2,FALSE), "0")</f>
        <v>83</v>
      </c>
      <c r="Q47" s="45">
        <f t="shared" si="3"/>
        <v>0.20243902439024392</v>
      </c>
      <c r="R47" s="46">
        <f>IFERROR(VLOOKUP($A47,'[1]Raw testing tables'!$V$4:$AA$77,5,FALSE), "0")</f>
        <v>845</v>
      </c>
      <c r="S47" s="47">
        <f>IFERROR(VLOOKUP($A47,'[1]Raw testing tables'!$V$4:$AA$77,6,FALSE), "0")</f>
        <v>842</v>
      </c>
      <c r="T47" s="47">
        <f>IFERROR(VLOOKUP($A47,'[1]Raw testing tables'!$V$4:$AA$77,2,FALSE), "0")</f>
        <v>171</v>
      </c>
      <c r="U47" s="45">
        <f t="shared" si="4"/>
        <v>0.20308788598574823</v>
      </c>
    </row>
    <row r="48" spans="1:21" ht="15.45" x14ac:dyDescent="0.35">
      <c r="A48" s="41" t="s">
        <v>53</v>
      </c>
      <c r="B48" s="42" t="str">
        <f>IFERROR(VLOOKUP($A48,'[1]Raw testing tables'!$AD$3:$AI$30,5,FALSE), "0")</f>
        <v>0</v>
      </c>
      <c r="C48" s="36" t="str">
        <f>IFERROR(VLOOKUP($A48,'[1]Raw testing tables'!$AD$3:$AI$30,6,FALSE), "0")</f>
        <v>0</v>
      </c>
      <c r="D48" s="36" t="str">
        <f>IFERROR(VLOOKUP($A48,'[1]Raw testing tables'!$AD$3:$AI$30,2,FALSE), "0")</f>
        <v>0</v>
      </c>
      <c r="E48" s="43" t="str">
        <f t="shared" si="0"/>
        <v/>
      </c>
      <c r="F48" s="44">
        <f>IFERROR(VLOOKUP($A48,'[1]Raw testing tables'!$A$4:$F$50,5,FALSE), "0")</f>
        <v>340</v>
      </c>
      <c r="G48" s="44">
        <f>IFERROR(VLOOKUP($A48,'[1]Raw testing tables'!$A$4:$F$50,6,FALSE), "0")</f>
        <v>338</v>
      </c>
      <c r="H48" s="44">
        <f>IFERROR(VLOOKUP($A48,'[1]Raw testing tables'!$A$4:$F$50,2,FALSE), "0")</f>
        <v>7</v>
      </c>
      <c r="I48" s="45">
        <f t="shared" si="1"/>
        <v>2.0710059171597635E-2</v>
      </c>
      <c r="J48" s="46">
        <f>IFERROR(VLOOKUP($A48,'[1]Raw testing tables'!$H$4:$M$88,5,FALSE), "0")</f>
        <v>458</v>
      </c>
      <c r="K48" s="47">
        <f>IFERROR(VLOOKUP($A48,'[1]Raw testing tables'!$H$4:$M$88,6,FALSE), "0")</f>
        <v>458</v>
      </c>
      <c r="L48" s="47">
        <f>IFERROR(VLOOKUP($A48,'[1]Raw testing tables'!$H$4:$M$88,2,FALSE), "0")</f>
        <v>24</v>
      </c>
      <c r="M48" s="45">
        <f t="shared" si="2"/>
        <v>5.2401746724890827E-2</v>
      </c>
      <c r="N48" s="46">
        <f>IFERROR(VLOOKUP($A48,'[1]Raw testing tables'!$O$4:$T$59,5,FALSE), "0")</f>
        <v>400</v>
      </c>
      <c r="O48" s="47">
        <f>IFERROR(VLOOKUP($A48,'[1]Raw testing tables'!$O$4:$T$59,6,FALSE), "0")</f>
        <v>394</v>
      </c>
      <c r="P48" s="47">
        <f>IFERROR(VLOOKUP($A48,'[1]Raw testing tables'!$O$4:$T$59,2,FALSE), "0")</f>
        <v>30</v>
      </c>
      <c r="Q48" s="45">
        <f t="shared" si="3"/>
        <v>7.6142131979695438E-2</v>
      </c>
      <c r="R48" s="46">
        <f>IFERROR(VLOOKUP($A48,'[1]Raw testing tables'!$V$4:$AA$77,5,FALSE), "0")</f>
        <v>413</v>
      </c>
      <c r="S48" s="47">
        <f>IFERROR(VLOOKUP($A48,'[1]Raw testing tables'!$V$4:$AA$77,6,FALSE), "0")</f>
        <v>407</v>
      </c>
      <c r="T48" s="47">
        <f>IFERROR(VLOOKUP($A48,'[1]Raw testing tables'!$V$4:$AA$77,2,FALSE), "0")</f>
        <v>65</v>
      </c>
      <c r="U48" s="45">
        <f t="shared" si="4"/>
        <v>0.15970515970515969</v>
      </c>
    </row>
    <row r="49" spans="1:21" ht="15.45" x14ac:dyDescent="0.35">
      <c r="A49" s="41" t="s">
        <v>54</v>
      </c>
      <c r="B49" s="42" t="str">
        <f>IFERROR(VLOOKUP($A49,'[1]Raw testing tables'!$AD$3:$AI$30,5,FALSE), "0")</f>
        <v>0</v>
      </c>
      <c r="C49" s="36" t="str">
        <f>IFERROR(VLOOKUP($A49,'[1]Raw testing tables'!$AD$3:$AI$30,6,FALSE), "0")</f>
        <v>0</v>
      </c>
      <c r="D49" s="36" t="str">
        <f>IFERROR(VLOOKUP($A49,'[1]Raw testing tables'!$AD$3:$AI$30,2,FALSE), "0")</f>
        <v>0</v>
      </c>
      <c r="E49" s="43" t="str">
        <f t="shared" si="0"/>
        <v/>
      </c>
      <c r="F49" s="44" t="str">
        <f>IFERROR(VLOOKUP($A49,'[1]Raw testing tables'!$A$4:$F$50,5,FALSE), "0")</f>
        <v>0</v>
      </c>
      <c r="G49" s="44" t="str">
        <f>IFERROR(VLOOKUP($A49,'[1]Raw testing tables'!$A$4:$F$50,6,FALSE), "0")</f>
        <v>0</v>
      </c>
      <c r="H49" s="44" t="str">
        <f>IFERROR(VLOOKUP($A49,'[1]Raw testing tables'!$A$4:$F$50,2,FALSE), "0")</f>
        <v>0</v>
      </c>
      <c r="I49" s="45" t="str">
        <f t="shared" si="1"/>
        <v>-</v>
      </c>
      <c r="J49" s="46">
        <f>IFERROR(VLOOKUP($A49,'[1]Raw testing tables'!$H$4:$M$88,5,FALSE), "0")</f>
        <v>4</v>
      </c>
      <c r="K49" s="47">
        <f>IFERROR(VLOOKUP($A49,'[1]Raw testing tables'!$H$4:$M$88,6,FALSE), "0")</f>
        <v>4</v>
      </c>
      <c r="L49" s="47">
        <f>IFERROR(VLOOKUP($A49,'[1]Raw testing tables'!$H$4:$M$88,2,FALSE), "0")</f>
        <v>0</v>
      </c>
      <c r="M49" s="45">
        <f t="shared" si="2"/>
        <v>0</v>
      </c>
      <c r="N49" s="46">
        <f>IFERROR(VLOOKUP($A49,'[1]Raw testing tables'!$O$4:$T$59,5,FALSE), "0")</f>
        <v>42</v>
      </c>
      <c r="O49" s="47">
        <f>IFERROR(VLOOKUP($A49,'[1]Raw testing tables'!$O$4:$T$59,6,FALSE), "0")</f>
        <v>41</v>
      </c>
      <c r="P49" s="47">
        <f>IFERROR(VLOOKUP($A49,'[1]Raw testing tables'!$O$4:$T$59,2,FALSE), "0")</f>
        <v>6</v>
      </c>
      <c r="Q49" s="45">
        <f t="shared" si="3"/>
        <v>0.14634146341463414</v>
      </c>
      <c r="R49" s="46">
        <f>IFERROR(VLOOKUP($A49,'[1]Raw testing tables'!$V$4:$AA$77,5,FALSE), "0")</f>
        <v>138</v>
      </c>
      <c r="S49" s="47">
        <f>IFERROR(VLOOKUP($A49,'[1]Raw testing tables'!$V$4:$AA$77,6,FALSE), "0")</f>
        <v>138</v>
      </c>
      <c r="T49" s="47">
        <f>IFERROR(VLOOKUP($A49,'[1]Raw testing tables'!$V$4:$AA$77,2,FALSE), "0")</f>
        <v>22</v>
      </c>
      <c r="U49" s="45">
        <f t="shared" si="4"/>
        <v>0.15942028985507245</v>
      </c>
    </row>
    <row r="50" spans="1:21" ht="15.45" x14ac:dyDescent="0.35">
      <c r="A50" s="41" t="s">
        <v>55</v>
      </c>
      <c r="B50" s="42" t="str">
        <f>IFERROR(VLOOKUP($A50,'[1]Raw testing tables'!$AD$3:$AI$30,5,FALSE), "0")</f>
        <v>0</v>
      </c>
      <c r="C50" s="36" t="str">
        <f>IFERROR(VLOOKUP($A50,'[1]Raw testing tables'!$AD$3:$AI$30,6,FALSE), "0")</f>
        <v>0</v>
      </c>
      <c r="D50" s="36" t="str">
        <f>IFERROR(VLOOKUP($A50,'[1]Raw testing tables'!$AD$3:$AI$30,2,FALSE), "0")</f>
        <v>0</v>
      </c>
      <c r="E50" s="43" t="str">
        <f t="shared" si="0"/>
        <v/>
      </c>
      <c r="F50" s="44">
        <f>IFERROR(VLOOKUP($A50,'[1]Raw testing tables'!$A$4:$F$50,5,FALSE), "0")</f>
        <v>32</v>
      </c>
      <c r="G50" s="44">
        <f>IFERROR(VLOOKUP($A50,'[1]Raw testing tables'!$A$4:$F$50,6,FALSE), "0")</f>
        <v>32</v>
      </c>
      <c r="H50" s="44">
        <f>IFERROR(VLOOKUP($A50,'[1]Raw testing tables'!$A$4:$F$50,2,FALSE), "0")</f>
        <v>31</v>
      </c>
      <c r="I50" s="45">
        <f t="shared" si="1"/>
        <v>0.96875</v>
      </c>
      <c r="J50" s="46">
        <f>IFERROR(VLOOKUP($A50,'[1]Raw testing tables'!$H$4:$M$88,5,FALSE), "0")</f>
        <v>26</v>
      </c>
      <c r="K50" s="47">
        <f>IFERROR(VLOOKUP($A50,'[1]Raw testing tables'!$H$4:$M$88,6,FALSE), "0")</f>
        <v>25</v>
      </c>
      <c r="L50" s="47">
        <f>IFERROR(VLOOKUP($A50,'[1]Raw testing tables'!$H$4:$M$88,2,FALSE), "0")</f>
        <v>13</v>
      </c>
      <c r="M50" s="45">
        <f t="shared" si="2"/>
        <v>0.52</v>
      </c>
      <c r="N50" s="46">
        <f>IFERROR(VLOOKUP($A50,'[1]Raw testing tables'!$O$4:$T$59,5,FALSE), "0")</f>
        <v>3</v>
      </c>
      <c r="O50" s="47">
        <f>IFERROR(VLOOKUP($A50,'[1]Raw testing tables'!$O$4:$T$59,6,FALSE), "0")</f>
        <v>3</v>
      </c>
      <c r="P50" s="47">
        <f>IFERROR(VLOOKUP($A50,'[1]Raw testing tables'!$O$4:$T$59,2,FALSE), "0")</f>
        <v>1</v>
      </c>
      <c r="Q50" s="45">
        <f t="shared" si="3"/>
        <v>0.33333333333333331</v>
      </c>
      <c r="R50" s="46">
        <f>IFERROR(VLOOKUP($A50,'[1]Raw testing tables'!$V$4:$AA$77,5,FALSE), "0")</f>
        <v>425</v>
      </c>
      <c r="S50" s="47">
        <f>IFERROR(VLOOKUP($A50,'[1]Raw testing tables'!$V$4:$AA$77,6,FALSE), "0")</f>
        <v>412</v>
      </c>
      <c r="T50" s="47">
        <f>IFERROR(VLOOKUP($A50,'[1]Raw testing tables'!$V$4:$AA$77,2,FALSE), "0")</f>
        <v>50</v>
      </c>
      <c r="U50" s="45">
        <f t="shared" si="4"/>
        <v>0.12135922330097088</v>
      </c>
    </row>
    <row r="51" spans="1:21" ht="15.45" x14ac:dyDescent="0.35">
      <c r="A51" s="41" t="s">
        <v>56</v>
      </c>
      <c r="B51" s="42" t="str">
        <f>IFERROR(VLOOKUP($A51,'[1]Raw testing tables'!$AD$3:$AI$30,5,FALSE), "0")</f>
        <v>0</v>
      </c>
      <c r="C51" s="36" t="str">
        <f>IFERROR(VLOOKUP($A51,'[1]Raw testing tables'!$AD$3:$AI$30,6,FALSE), "0")</f>
        <v>0</v>
      </c>
      <c r="D51" s="36" t="str">
        <f>IFERROR(VLOOKUP($A51,'[1]Raw testing tables'!$AD$3:$AI$30,2,FALSE), "0")</f>
        <v>0</v>
      </c>
      <c r="E51" s="43" t="str">
        <f t="shared" si="0"/>
        <v/>
      </c>
      <c r="F51" s="44">
        <f>IFERROR(VLOOKUP($A51,'[1]Raw testing tables'!$A$4:$F$50,5,FALSE), "0")</f>
        <v>1</v>
      </c>
      <c r="G51" s="44">
        <f>IFERROR(VLOOKUP($A51,'[1]Raw testing tables'!$A$4:$F$50,6,FALSE), "0")</f>
        <v>1</v>
      </c>
      <c r="H51" s="44">
        <f>IFERROR(VLOOKUP($A51,'[1]Raw testing tables'!$A$4:$F$50,2,FALSE), "0")</f>
        <v>0</v>
      </c>
      <c r="I51" s="45">
        <f t="shared" si="1"/>
        <v>0</v>
      </c>
      <c r="J51" s="46">
        <f>IFERROR(VLOOKUP($A51,'[1]Raw testing tables'!$H$4:$M$88,5,FALSE), "0")</f>
        <v>32</v>
      </c>
      <c r="K51" s="47">
        <f>IFERROR(VLOOKUP($A51,'[1]Raw testing tables'!$H$4:$M$88,6,FALSE), "0")</f>
        <v>32</v>
      </c>
      <c r="L51" s="47">
        <f>IFERROR(VLOOKUP($A51,'[1]Raw testing tables'!$H$4:$M$88,2,FALSE), "0")</f>
        <v>3</v>
      </c>
      <c r="M51" s="45">
        <f t="shared" si="2"/>
        <v>9.375E-2</v>
      </c>
      <c r="N51" s="46">
        <f>IFERROR(VLOOKUP($A51,'[1]Raw testing tables'!$O$4:$T$59,5,FALSE), "0")</f>
        <v>348</v>
      </c>
      <c r="O51" s="47">
        <f>IFERROR(VLOOKUP($A51,'[1]Raw testing tables'!$O$4:$T$59,6,FALSE), "0")</f>
        <v>346</v>
      </c>
      <c r="P51" s="47">
        <f>IFERROR(VLOOKUP($A51,'[1]Raw testing tables'!$O$4:$T$59,2,FALSE), "0")</f>
        <v>52</v>
      </c>
      <c r="Q51" s="45">
        <f t="shared" si="3"/>
        <v>0.15028901734104047</v>
      </c>
      <c r="R51" s="46">
        <f>IFERROR(VLOOKUP($A51,'[1]Raw testing tables'!$V$4:$AA$77,5,FALSE), "0")</f>
        <v>808</v>
      </c>
      <c r="S51" s="47">
        <f>IFERROR(VLOOKUP($A51,'[1]Raw testing tables'!$V$4:$AA$77,6,FALSE), "0")</f>
        <v>807</v>
      </c>
      <c r="T51" s="47">
        <f>IFERROR(VLOOKUP($A51,'[1]Raw testing tables'!$V$4:$AA$77,2,FALSE), "0")</f>
        <v>98</v>
      </c>
      <c r="U51" s="45">
        <f t="shared" si="4"/>
        <v>0.12143742255266418</v>
      </c>
    </row>
    <row r="52" spans="1:21" ht="15.45" x14ac:dyDescent="0.35">
      <c r="A52" s="41" t="s">
        <v>57</v>
      </c>
      <c r="B52" s="42" t="str">
        <f>IFERROR(VLOOKUP($A52,'[1]Raw testing tables'!$AD$3:$AI$30,5,FALSE), "0")</f>
        <v>0</v>
      </c>
      <c r="C52" s="36" t="str">
        <f>IFERROR(VLOOKUP($A52,'[1]Raw testing tables'!$AD$3:$AI$30,6,FALSE), "0")</f>
        <v>0</v>
      </c>
      <c r="D52" s="36" t="str">
        <f>IFERROR(VLOOKUP($A52,'[1]Raw testing tables'!$AD$3:$AI$30,2,FALSE), "0")</f>
        <v>0</v>
      </c>
      <c r="E52" s="43" t="str">
        <f t="shared" si="0"/>
        <v/>
      </c>
      <c r="F52" s="44" t="str">
        <f>IFERROR(VLOOKUP($A52,'[1]Raw testing tables'!$A$4:$F$50,5,FALSE), "0")</f>
        <v>0</v>
      </c>
      <c r="G52" s="44" t="str">
        <f>IFERROR(VLOOKUP($A52,'[1]Raw testing tables'!$A$4:$F$50,6,FALSE), "0")</f>
        <v>0</v>
      </c>
      <c r="H52" s="44" t="str">
        <f>IFERROR(VLOOKUP($A52,'[1]Raw testing tables'!$A$4:$F$50,2,FALSE), "0")</f>
        <v>0</v>
      </c>
      <c r="I52" s="45" t="str">
        <f t="shared" si="1"/>
        <v>-</v>
      </c>
      <c r="J52" s="46">
        <f>IFERROR(VLOOKUP($A52,'[1]Raw testing tables'!$H$4:$M$88,5,FALSE), "0")</f>
        <v>7</v>
      </c>
      <c r="K52" s="47">
        <f>IFERROR(VLOOKUP($A52,'[1]Raw testing tables'!$H$4:$M$88,6,FALSE), "0")</f>
        <v>7</v>
      </c>
      <c r="L52" s="47">
        <f>IFERROR(VLOOKUP($A52,'[1]Raw testing tables'!$H$4:$M$88,2,FALSE), "0")</f>
        <v>1</v>
      </c>
      <c r="M52" s="45">
        <f t="shared" si="2"/>
        <v>0.14285714285714285</v>
      </c>
      <c r="N52" s="46">
        <f>IFERROR(VLOOKUP($A52,'[1]Raw testing tables'!$O$4:$T$59,5,FALSE), "0")</f>
        <v>167</v>
      </c>
      <c r="O52" s="47">
        <f>IFERROR(VLOOKUP($A52,'[1]Raw testing tables'!$O$4:$T$59,6,FALSE), "0")</f>
        <v>167</v>
      </c>
      <c r="P52" s="47">
        <f>IFERROR(VLOOKUP($A52,'[1]Raw testing tables'!$O$4:$T$59,2,FALSE), "0")</f>
        <v>36</v>
      </c>
      <c r="Q52" s="45">
        <f t="shared" si="3"/>
        <v>0.21556886227544911</v>
      </c>
      <c r="R52" s="46">
        <f>IFERROR(VLOOKUP($A52,'[1]Raw testing tables'!$V$4:$AA$77,5,FALSE), "0")</f>
        <v>130</v>
      </c>
      <c r="S52" s="47">
        <f>IFERROR(VLOOKUP($A52,'[1]Raw testing tables'!$V$4:$AA$77,6,FALSE), "0")</f>
        <v>130</v>
      </c>
      <c r="T52" s="47">
        <f>IFERROR(VLOOKUP($A52,'[1]Raw testing tables'!$V$4:$AA$77,2,FALSE), "0")</f>
        <v>24</v>
      </c>
      <c r="U52" s="45">
        <f t="shared" si="4"/>
        <v>0.18461538461538463</v>
      </c>
    </row>
    <row r="53" spans="1:21" ht="15.45" x14ac:dyDescent="0.35">
      <c r="A53" s="41" t="s">
        <v>58</v>
      </c>
      <c r="B53" s="42">
        <f>IFERROR(VLOOKUP($A53,'[1]Raw testing tables'!$AD$3:$AI$30,5,FALSE), "0")</f>
        <v>1</v>
      </c>
      <c r="C53" s="36">
        <f>IFERROR(VLOOKUP($A53,'[1]Raw testing tables'!$AD$3:$AI$30,6,FALSE), "0")</f>
        <v>1</v>
      </c>
      <c r="D53" s="36">
        <f>IFERROR(VLOOKUP($A53,'[1]Raw testing tables'!$AD$3:$AI$30,2,FALSE), "0")</f>
        <v>0</v>
      </c>
      <c r="E53" s="43">
        <f t="shared" si="0"/>
        <v>0</v>
      </c>
      <c r="F53" s="44">
        <f>IFERROR(VLOOKUP($A53,'[1]Raw testing tables'!$A$4:$F$50,5,FALSE), "0")</f>
        <v>3</v>
      </c>
      <c r="G53" s="44">
        <f>IFERROR(VLOOKUP($A53,'[1]Raw testing tables'!$A$4:$F$50,6,FALSE), "0")</f>
        <v>3</v>
      </c>
      <c r="H53" s="44">
        <f>IFERROR(VLOOKUP($A53,'[1]Raw testing tables'!$A$4:$F$50,2,FALSE), "0")</f>
        <v>0</v>
      </c>
      <c r="I53" s="45">
        <f t="shared" si="1"/>
        <v>0</v>
      </c>
      <c r="J53" s="46">
        <f>IFERROR(VLOOKUP($A53,'[1]Raw testing tables'!$H$4:$M$88,5,FALSE), "0")</f>
        <v>34</v>
      </c>
      <c r="K53" s="47">
        <f>IFERROR(VLOOKUP($A53,'[1]Raw testing tables'!$H$4:$M$88,6,FALSE), "0")</f>
        <v>34</v>
      </c>
      <c r="L53" s="47">
        <f>IFERROR(VLOOKUP($A53,'[1]Raw testing tables'!$H$4:$M$88,2,FALSE), "0")</f>
        <v>5</v>
      </c>
      <c r="M53" s="45">
        <f t="shared" si="2"/>
        <v>0.14705882352941177</v>
      </c>
      <c r="N53" s="46">
        <f>IFERROR(VLOOKUP($A53,'[1]Raw testing tables'!$O$4:$T$59,5,FALSE), "0")</f>
        <v>20</v>
      </c>
      <c r="O53" s="47">
        <f>IFERROR(VLOOKUP($A53,'[1]Raw testing tables'!$O$4:$T$59,6,FALSE), "0")</f>
        <v>20</v>
      </c>
      <c r="P53" s="47">
        <f>IFERROR(VLOOKUP($A53,'[1]Raw testing tables'!$O$4:$T$59,2,FALSE), "0")</f>
        <v>2</v>
      </c>
      <c r="Q53" s="45">
        <f t="shared" si="3"/>
        <v>0.1</v>
      </c>
      <c r="R53" s="46">
        <f>IFERROR(VLOOKUP($A53,'[1]Raw testing tables'!$V$4:$AA$77,5,FALSE), "0")</f>
        <v>329</v>
      </c>
      <c r="S53" s="47">
        <f>IFERROR(VLOOKUP($A53,'[1]Raw testing tables'!$V$4:$AA$77,6,FALSE), "0")</f>
        <v>328</v>
      </c>
      <c r="T53" s="47">
        <f>IFERROR(VLOOKUP($A53,'[1]Raw testing tables'!$V$4:$AA$77,2,FALSE), "0")</f>
        <v>52</v>
      </c>
      <c r="U53" s="45">
        <f t="shared" si="4"/>
        <v>0.15853658536585366</v>
      </c>
    </row>
    <row r="54" spans="1:21" ht="15.45" x14ac:dyDescent="0.35">
      <c r="A54" s="41" t="s">
        <v>59</v>
      </c>
      <c r="B54" s="42" t="str">
        <f>IFERROR(VLOOKUP($A54,'[1]Raw testing tables'!$AD$3:$AI$30,5,FALSE), "0")</f>
        <v>0</v>
      </c>
      <c r="C54" s="36" t="str">
        <f>IFERROR(VLOOKUP($A54,'[1]Raw testing tables'!$AD$3:$AI$30,6,FALSE), "0")</f>
        <v>0</v>
      </c>
      <c r="D54" s="36" t="str">
        <f>IFERROR(VLOOKUP($A54,'[1]Raw testing tables'!$AD$3:$AI$30,2,FALSE), "0")</f>
        <v>0</v>
      </c>
      <c r="E54" s="43" t="str">
        <f t="shared" si="0"/>
        <v/>
      </c>
      <c r="F54" s="44">
        <f>IFERROR(VLOOKUP($A54,'[1]Raw testing tables'!$A$4:$F$50,5,FALSE), "0")</f>
        <v>59</v>
      </c>
      <c r="G54" s="44">
        <f>IFERROR(VLOOKUP($A54,'[1]Raw testing tables'!$A$4:$F$50,6,FALSE), "0")</f>
        <v>59</v>
      </c>
      <c r="H54" s="44">
        <f>IFERROR(VLOOKUP($A54,'[1]Raw testing tables'!$A$4:$F$50,2,FALSE), "0")</f>
        <v>7</v>
      </c>
      <c r="I54" s="45">
        <f t="shared" si="1"/>
        <v>0.11864406779661017</v>
      </c>
      <c r="J54" s="46">
        <f>IFERROR(VLOOKUP($A54,'[1]Raw testing tables'!$H$4:$M$88,5,FALSE), "0")</f>
        <v>138</v>
      </c>
      <c r="K54" s="47">
        <f>IFERROR(VLOOKUP($A54,'[1]Raw testing tables'!$H$4:$M$88,6,FALSE), "0")</f>
        <v>135</v>
      </c>
      <c r="L54" s="47">
        <f>IFERROR(VLOOKUP($A54,'[1]Raw testing tables'!$H$4:$M$88,2,FALSE), "0")</f>
        <v>20</v>
      </c>
      <c r="M54" s="45">
        <f t="shared" si="2"/>
        <v>0.14814814814814814</v>
      </c>
      <c r="N54" s="46">
        <f>IFERROR(VLOOKUP($A54,'[1]Raw testing tables'!$O$4:$T$59,5,FALSE), "0")</f>
        <v>324</v>
      </c>
      <c r="O54" s="47">
        <f>IFERROR(VLOOKUP($A54,'[1]Raw testing tables'!$O$4:$T$59,6,FALSE), "0")</f>
        <v>316</v>
      </c>
      <c r="P54" s="47">
        <f>IFERROR(VLOOKUP($A54,'[1]Raw testing tables'!$O$4:$T$59,2,FALSE), "0")</f>
        <v>33</v>
      </c>
      <c r="Q54" s="45">
        <f t="shared" si="3"/>
        <v>0.10443037974683544</v>
      </c>
      <c r="R54" s="46">
        <f>IFERROR(VLOOKUP($A54,'[1]Raw testing tables'!$V$4:$AA$77,5,FALSE), "0")</f>
        <v>362</v>
      </c>
      <c r="S54" s="47">
        <f>IFERROR(VLOOKUP($A54,'[1]Raw testing tables'!$V$4:$AA$77,6,FALSE), "0")</f>
        <v>349</v>
      </c>
      <c r="T54" s="47">
        <f>IFERROR(VLOOKUP($A54,'[1]Raw testing tables'!$V$4:$AA$77,2,FALSE), "0")</f>
        <v>45</v>
      </c>
      <c r="U54" s="45">
        <f t="shared" si="4"/>
        <v>0.12893982808022922</v>
      </c>
    </row>
    <row r="55" spans="1:21" ht="15.45" x14ac:dyDescent="0.35">
      <c r="A55" s="41" t="s">
        <v>60</v>
      </c>
      <c r="B55" s="42" t="str">
        <f>IFERROR(VLOOKUP($A55,'[1]Raw testing tables'!$AD$3:$AI$30,5,FALSE), "0")</f>
        <v>0</v>
      </c>
      <c r="C55" s="36" t="str">
        <f>IFERROR(VLOOKUP($A55,'[1]Raw testing tables'!$AD$3:$AI$30,6,FALSE), "0")</f>
        <v>0</v>
      </c>
      <c r="D55" s="36" t="str">
        <f>IFERROR(VLOOKUP($A55,'[1]Raw testing tables'!$AD$3:$AI$30,2,FALSE), "0")</f>
        <v>0</v>
      </c>
      <c r="E55" s="43" t="str">
        <f t="shared" si="0"/>
        <v/>
      </c>
      <c r="F55" s="44">
        <f>IFERROR(VLOOKUP($A55,'[1]Raw testing tables'!$A$4:$F$50,5,FALSE), "0")</f>
        <v>6</v>
      </c>
      <c r="G55" s="44">
        <f>IFERROR(VLOOKUP($A55,'[1]Raw testing tables'!$A$4:$F$50,6,FALSE), "0")</f>
        <v>6</v>
      </c>
      <c r="H55" s="44">
        <f>IFERROR(VLOOKUP($A55,'[1]Raw testing tables'!$A$4:$F$50,2,FALSE), "0")</f>
        <v>3</v>
      </c>
      <c r="I55" s="45">
        <f t="shared" si="1"/>
        <v>0.5</v>
      </c>
      <c r="J55" s="46">
        <f>IFERROR(VLOOKUP($A55,'[1]Raw testing tables'!$H$4:$M$88,5,FALSE), "0")</f>
        <v>2</v>
      </c>
      <c r="K55" s="47">
        <f>IFERROR(VLOOKUP($A55,'[1]Raw testing tables'!$H$4:$M$88,6,FALSE), "0")</f>
        <v>2</v>
      </c>
      <c r="L55" s="47">
        <f>IFERROR(VLOOKUP($A55,'[1]Raw testing tables'!$H$4:$M$88,2,FALSE), "0")</f>
        <v>0</v>
      </c>
      <c r="M55" s="45">
        <f t="shared" si="2"/>
        <v>0</v>
      </c>
      <c r="N55" s="46">
        <f>IFERROR(VLOOKUP($A55,'[1]Raw testing tables'!$O$4:$T$59,5,FALSE), "0")</f>
        <v>9</v>
      </c>
      <c r="O55" s="47">
        <f>IFERROR(VLOOKUP($A55,'[1]Raw testing tables'!$O$4:$T$59,6,FALSE), "0")</f>
        <v>9</v>
      </c>
      <c r="P55" s="47">
        <f>IFERROR(VLOOKUP($A55,'[1]Raw testing tables'!$O$4:$T$59,2,FALSE), "0")</f>
        <v>0</v>
      </c>
      <c r="Q55" s="45">
        <f t="shared" si="3"/>
        <v>0</v>
      </c>
      <c r="R55" s="46">
        <f>IFERROR(VLOOKUP($A55,'[1]Raw testing tables'!$V$4:$AA$77,5,FALSE), "0")</f>
        <v>4</v>
      </c>
      <c r="S55" s="47">
        <f>IFERROR(VLOOKUP($A55,'[1]Raw testing tables'!$V$4:$AA$77,6,FALSE), "0")</f>
        <v>4</v>
      </c>
      <c r="T55" s="47">
        <f>IFERROR(VLOOKUP($A55,'[1]Raw testing tables'!$V$4:$AA$77,2,FALSE), "0")</f>
        <v>0</v>
      </c>
      <c r="U55" s="45">
        <f t="shared" si="4"/>
        <v>0</v>
      </c>
    </row>
    <row r="56" spans="1:21" ht="15.45" x14ac:dyDescent="0.35">
      <c r="A56" s="41" t="s">
        <v>61</v>
      </c>
      <c r="B56" s="42">
        <f>IFERROR(VLOOKUP($A56,'[1]Raw testing tables'!$AD$3:$AI$30,5,FALSE), "0")</f>
        <v>1</v>
      </c>
      <c r="C56" s="36">
        <f>IFERROR(VLOOKUP($A56,'[1]Raw testing tables'!$AD$3:$AI$30,6,FALSE), "0")</f>
        <v>1</v>
      </c>
      <c r="D56" s="36">
        <f>IFERROR(VLOOKUP($A56,'[1]Raw testing tables'!$AD$3:$AI$30,2,FALSE), "0")</f>
        <v>1</v>
      </c>
      <c r="E56" s="43">
        <f t="shared" si="0"/>
        <v>1</v>
      </c>
      <c r="F56" s="44">
        <f>IFERROR(VLOOKUP($A56,'[1]Raw testing tables'!$A$4:$F$50,5,FALSE), "0")</f>
        <v>33</v>
      </c>
      <c r="G56" s="44">
        <f>IFERROR(VLOOKUP($A56,'[1]Raw testing tables'!$A$4:$F$50,6,FALSE), "0")</f>
        <v>32</v>
      </c>
      <c r="H56" s="44">
        <f>IFERROR(VLOOKUP($A56,'[1]Raw testing tables'!$A$4:$F$50,2,FALSE), "0")</f>
        <v>25</v>
      </c>
      <c r="I56" s="45">
        <f t="shared" si="1"/>
        <v>0.78125</v>
      </c>
      <c r="J56" s="46">
        <f>IFERROR(VLOOKUP($A56,'[1]Raw testing tables'!$H$4:$M$88,5,FALSE), "0")</f>
        <v>48</v>
      </c>
      <c r="K56" s="47">
        <f>IFERROR(VLOOKUP($A56,'[1]Raw testing tables'!$H$4:$M$88,6,FALSE), "0")</f>
        <v>48</v>
      </c>
      <c r="L56" s="47">
        <f>IFERROR(VLOOKUP($A56,'[1]Raw testing tables'!$H$4:$M$88,2,FALSE), "0")</f>
        <v>2</v>
      </c>
      <c r="M56" s="45">
        <f t="shared" si="2"/>
        <v>4.1666666666666664E-2</v>
      </c>
      <c r="N56" s="46">
        <f>IFERROR(VLOOKUP($A56,'[1]Raw testing tables'!$O$4:$T$59,5,FALSE), "0")</f>
        <v>62</v>
      </c>
      <c r="O56" s="47">
        <f>IFERROR(VLOOKUP($A56,'[1]Raw testing tables'!$O$4:$T$59,6,FALSE), "0")</f>
        <v>61</v>
      </c>
      <c r="P56" s="47">
        <f>IFERROR(VLOOKUP($A56,'[1]Raw testing tables'!$O$4:$T$59,2,FALSE), "0")</f>
        <v>23</v>
      </c>
      <c r="Q56" s="45">
        <f t="shared" si="3"/>
        <v>0.37704918032786883</v>
      </c>
      <c r="R56" s="46">
        <f>IFERROR(VLOOKUP($A56,'[1]Raw testing tables'!$V$4:$AA$77,5,FALSE), "0")</f>
        <v>153</v>
      </c>
      <c r="S56" s="47">
        <f>IFERROR(VLOOKUP($A56,'[1]Raw testing tables'!$V$4:$AA$77,6,FALSE), "0")</f>
        <v>152</v>
      </c>
      <c r="T56" s="47">
        <f>IFERROR(VLOOKUP($A56,'[1]Raw testing tables'!$V$4:$AA$77,2,FALSE), "0")</f>
        <v>64</v>
      </c>
      <c r="U56" s="45">
        <f t="shared" si="4"/>
        <v>0.42105263157894735</v>
      </c>
    </row>
    <row r="57" spans="1:21" ht="15.45" x14ac:dyDescent="0.35">
      <c r="A57" s="48" t="s">
        <v>62</v>
      </c>
      <c r="B57" s="49">
        <f>SUM(B7:B56)</f>
        <v>2858</v>
      </c>
      <c r="C57" s="50">
        <f>SUM(C7:C56)</f>
        <v>2822</v>
      </c>
      <c r="D57" s="50">
        <f>SUM(D7:D56)</f>
        <v>627</v>
      </c>
      <c r="E57" s="51">
        <f t="shared" ref="E57" si="5">IFERROR(D57/C57, "-")</f>
        <v>0.22218284904323174</v>
      </c>
      <c r="F57" s="50">
        <f>SUM(F7:F56)</f>
        <v>10871</v>
      </c>
      <c r="G57" s="50">
        <f>SUM(G7:G56)</f>
        <v>10745</v>
      </c>
      <c r="H57" s="50">
        <f>SUM(H7:H56)</f>
        <v>2174</v>
      </c>
      <c r="I57" s="51">
        <f t="shared" si="1"/>
        <v>0.20232666356444859</v>
      </c>
      <c r="J57" s="49">
        <f>SUM(J7:J56)</f>
        <v>14770</v>
      </c>
      <c r="K57" s="50">
        <f>SUM(K7:K56)</f>
        <v>14575</v>
      </c>
      <c r="L57" s="50">
        <f>SUM(L7:L56)</f>
        <v>2755</v>
      </c>
      <c r="M57" s="51">
        <f t="shared" si="2"/>
        <v>0.18902229845626073</v>
      </c>
      <c r="N57" s="49">
        <f>SUM(N7:N56)</f>
        <v>17104</v>
      </c>
      <c r="O57" s="50">
        <f>SUM(O7:O56)</f>
        <v>16852</v>
      </c>
      <c r="P57" s="50">
        <f>SUM(P7:P56)</f>
        <v>3054</v>
      </c>
      <c r="Q57" s="51">
        <f t="shared" si="3"/>
        <v>0.18122478044149062</v>
      </c>
      <c r="R57" s="52">
        <f>SUM(R7:R56)</f>
        <v>22221</v>
      </c>
      <c r="S57" s="50">
        <f>SUM(S7:S56)</f>
        <v>21904</v>
      </c>
      <c r="T57" s="50">
        <f>SUM(T7:T56)</f>
        <v>3550</v>
      </c>
      <c r="U57" s="51">
        <f t="shared" si="4"/>
        <v>0.16207085463842222</v>
      </c>
    </row>
    <row r="59" spans="1:21" ht="18.45" x14ac:dyDescent="0.35">
      <c r="A59" s="8" t="s">
        <v>175</v>
      </c>
    </row>
    <row r="60" spans="1:21" ht="18.45" x14ac:dyDescent="0.35">
      <c r="A60" s="8" t="s">
        <v>176</v>
      </c>
    </row>
    <row r="61" spans="1:21" ht="18.45" x14ac:dyDescent="0.35">
      <c r="A61" s="9" t="s">
        <v>177</v>
      </c>
    </row>
  </sheetData>
  <mergeCells count="21">
    <mergeCell ref="R4:U4"/>
    <mergeCell ref="B5:B6"/>
    <mergeCell ref="C5:C6"/>
    <mergeCell ref="D5:E5"/>
    <mergeCell ref="F5:F6"/>
    <mergeCell ref="G5:G6"/>
    <mergeCell ref="H5:I5"/>
    <mergeCell ref="O5:O6"/>
    <mergeCell ref="P5:Q5"/>
    <mergeCell ref="R5:R6"/>
    <mergeCell ref="S5:S6"/>
    <mergeCell ref="T5:U5"/>
    <mergeCell ref="A4:A6"/>
    <mergeCell ref="B4:E4"/>
    <mergeCell ref="F4:I4"/>
    <mergeCell ref="J4:M4"/>
    <mergeCell ref="N4:Q4"/>
    <mergeCell ref="J5:J6"/>
    <mergeCell ref="K5:K6"/>
    <mergeCell ref="L5:M5"/>
    <mergeCell ref="N5:N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A37" zoomScale="55" zoomScaleNormal="55" workbookViewId="0">
      <selection activeCell="J14" sqref="J14"/>
    </sheetView>
  </sheetViews>
  <sheetFormatPr defaultRowHeight="14.4" x14ac:dyDescent="0.3"/>
  <cols>
    <col min="1" max="1" width="34.88671875" customWidth="1"/>
    <col min="2" max="7" width="8.77734375" customWidth="1"/>
  </cols>
  <sheetData>
    <row r="1" spans="1:7" ht="15.45" x14ac:dyDescent="0.35">
      <c r="A1" s="7" t="s">
        <v>204</v>
      </c>
    </row>
    <row r="2" spans="1:7" ht="14.55" x14ac:dyDescent="0.35">
      <c r="A2" s="11" t="s">
        <v>178</v>
      </c>
    </row>
    <row r="3" spans="1:7" ht="14.55" x14ac:dyDescent="0.35">
      <c r="A3" s="60"/>
    </row>
    <row r="4" spans="1:7" ht="15.45" x14ac:dyDescent="0.35">
      <c r="A4" s="61"/>
      <c r="B4" s="84" t="s">
        <v>4</v>
      </c>
      <c r="C4" s="84"/>
      <c r="D4" s="84" t="s">
        <v>5</v>
      </c>
      <c r="E4" s="84"/>
      <c r="F4" s="84" t="s">
        <v>6</v>
      </c>
      <c r="G4" s="85"/>
    </row>
    <row r="5" spans="1:7" ht="46.5" x14ac:dyDescent="0.35">
      <c r="A5" s="61"/>
      <c r="B5" s="34" t="s">
        <v>63</v>
      </c>
      <c r="C5" s="34" t="s">
        <v>64</v>
      </c>
      <c r="D5" s="34" t="s">
        <v>63</v>
      </c>
      <c r="E5" s="34" t="s">
        <v>64</v>
      </c>
      <c r="F5" s="34" t="s">
        <v>63</v>
      </c>
      <c r="G5" s="57" t="s">
        <v>64</v>
      </c>
    </row>
    <row r="6" spans="1:7" ht="15.45" x14ac:dyDescent="0.35">
      <c r="A6" s="62" t="s">
        <v>65</v>
      </c>
      <c r="B6" s="35">
        <v>1922</v>
      </c>
      <c r="C6" s="35">
        <v>30.498254522373852</v>
      </c>
      <c r="D6" s="35">
        <v>2403</v>
      </c>
      <c r="E6" s="35">
        <v>33.222729158025714</v>
      </c>
      <c r="F6" s="35">
        <v>4217</v>
      </c>
      <c r="G6" s="58">
        <v>34.920503477972836</v>
      </c>
    </row>
    <row r="7" spans="1:7" ht="15.45" x14ac:dyDescent="0.35">
      <c r="A7" s="62" t="s">
        <v>66</v>
      </c>
      <c r="B7" s="35">
        <v>1831</v>
      </c>
      <c r="C7" s="35">
        <v>29.054268486194857</v>
      </c>
      <c r="D7" s="35">
        <v>1809</v>
      </c>
      <c r="E7" s="35">
        <v>25.010369141435092</v>
      </c>
      <c r="F7" s="35">
        <v>2522</v>
      </c>
      <c r="G7" s="58">
        <v>20.88439880755217</v>
      </c>
    </row>
    <row r="8" spans="1:7" ht="15.45" x14ac:dyDescent="0.35">
      <c r="A8" s="62" t="s">
        <v>67</v>
      </c>
      <c r="B8" s="35">
        <v>349</v>
      </c>
      <c r="C8" s="35">
        <v>5.5379244684227231</v>
      </c>
      <c r="D8" s="35">
        <v>645</v>
      </c>
      <c r="E8" s="35">
        <v>8.917461634176691</v>
      </c>
      <c r="F8" s="35">
        <v>965</v>
      </c>
      <c r="G8" s="58">
        <v>7.9910566412719444</v>
      </c>
    </row>
    <row r="9" spans="1:7" ht="15.45" x14ac:dyDescent="0.35">
      <c r="A9" s="62" t="s">
        <v>68</v>
      </c>
      <c r="B9" s="35">
        <v>138</v>
      </c>
      <c r="C9" s="35">
        <v>2.1897810218978102</v>
      </c>
      <c r="D9" s="35">
        <v>133</v>
      </c>
      <c r="E9" s="35">
        <v>1.838794414489147</v>
      </c>
      <c r="F9" s="35">
        <v>560</v>
      </c>
      <c r="G9" s="58">
        <v>4.6372971182510758</v>
      </c>
    </row>
    <row r="10" spans="1:7" ht="15.45" x14ac:dyDescent="0.35">
      <c r="A10" s="62" t="s">
        <v>69</v>
      </c>
      <c r="B10" s="35">
        <v>319</v>
      </c>
      <c r="C10" s="35">
        <v>5.061885115836243</v>
      </c>
      <c r="D10" s="35">
        <v>302</v>
      </c>
      <c r="E10" s="35">
        <v>4.1753076178625745</v>
      </c>
      <c r="F10" s="35">
        <v>560</v>
      </c>
      <c r="G10" s="58">
        <v>4.6372971182510758</v>
      </c>
    </row>
    <row r="11" spans="1:7" ht="15.45" x14ac:dyDescent="0.35">
      <c r="A11" s="62" t="s">
        <v>70</v>
      </c>
      <c r="B11" s="35">
        <v>330</v>
      </c>
      <c r="C11" s="35">
        <v>5.2364328784512848</v>
      </c>
      <c r="D11" s="35">
        <v>265</v>
      </c>
      <c r="E11" s="35">
        <v>3.6637633070648414</v>
      </c>
      <c r="F11" s="35">
        <v>463</v>
      </c>
      <c r="G11" s="58">
        <v>3.834051010268301</v>
      </c>
    </row>
    <row r="12" spans="1:7" ht="15.45" x14ac:dyDescent="0.35">
      <c r="A12" s="62" t="s">
        <v>71</v>
      </c>
      <c r="B12" s="35">
        <v>191</v>
      </c>
      <c r="C12" s="35">
        <v>3.0307838781339256</v>
      </c>
      <c r="D12" s="35">
        <v>278</v>
      </c>
      <c r="E12" s="35">
        <v>3.8434950919397206</v>
      </c>
      <c r="F12" s="35">
        <v>434</v>
      </c>
      <c r="G12" s="58">
        <v>3.5939052666445841</v>
      </c>
    </row>
    <row r="13" spans="1:7" ht="15.45" x14ac:dyDescent="0.35">
      <c r="A13" s="62" t="s">
        <v>72</v>
      </c>
      <c r="B13" s="35">
        <v>184</v>
      </c>
      <c r="C13" s="35">
        <v>2.9197080291970803</v>
      </c>
      <c r="D13" s="35">
        <v>195</v>
      </c>
      <c r="E13" s="35">
        <v>2.6959767731231854</v>
      </c>
      <c r="F13" s="35">
        <v>285</v>
      </c>
      <c r="G13" s="58">
        <v>2.3600529976813513</v>
      </c>
    </row>
    <row r="14" spans="1:7" ht="15.45" x14ac:dyDescent="0.35">
      <c r="A14" s="62" t="s">
        <v>73</v>
      </c>
      <c r="B14" s="35">
        <v>54</v>
      </c>
      <c r="C14" s="35">
        <v>0.85687083465566494</v>
      </c>
      <c r="D14" s="35">
        <v>61</v>
      </c>
      <c r="E14" s="35">
        <v>0.84335683672058614</v>
      </c>
      <c r="F14" s="35">
        <v>215</v>
      </c>
      <c r="G14" s="58">
        <v>1.7803908578999668</v>
      </c>
    </row>
    <row r="15" spans="1:7" ht="15.45" x14ac:dyDescent="0.35">
      <c r="A15" s="62" t="s">
        <v>74</v>
      </c>
      <c r="B15" s="35">
        <v>108</v>
      </c>
      <c r="C15" s="35">
        <v>1.7137416693113299</v>
      </c>
      <c r="D15" s="35">
        <v>133</v>
      </c>
      <c r="E15" s="35">
        <v>1.838794414489147</v>
      </c>
      <c r="F15" s="35">
        <v>213</v>
      </c>
      <c r="G15" s="58">
        <v>1.7638290824776415</v>
      </c>
    </row>
    <row r="16" spans="1:7" ht="15.45" x14ac:dyDescent="0.35">
      <c r="A16" s="62" t="s">
        <v>75</v>
      </c>
      <c r="B16" s="35">
        <v>204</v>
      </c>
      <c r="C16" s="35">
        <v>3.2370675975880667</v>
      </c>
      <c r="D16" s="35">
        <v>142</v>
      </c>
      <c r="E16" s="35">
        <v>1.9632241117102169</v>
      </c>
      <c r="F16" s="35">
        <v>199</v>
      </c>
      <c r="G16" s="58">
        <v>1.6478966545213647</v>
      </c>
    </row>
    <row r="17" spans="1:7" ht="15.45" x14ac:dyDescent="0.35">
      <c r="A17" s="62" t="s">
        <v>76</v>
      </c>
      <c r="B17" s="35">
        <v>44</v>
      </c>
      <c r="C17" s="35">
        <v>0.69819105046017138</v>
      </c>
      <c r="D17" s="35">
        <v>61</v>
      </c>
      <c r="E17" s="35">
        <v>0.84335683672058614</v>
      </c>
      <c r="F17" s="35">
        <v>189</v>
      </c>
      <c r="G17" s="58">
        <v>1.5650877774097385</v>
      </c>
    </row>
    <row r="18" spans="1:7" ht="15.45" x14ac:dyDescent="0.35">
      <c r="A18" s="62" t="s">
        <v>77</v>
      </c>
      <c r="B18" s="35">
        <v>48</v>
      </c>
      <c r="C18" s="35">
        <v>0.76166296413836876</v>
      </c>
      <c r="D18" s="35">
        <v>105</v>
      </c>
      <c r="E18" s="35">
        <v>1.4516798009124845</v>
      </c>
      <c r="F18" s="35">
        <v>175</v>
      </c>
      <c r="G18" s="58">
        <v>1.4491553494534615</v>
      </c>
    </row>
    <row r="19" spans="1:7" ht="15.45" x14ac:dyDescent="0.35">
      <c r="A19" s="62" t="s">
        <v>78</v>
      </c>
      <c r="B19" s="35">
        <v>64</v>
      </c>
      <c r="C19" s="35">
        <v>1.0155506188511583</v>
      </c>
      <c r="D19" s="35">
        <v>90</v>
      </c>
      <c r="E19" s="35">
        <v>1.2442969722107009</v>
      </c>
      <c r="F19" s="35">
        <v>113</v>
      </c>
      <c r="G19" s="58">
        <v>0.93574031136137803</v>
      </c>
    </row>
    <row r="20" spans="1:7" ht="15.45" x14ac:dyDescent="0.35">
      <c r="A20" s="62" t="s">
        <v>79</v>
      </c>
      <c r="B20" s="35">
        <v>27</v>
      </c>
      <c r="C20" s="35">
        <v>0.42843541732783247</v>
      </c>
      <c r="D20" s="35">
        <v>77</v>
      </c>
      <c r="E20" s="35">
        <v>1.0645651873358219</v>
      </c>
      <c r="F20" s="35">
        <v>100</v>
      </c>
      <c r="G20" s="58">
        <v>0.82808877111626367</v>
      </c>
    </row>
    <row r="21" spans="1:7" ht="15.45" x14ac:dyDescent="0.35">
      <c r="A21" s="62" t="s">
        <v>80</v>
      </c>
      <c r="B21" s="35">
        <v>57</v>
      </c>
      <c r="C21" s="35">
        <v>0.90447476991431297</v>
      </c>
      <c r="D21" s="35">
        <v>33</v>
      </c>
      <c r="E21" s="35">
        <v>0.45624222314392365</v>
      </c>
      <c r="F21" s="35">
        <v>78</v>
      </c>
      <c r="G21" s="58">
        <v>0.64590924147068574</v>
      </c>
    </row>
    <row r="22" spans="1:7" ht="15.45" x14ac:dyDescent="0.35">
      <c r="A22" s="62" t="s">
        <v>81</v>
      </c>
      <c r="B22" s="35">
        <v>50</v>
      </c>
      <c r="C22" s="35">
        <v>0.79339892097746745</v>
      </c>
      <c r="D22" s="35">
        <v>41</v>
      </c>
      <c r="E22" s="35">
        <v>0.56684639845154161</v>
      </c>
      <c r="F22" s="35">
        <v>72</v>
      </c>
      <c r="G22" s="58">
        <v>0.59622391520370988</v>
      </c>
    </row>
    <row r="23" spans="1:7" ht="15.45" x14ac:dyDescent="0.35">
      <c r="A23" s="62" t="s">
        <v>82</v>
      </c>
      <c r="B23" s="35">
        <v>50</v>
      </c>
      <c r="C23" s="35">
        <v>0.79339892097746745</v>
      </c>
      <c r="D23" s="35">
        <v>50</v>
      </c>
      <c r="E23" s="35">
        <v>0.69127609567261161</v>
      </c>
      <c r="F23" s="35">
        <v>69</v>
      </c>
      <c r="G23" s="58">
        <v>0.57138125207022195</v>
      </c>
    </row>
    <row r="24" spans="1:7" ht="15.45" x14ac:dyDescent="0.35">
      <c r="A24" s="62" t="s">
        <v>83</v>
      </c>
      <c r="B24" s="35">
        <v>20</v>
      </c>
      <c r="C24" s="35">
        <v>0.31735956839098695</v>
      </c>
      <c r="D24" s="35">
        <v>18</v>
      </c>
      <c r="E24" s="35">
        <v>0.2488593944421402</v>
      </c>
      <c r="F24" s="35">
        <v>54</v>
      </c>
      <c r="G24" s="58">
        <v>0.44716793640278235</v>
      </c>
    </row>
    <row r="25" spans="1:7" ht="15.45" x14ac:dyDescent="0.35">
      <c r="A25" s="62" t="s">
        <v>84</v>
      </c>
      <c r="B25" s="35">
        <v>21</v>
      </c>
      <c r="C25" s="35">
        <v>0.33322754681053635</v>
      </c>
      <c r="D25" s="35">
        <v>36</v>
      </c>
      <c r="E25" s="35">
        <v>0.49771878888428039</v>
      </c>
      <c r="F25" s="35">
        <v>50</v>
      </c>
      <c r="G25" s="58">
        <v>0.41404438555813183</v>
      </c>
    </row>
    <row r="26" spans="1:7" ht="15.45" x14ac:dyDescent="0.35">
      <c r="A26" s="62" t="s">
        <v>85</v>
      </c>
      <c r="B26" s="35">
        <v>51</v>
      </c>
      <c r="C26" s="35">
        <v>0.80926689939701668</v>
      </c>
      <c r="D26" s="35">
        <v>82</v>
      </c>
      <c r="E26" s="35">
        <v>1.1336927969030832</v>
      </c>
      <c r="F26" s="35">
        <v>50</v>
      </c>
      <c r="G26" s="58">
        <v>0.41404438555813183</v>
      </c>
    </row>
    <row r="27" spans="1:7" ht="15.45" x14ac:dyDescent="0.35">
      <c r="A27" s="62" t="s">
        <v>86</v>
      </c>
      <c r="B27" s="35">
        <v>22</v>
      </c>
      <c r="C27" s="35">
        <v>0.34909552523008569</v>
      </c>
      <c r="D27" s="35">
        <v>27</v>
      </c>
      <c r="E27" s="35">
        <v>0.37328909166321028</v>
      </c>
      <c r="F27" s="35">
        <v>49</v>
      </c>
      <c r="G27" s="58">
        <v>0.40576349784696919</v>
      </c>
    </row>
    <row r="28" spans="1:7" ht="15.45" x14ac:dyDescent="0.35">
      <c r="A28" s="62" t="s">
        <v>87</v>
      </c>
      <c r="B28" s="35">
        <v>30</v>
      </c>
      <c r="C28" s="35">
        <v>0.47603935258648045</v>
      </c>
      <c r="D28" s="35">
        <v>21</v>
      </c>
      <c r="E28" s="35">
        <v>0.29033596018249691</v>
      </c>
      <c r="F28" s="35">
        <v>46</v>
      </c>
      <c r="G28" s="58">
        <v>0.38092083471348126</v>
      </c>
    </row>
    <row r="29" spans="1:7" ht="15.45" x14ac:dyDescent="0.35">
      <c r="A29" s="62" t="s">
        <v>88</v>
      </c>
      <c r="B29" s="35">
        <v>17</v>
      </c>
      <c r="C29" s="35">
        <v>0.26975563313233897</v>
      </c>
      <c r="D29" s="35">
        <v>30</v>
      </c>
      <c r="E29" s="35">
        <v>0.41476565740356702</v>
      </c>
      <c r="F29" s="35">
        <v>43</v>
      </c>
      <c r="G29" s="58">
        <v>0.35607817157999339</v>
      </c>
    </row>
    <row r="30" spans="1:7" ht="15.45" x14ac:dyDescent="0.35">
      <c r="A30" s="62" t="s">
        <v>89</v>
      </c>
      <c r="B30" s="35">
        <v>16</v>
      </c>
      <c r="C30" s="35">
        <v>0.25388765471278957</v>
      </c>
      <c r="D30" s="35">
        <v>9</v>
      </c>
      <c r="E30" s="35">
        <v>0.1244296972210701</v>
      </c>
      <c r="F30" s="35">
        <v>34</v>
      </c>
      <c r="G30" s="58">
        <v>0.28155018217952965</v>
      </c>
    </row>
    <row r="31" spans="1:7" ht="15.45" x14ac:dyDescent="0.35">
      <c r="A31" s="62" t="s">
        <v>90</v>
      </c>
      <c r="B31" s="35">
        <v>5</v>
      </c>
      <c r="C31" s="35">
        <v>7.9339892097746736E-2</v>
      </c>
      <c r="D31" s="35">
        <v>15</v>
      </c>
      <c r="E31" s="35">
        <v>0.20738282870178351</v>
      </c>
      <c r="F31" s="35">
        <v>34</v>
      </c>
      <c r="G31" s="58">
        <v>0.28155018217952965</v>
      </c>
    </row>
    <row r="32" spans="1:7" ht="15.45" x14ac:dyDescent="0.35">
      <c r="A32" s="62" t="s">
        <v>91</v>
      </c>
      <c r="B32" s="35">
        <v>19</v>
      </c>
      <c r="C32" s="35">
        <v>0.30149158997143766</v>
      </c>
      <c r="D32" s="35">
        <v>13</v>
      </c>
      <c r="E32" s="35">
        <v>0.17973178487487904</v>
      </c>
      <c r="F32" s="35">
        <v>27</v>
      </c>
      <c r="G32" s="58">
        <v>0.22358396820139118</v>
      </c>
    </row>
    <row r="33" spans="1:7" ht="15.45" x14ac:dyDescent="0.35">
      <c r="A33" s="62" t="s">
        <v>92</v>
      </c>
      <c r="B33" s="35">
        <v>11</v>
      </c>
      <c r="C33" s="35">
        <v>0.17454776261504285</v>
      </c>
      <c r="D33" s="35">
        <v>17</v>
      </c>
      <c r="E33" s="35">
        <v>0.23503387252868796</v>
      </c>
      <c r="F33" s="35">
        <v>19</v>
      </c>
      <c r="G33" s="58">
        <v>0.15733686651209008</v>
      </c>
    </row>
    <row r="34" spans="1:7" ht="15.45" x14ac:dyDescent="0.35">
      <c r="A34" s="62" t="s">
        <v>93</v>
      </c>
      <c r="B34" s="35">
        <v>12</v>
      </c>
      <c r="C34" s="35">
        <v>0.19041574103459219</v>
      </c>
      <c r="D34" s="35">
        <v>9</v>
      </c>
      <c r="E34" s="35">
        <v>0.1244296972210701</v>
      </c>
      <c r="F34" s="35">
        <v>16</v>
      </c>
      <c r="G34" s="58">
        <v>0.13249420337860218</v>
      </c>
    </row>
    <row r="35" spans="1:7" ht="15.45" x14ac:dyDescent="0.35">
      <c r="A35" s="62" t="s">
        <v>94</v>
      </c>
      <c r="B35" s="35">
        <v>4</v>
      </c>
      <c r="C35" s="35">
        <v>6.3471913678197392E-2</v>
      </c>
      <c r="D35" s="35">
        <v>4</v>
      </c>
      <c r="E35" s="35">
        <v>5.530208765380893E-2</v>
      </c>
      <c r="F35" s="35">
        <v>15</v>
      </c>
      <c r="G35" s="58">
        <v>0.12421331566743955</v>
      </c>
    </row>
    <row r="36" spans="1:7" ht="15.45" x14ac:dyDescent="0.35">
      <c r="A36" s="62" t="s">
        <v>95</v>
      </c>
      <c r="B36" s="35">
        <v>1</v>
      </c>
      <c r="C36" s="35">
        <v>1.5867978419549348E-2</v>
      </c>
      <c r="D36" s="35">
        <v>8</v>
      </c>
      <c r="E36" s="35">
        <v>0.11060417530761786</v>
      </c>
      <c r="F36" s="35">
        <v>15</v>
      </c>
      <c r="G36" s="58">
        <v>0.12421331566743955</v>
      </c>
    </row>
    <row r="37" spans="1:7" ht="15.45" x14ac:dyDescent="0.35">
      <c r="A37" s="62" t="s">
        <v>96</v>
      </c>
      <c r="B37" s="35">
        <v>9</v>
      </c>
      <c r="C37" s="35">
        <v>0.14281180577594416</v>
      </c>
      <c r="D37" s="35">
        <v>8</v>
      </c>
      <c r="E37" s="35">
        <v>0.11060417530761786</v>
      </c>
      <c r="F37" s="35">
        <v>15</v>
      </c>
      <c r="G37" s="58">
        <v>0.12421331566743955</v>
      </c>
    </row>
    <row r="38" spans="1:7" ht="15.45" x14ac:dyDescent="0.35">
      <c r="A38" s="62" t="s">
        <v>97</v>
      </c>
      <c r="B38" s="35">
        <v>8</v>
      </c>
      <c r="C38" s="35">
        <v>0.12694382735639478</v>
      </c>
      <c r="D38" s="35">
        <v>6</v>
      </c>
      <c r="E38" s="35">
        <v>8.2953131480713385E-2</v>
      </c>
      <c r="F38" s="35">
        <v>13</v>
      </c>
      <c r="G38" s="58">
        <v>0.10765154024511428</v>
      </c>
    </row>
    <row r="39" spans="1:7" ht="15.45" x14ac:dyDescent="0.35">
      <c r="A39" s="62" t="s">
        <v>98</v>
      </c>
      <c r="B39" s="35">
        <v>4</v>
      </c>
      <c r="C39" s="35">
        <v>6.3471913678197392E-2</v>
      </c>
      <c r="D39" s="35">
        <v>2</v>
      </c>
      <c r="E39" s="35">
        <v>2.7651043826904465E-2</v>
      </c>
      <c r="F39" s="35">
        <v>12</v>
      </c>
      <c r="G39" s="58">
        <v>9.9370652533951651E-2</v>
      </c>
    </row>
    <row r="40" spans="1:7" ht="15.45" x14ac:dyDescent="0.35">
      <c r="A40" s="62" t="s">
        <v>99</v>
      </c>
      <c r="B40" s="35">
        <v>5</v>
      </c>
      <c r="C40" s="35">
        <v>7.9339892097746736E-2</v>
      </c>
      <c r="D40" s="35">
        <v>7</v>
      </c>
      <c r="E40" s="35">
        <v>9.6778653394165623E-2</v>
      </c>
      <c r="F40" s="35">
        <v>10</v>
      </c>
      <c r="G40" s="58">
        <v>8.2808877111626364E-2</v>
      </c>
    </row>
    <row r="41" spans="1:7" ht="15.45" x14ac:dyDescent="0.35">
      <c r="A41" s="62" t="s">
        <v>100</v>
      </c>
      <c r="B41" s="35">
        <v>1</v>
      </c>
      <c r="C41" s="35">
        <v>1.5867978419549348E-2</v>
      </c>
      <c r="D41" s="35">
        <v>2</v>
      </c>
      <c r="E41" s="35">
        <v>2.7651043826904465E-2</v>
      </c>
      <c r="F41" s="35">
        <v>9</v>
      </c>
      <c r="G41" s="58">
        <v>7.4527989400463734E-2</v>
      </c>
    </row>
    <row r="42" spans="1:7" ht="15.45" x14ac:dyDescent="0.35">
      <c r="A42" s="62" t="s">
        <v>101</v>
      </c>
      <c r="B42" s="35">
        <v>4</v>
      </c>
      <c r="C42" s="35">
        <v>6.3471913678197392E-2</v>
      </c>
      <c r="D42" s="35">
        <v>2</v>
      </c>
      <c r="E42" s="35">
        <v>2.7651043826904465E-2</v>
      </c>
      <c r="F42" s="35">
        <v>8</v>
      </c>
      <c r="G42" s="58">
        <v>6.6247101689301091E-2</v>
      </c>
    </row>
    <row r="43" spans="1:7" ht="15.45" x14ac:dyDescent="0.35">
      <c r="A43" s="62" t="s">
        <v>102</v>
      </c>
      <c r="B43" s="35">
        <v>1</v>
      </c>
      <c r="C43" s="35">
        <v>1.5867978419549348E-2</v>
      </c>
      <c r="D43" s="35">
        <v>2</v>
      </c>
      <c r="E43" s="35">
        <v>2.7651043826904465E-2</v>
      </c>
      <c r="F43" s="35">
        <v>8</v>
      </c>
      <c r="G43" s="58">
        <v>6.6247101689301091E-2</v>
      </c>
    </row>
    <row r="44" spans="1:7" ht="15.45" x14ac:dyDescent="0.35">
      <c r="A44" s="62" t="s">
        <v>103</v>
      </c>
      <c r="B44" s="35">
        <v>5</v>
      </c>
      <c r="C44" s="35">
        <v>7.9339892097746736E-2</v>
      </c>
      <c r="D44" s="35">
        <v>7</v>
      </c>
      <c r="E44" s="35">
        <v>9.6778653394165623E-2</v>
      </c>
      <c r="F44" s="35">
        <v>6</v>
      </c>
      <c r="G44" s="58">
        <v>4.9685326266975825E-2</v>
      </c>
    </row>
    <row r="45" spans="1:7" ht="15.45" x14ac:dyDescent="0.35">
      <c r="A45" s="62" t="s">
        <v>104</v>
      </c>
      <c r="B45" s="35">
        <v>3</v>
      </c>
      <c r="C45" s="35">
        <v>4.7603935258648047E-2</v>
      </c>
      <c r="D45" s="35">
        <v>2</v>
      </c>
      <c r="E45" s="35">
        <v>2.7651043826904465E-2</v>
      </c>
      <c r="F45" s="35">
        <v>6</v>
      </c>
      <c r="G45" s="58">
        <v>4.9685326266975825E-2</v>
      </c>
    </row>
    <row r="46" spans="1:7" ht="15.45" x14ac:dyDescent="0.35">
      <c r="A46" s="62" t="s">
        <v>105</v>
      </c>
      <c r="B46" s="35">
        <v>0</v>
      </c>
      <c r="C46" s="35">
        <v>0</v>
      </c>
      <c r="D46" s="35">
        <v>2</v>
      </c>
      <c r="E46" s="35">
        <v>2.7651043826904465E-2</v>
      </c>
      <c r="F46" s="35">
        <v>5</v>
      </c>
      <c r="G46" s="58">
        <v>4.1404438555813182E-2</v>
      </c>
    </row>
    <row r="47" spans="1:7" ht="15.45" x14ac:dyDescent="0.35">
      <c r="A47" s="62" t="s">
        <v>106</v>
      </c>
      <c r="B47" s="35">
        <v>0</v>
      </c>
      <c r="C47" s="35">
        <v>0</v>
      </c>
      <c r="D47" s="35">
        <v>5</v>
      </c>
      <c r="E47" s="35">
        <v>6.9127609567261161E-2</v>
      </c>
      <c r="F47" s="35">
        <v>4</v>
      </c>
      <c r="G47" s="58">
        <v>3.3123550844650546E-2</v>
      </c>
    </row>
    <row r="48" spans="1:7" ht="15.45" x14ac:dyDescent="0.35">
      <c r="A48" s="62" t="s">
        <v>107</v>
      </c>
      <c r="B48" s="35">
        <v>2</v>
      </c>
      <c r="C48" s="35">
        <v>3.1735956839098696E-2</v>
      </c>
      <c r="D48" s="35">
        <v>0</v>
      </c>
      <c r="E48" s="35">
        <v>0</v>
      </c>
      <c r="F48" s="35">
        <v>4</v>
      </c>
      <c r="G48" s="58">
        <v>3.3123550844650546E-2</v>
      </c>
    </row>
    <row r="49" spans="1:7" ht="15.45" x14ac:dyDescent="0.35">
      <c r="A49" s="62" t="s">
        <v>108</v>
      </c>
      <c r="B49" s="35">
        <v>0</v>
      </c>
      <c r="C49" s="35">
        <v>0</v>
      </c>
      <c r="D49" s="35">
        <v>2</v>
      </c>
      <c r="E49" s="35">
        <v>2.7651043826904465E-2</v>
      </c>
      <c r="F49" s="35">
        <v>4</v>
      </c>
      <c r="G49" s="58">
        <v>3.3123550844650546E-2</v>
      </c>
    </row>
    <row r="50" spans="1:7" ht="15.45" x14ac:dyDescent="0.35">
      <c r="A50" s="62" t="s">
        <v>109</v>
      </c>
      <c r="B50" s="35">
        <v>4</v>
      </c>
      <c r="C50" s="35">
        <v>6.3471913678197392E-2</v>
      </c>
      <c r="D50" s="35">
        <v>1</v>
      </c>
      <c r="E50" s="35">
        <v>1.3825521913452233E-2</v>
      </c>
      <c r="F50" s="35">
        <v>4</v>
      </c>
      <c r="G50" s="58">
        <v>3.3123550844650546E-2</v>
      </c>
    </row>
    <row r="51" spans="1:7" ht="15.45" x14ac:dyDescent="0.35">
      <c r="A51" s="62" t="s">
        <v>110</v>
      </c>
      <c r="B51" s="35">
        <v>1</v>
      </c>
      <c r="C51" s="35">
        <v>1.5867978419549348E-2</v>
      </c>
      <c r="D51" s="35">
        <v>0</v>
      </c>
      <c r="E51" s="35">
        <v>0</v>
      </c>
      <c r="F51" s="35">
        <v>4</v>
      </c>
      <c r="G51" s="58">
        <v>3.3123550844650546E-2</v>
      </c>
    </row>
    <row r="52" spans="1:7" ht="15.45" x14ac:dyDescent="0.35">
      <c r="A52" s="62" t="s">
        <v>111</v>
      </c>
      <c r="B52" s="35">
        <v>0</v>
      </c>
      <c r="C52" s="35">
        <v>0</v>
      </c>
      <c r="D52" s="35">
        <v>3</v>
      </c>
      <c r="E52" s="35">
        <v>4.1476565740356693E-2</v>
      </c>
      <c r="F52" s="35">
        <v>4</v>
      </c>
      <c r="G52" s="58">
        <v>3.3123550844650546E-2</v>
      </c>
    </row>
    <row r="53" spans="1:7" ht="15.6" x14ac:dyDescent="0.3">
      <c r="A53" s="62" t="s">
        <v>112</v>
      </c>
      <c r="B53" s="35">
        <v>2</v>
      </c>
      <c r="C53" s="35">
        <v>3.1735956839098696E-2</v>
      </c>
      <c r="D53" s="35">
        <v>0</v>
      </c>
      <c r="E53" s="35">
        <v>0</v>
      </c>
      <c r="F53" s="35">
        <v>3</v>
      </c>
      <c r="G53" s="58">
        <v>2.4842663133487913E-2</v>
      </c>
    </row>
    <row r="54" spans="1:7" ht="15.45" x14ac:dyDescent="0.35">
      <c r="A54" s="62" t="s">
        <v>113</v>
      </c>
      <c r="B54" s="35">
        <v>0</v>
      </c>
      <c r="C54" s="35">
        <v>0</v>
      </c>
      <c r="D54" s="35">
        <v>1</v>
      </c>
      <c r="E54" s="35">
        <v>1.3825521913452233E-2</v>
      </c>
      <c r="F54" s="35">
        <v>3</v>
      </c>
      <c r="G54" s="58">
        <v>2.4842663133487913E-2</v>
      </c>
    </row>
    <row r="55" spans="1:7" ht="15.45" x14ac:dyDescent="0.35">
      <c r="A55" s="62" t="s">
        <v>114</v>
      </c>
      <c r="B55" s="35">
        <v>0</v>
      </c>
      <c r="C55" s="35">
        <v>0</v>
      </c>
      <c r="D55" s="35">
        <v>1</v>
      </c>
      <c r="E55" s="35">
        <v>1.3825521913452233E-2</v>
      </c>
      <c r="F55" s="35">
        <v>2</v>
      </c>
      <c r="G55" s="58">
        <v>1.6561775422325273E-2</v>
      </c>
    </row>
    <row r="56" spans="1:7" ht="15.45" x14ac:dyDescent="0.35">
      <c r="A56" s="62" t="s">
        <v>115</v>
      </c>
      <c r="B56" s="35">
        <v>0</v>
      </c>
      <c r="C56" s="35">
        <v>0</v>
      </c>
      <c r="D56" s="35">
        <v>2</v>
      </c>
      <c r="E56" s="35">
        <v>2.7651043826904465E-2</v>
      </c>
      <c r="F56" s="35">
        <v>2</v>
      </c>
      <c r="G56" s="58">
        <v>1.6561775422325273E-2</v>
      </c>
    </row>
    <row r="57" spans="1:7" ht="15.45" x14ac:dyDescent="0.35">
      <c r="A57" s="62" t="s">
        <v>116</v>
      </c>
      <c r="B57" s="35">
        <v>2</v>
      </c>
      <c r="C57" s="35">
        <v>3.1735956839098696E-2</v>
      </c>
      <c r="D57" s="35">
        <v>4</v>
      </c>
      <c r="E57" s="35">
        <v>5.530208765380893E-2</v>
      </c>
      <c r="F57" s="35">
        <v>2</v>
      </c>
      <c r="G57" s="58">
        <v>1.6561775422325273E-2</v>
      </c>
    </row>
    <row r="58" spans="1:7" ht="15.45" x14ac:dyDescent="0.35">
      <c r="A58" s="62" t="s">
        <v>102</v>
      </c>
      <c r="B58" s="35" t="s">
        <v>117</v>
      </c>
      <c r="C58" s="35">
        <v>0</v>
      </c>
      <c r="D58" s="35">
        <v>1</v>
      </c>
      <c r="E58" s="35">
        <v>1.3825521913452233E-2</v>
      </c>
      <c r="F58" s="35">
        <v>2</v>
      </c>
      <c r="G58" s="58">
        <v>1.6561775422325273E-2</v>
      </c>
    </row>
    <row r="59" spans="1:7" ht="15.45" x14ac:dyDescent="0.35">
      <c r="A59" s="62" t="s">
        <v>118</v>
      </c>
      <c r="B59" s="35">
        <v>1</v>
      </c>
      <c r="C59" s="35">
        <v>1.5867978419549348E-2</v>
      </c>
      <c r="D59" s="35" t="s">
        <v>117</v>
      </c>
      <c r="E59" s="35">
        <v>0</v>
      </c>
      <c r="F59" s="35">
        <v>2</v>
      </c>
      <c r="G59" s="58">
        <v>1.6561775422325273E-2</v>
      </c>
    </row>
    <row r="60" spans="1:7" ht="15.45" x14ac:dyDescent="0.35">
      <c r="A60" s="62" t="s">
        <v>119</v>
      </c>
      <c r="B60" s="35" t="s">
        <v>117</v>
      </c>
      <c r="C60" s="35">
        <v>0</v>
      </c>
      <c r="D60" s="35" t="s">
        <v>117</v>
      </c>
      <c r="E60" s="35">
        <v>0</v>
      </c>
      <c r="F60" s="35">
        <v>2</v>
      </c>
      <c r="G60" s="58">
        <v>1.6561775422325273E-2</v>
      </c>
    </row>
    <row r="61" spans="1:7" ht="15.45" x14ac:dyDescent="0.35">
      <c r="A61" s="62" t="s">
        <v>120</v>
      </c>
      <c r="B61" s="35">
        <v>1</v>
      </c>
      <c r="C61" s="35">
        <v>1.5867978419549348E-2</v>
      </c>
      <c r="D61" s="35">
        <v>2</v>
      </c>
      <c r="E61" s="35">
        <v>2.7651043826904465E-2</v>
      </c>
      <c r="F61" s="35">
        <v>2</v>
      </c>
      <c r="G61" s="58">
        <v>1.6561775422325273E-2</v>
      </c>
    </row>
    <row r="62" spans="1:7" ht="15.45" x14ac:dyDescent="0.35">
      <c r="A62" s="62" t="s">
        <v>121</v>
      </c>
      <c r="B62" s="35" t="s">
        <v>117</v>
      </c>
      <c r="C62" s="35">
        <v>0</v>
      </c>
      <c r="D62" s="35" t="s">
        <v>117</v>
      </c>
      <c r="E62" s="35">
        <v>0</v>
      </c>
      <c r="F62" s="35">
        <v>2</v>
      </c>
      <c r="G62" s="58">
        <v>1.6561775422325273E-2</v>
      </c>
    </row>
    <row r="63" spans="1:7" ht="15.45" x14ac:dyDescent="0.35">
      <c r="A63" s="62" t="s">
        <v>122</v>
      </c>
      <c r="B63" s="35">
        <v>2</v>
      </c>
      <c r="C63" s="35">
        <v>3.1735956839098696E-2</v>
      </c>
      <c r="D63" s="35">
        <v>4</v>
      </c>
      <c r="E63" s="35">
        <v>5.530208765380893E-2</v>
      </c>
      <c r="F63" s="35">
        <v>2</v>
      </c>
      <c r="G63" s="58">
        <v>1.6561775422325273E-2</v>
      </c>
    </row>
    <row r="64" spans="1:7" ht="15.45" x14ac:dyDescent="0.35">
      <c r="A64" s="62" t="s">
        <v>123</v>
      </c>
      <c r="B64" s="35" t="s">
        <v>117</v>
      </c>
      <c r="C64" s="35">
        <v>0</v>
      </c>
      <c r="D64" s="35">
        <v>1</v>
      </c>
      <c r="E64" s="35">
        <v>1.3825521913452233E-2</v>
      </c>
      <c r="F64" s="35">
        <v>2</v>
      </c>
      <c r="G64" s="58">
        <v>1.6561775422325273E-2</v>
      </c>
    </row>
    <row r="65" spans="1:7" ht="15.45" x14ac:dyDescent="0.35">
      <c r="A65" s="62" t="s">
        <v>124</v>
      </c>
      <c r="B65" s="35" t="s">
        <v>117</v>
      </c>
      <c r="C65" s="35">
        <v>0</v>
      </c>
      <c r="D65" s="35" t="s">
        <v>117</v>
      </c>
      <c r="E65" s="35">
        <v>0</v>
      </c>
      <c r="F65" s="35">
        <v>2</v>
      </c>
      <c r="G65" s="58">
        <v>1.6561775422325273E-2</v>
      </c>
    </row>
    <row r="66" spans="1:7" ht="15.45" x14ac:dyDescent="0.35">
      <c r="A66" s="62" t="s">
        <v>111</v>
      </c>
      <c r="B66" s="35">
        <v>1</v>
      </c>
      <c r="C66" s="35">
        <v>1.5867978419549348E-2</v>
      </c>
      <c r="D66" s="35" t="s">
        <v>117</v>
      </c>
      <c r="E66" s="35">
        <v>0</v>
      </c>
      <c r="F66" s="35">
        <v>2</v>
      </c>
      <c r="G66" s="58">
        <v>1.6561775422325273E-2</v>
      </c>
    </row>
    <row r="67" spans="1:7" ht="15.45" x14ac:dyDescent="0.35">
      <c r="A67" s="62" t="s">
        <v>125</v>
      </c>
      <c r="B67" s="35">
        <v>1</v>
      </c>
      <c r="C67" s="35">
        <v>1.5867978419549348E-2</v>
      </c>
      <c r="D67" s="35">
        <v>2</v>
      </c>
      <c r="E67" s="35">
        <v>2.7651043826904465E-2</v>
      </c>
      <c r="F67" s="35">
        <v>2</v>
      </c>
      <c r="G67" s="58">
        <v>1.6561775422325273E-2</v>
      </c>
    </row>
    <row r="68" spans="1:7" ht="15.45" x14ac:dyDescent="0.35">
      <c r="A68" s="62" t="s">
        <v>126</v>
      </c>
      <c r="B68" s="35" t="s">
        <v>117</v>
      </c>
      <c r="C68" s="35">
        <v>0</v>
      </c>
      <c r="D68" s="35">
        <v>2</v>
      </c>
      <c r="E68" s="35">
        <v>2.7651043826904465E-2</v>
      </c>
      <c r="F68" s="35">
        <v>2</v>
      </c>
      <c r="G68" s="58">
        <v>1.6561775422325273E-2</v>
      </c>
    </row>
    <row r="69" spans="1:7" ht="15.45" x14ac:dyDescent="0.35">
      <c r="A69" s="62" t="s">
        <v>127</v>
      </c>
      <c r="B69" s="35" t="s">
        <v>117</v>
      </c>
      <c r="C69" s="35">
        <v>0</v>
      </c>
      <c r="D69" s="35">
        <v>1</v>
      </c>
      <c r="E69" s="35">
        <v>1.3825521913452233E-2</v>
      </c>
      <c r="F69" s="35">
        <v>2</v>
      </c>
      <c r="G69" s="58">
        <v>1.6561775422325273E-2</v>
      </c>
    </row>
    <row r="70" spans="1:7" ht="15.6" x14ac:dyDescent="0.3">
      <c r="A70" s="62" t="s">
        <v>128</v>
      </c>
      <c r="B70" s="35">
        <v>0</v>
      </c>
      <c r="C70" s="35">
        <v>0</v>
      </c>
      <c r="D70" s="35">
        <v>0</v>
      </c>
      <c r="E70" s="35">
        <v>0</v>
      </c>
      <c r="F70" s="35">
        <v>1</v>
      </c>
      <c r="G70" s="58">
        <v>8.2808877111626364E-3</v>
      </c>
    </row>
    <row r="71" spans="1:7" ht="15.6" x14ac:dyDescent="0.3">
      <c r="A71" s="62" t="s">
        <v>129</v>
      </c>
      <c r="B71" s="35">
        <v>0</v>
      </c>
      <c r="C71" s="35">
        <v>0</v>
      </c>
      <c r="D71" s="35">
        <v>0</v>
      </c>
      <c r="E71" s="35">
        <v>0</v>
      </c>
      <c r="F71" s="35">
        <v>1</v>
      </c>
      <c r="G71" s="58">
        <v>8.2808877111626364E-3</v>
      </c>
    </row>
    <row r="72" spans="1:7" ht="15.6" x14ac:dyDescent="0.3">
      <c r="A72" s="62" t="s">
        <v>130</v>
      </c>
      <c r="B72" s="35">
        <v>15</v>
      </c>
      <c r="C72" s="35">
        <v>0.23801967629324022</v>
      </c>
      <c r="D72" s="35">
        <v>5</v>
      </c>
      <c r="E72" s="35">
        <v>6.9127609567261161E-2</v>
      </c>
      <c r="F72" s="35">
        <v>1</v>
      </c>
      <c r="G72" s="58">
        <v>8.2808877111626364E-3</v>
      </c>
    </row>
    <row r="73" spans="1:7" ht="15.6" x14ac:dyDescent="0.3">
      <c r="A73" s="62" t="s">
        <v>131</v>
      </c>
      <c r="B73" s="35">
        <v>0</v>
      </c>
      <c r="C73" s="35">
        <v>0</v>
      </c>
      <c r="D73" s="35">
        <v>1</v>
      </c>
      <c r="E73" s="35">
        <v>1.3825521913452233E-2</v>
      </c>
      <c r="F73" s="35">
        <v>1</v>
      </c>
      <c r="G73" s="58">
        <v>8.2808877111626364E-3</v>
      </c>
    </row>
    <row r="74" spans="1:7" ht="15.6" x14ac:dyDescent="0.3">
      <c r="A74" s="62" t="s">
        <v>132</v>
      </c>
      <c r="B74" s="35">
        <v>0</v>
      </c>
      <c r="C74" s="35">
        <v>0</v>
      </c>
      <c r="D74" s="35">
        <v>0</v>
      </c>
      <c r="E74" s="35">
        <v>0</v>
      </c>
      <c r="F74" s="35">
        <v>1</v>
      </c>
      <c r="G74" s="58">
        <v>8.2808877111626364E-3</v>
      </c>
    </row>
    <row r="75" spans="1:7" ht="15.6" x14ac:dyDescent="0.3">
      <c r="A75" s="62" t="s">
        <v>133</v>
      </c>
      <c r="B75" s="35">
        <v>4</v>
      </c>
      <c r="C75" s="35">
        <v>6.3471913678197392E-2</v>
      </c>
      <c r="D75" s="35">
        <v>4</v>
      </c>
      <c r="E75" s="35">
        <v>5.530208765380893E-2</v>
      </c>
      <c r="F75" s="35">
        <v>1</v>
      </c>
      <c r="G75" s="58">
        <v>8.2808877111626364E-3</v>
      </c>
    </row>
    <row r="76" spans="1:7" ht="15.6" x14ac:dyDescent="0.3">
      <c r="A76" s="62" t="s">
        <v>134</v>
      </c>
      <c r="B76" s="35">
        <v>1</v>
      </c>
      <c r="C76" s="35">
        <v>1.5867978419549348E-2</v>
      </c>
      <c r="D76" s="35">
        <v>0</v>
      </c>
      <c r="E76" s="35">
        <v>0</v>
      </c>
      <c r="F76" s="35">
        <v>1</v>
      </c>
      <c r="G76" s="58">
        <v>8.2808877111626364E-3</v>
      </c>
    </row>
    <row r="77" spans="1:7" ht="15.6" x14ac:dyDescent="0.3">
      <c r="A77" s="62" t="s">
        <v>135</v>
      </c>
      <c r="B77" s="35">
        <v>1</v>
      </c>
      <c r="C77" s="35">
        <v>1.5867978419549348E-2</v>
      </c>
      <c r="D77" s="35">
        <v>2</v>
      </c>
      <c r="E77" s="35">
        <v>2.7651043826904465E-2</v>
      </c>
      <c r="F77" s="35">
        <v>1</v>
      </c>
      <c r="G77" s="58">
        <v>8.2808877111626364E-3</v>
      </c>
    </row>
    <row r="78" spans="1:7" ht="15.6" x14ac:dyDescent="0.3">
      <c r="A78" s="62" t="s">
        <v>136</v>
      </c>
      <c r="B78" s="35" t="s">
        <v>117</v>
      </c>
      <c r="C78" s="35">
        <v>0</v>
      </c>
      <c r="D78" s="35" t="s">
        <v>117</v>
      </c>
      <c r="E78" s="35">
        <v>0</v>
      </c>
      <c r="F78" s="35">
        <v>1</v>
      </c>
      <c r="G78" s="58">
        <v>8.2808877111626364E-3</v>
      </c>
    </row>
    <row r="79" spans="1:7" ht="15.6" x14ac:dyDescent="0.3">
      <c r="A79" s="62" t="s">
        <v>137</v>
      </c>
      <c r="B79" s="35" t="s">
        <v>117</v>
      </c>
      <c r="C79" s="35">
        <v>0</v>
      </c>
      <c r="D79" s="35" t="s">
        <v>117</v>
      </c>
      <c r="E79" s="35">
        <v>0</v>
      </c>
      <c r="F79" s="35">
        <v>1</v>
      </c>
      <c r="G79" s="58">
        <v>8.2808877111626364E-3</v>
      </c>
    </row>
    <row r="80" spans="1:7" ht="15.6" x14ac:dyDescent="0.3">
      <c r="A80" s="62" t="s">
        <v>100</v>
      </c>
      <c r="B80" s="35" t="s">
        <v>117</v>
      </c>
      <c r="C80" s="35">
        <v>0</v>
      </c>
      <c r="D80" s="35" t="s">
        <v>117</v>
      </c>
      <c r="E80" s="35">
        <v>0</v>
      </c>
      <c r="F80" s="35">
        <v>1</v>
      </c>
      <c r="G80" s="58">
        <v>8.2808877111626364E-3</v>
      </c>
    </row>
    <row r="81" spans="1:7" ht="15.6" x14ac:dyDescent="0.3">
      <c r="A81" s="62" t="s">
        <v>138</v>
      </c>
      <c r="B81" s="35" t="s">
        <v>117</v>
      </c>
      <c r="C81" s="35">
        <v>0</v>
      </c>
      <c r="D81" s="35">
        <v>1</v>
      </c>
      <c r="E81" s="35">
        <v>1.3825521913452233E-2</v>
      </c>
      <c r="F81" s="35">
        <v>1</v>
      </c>
      <c r="G81" s="58">
        <v>8.2808877111626364E-3</v>
      </c>
    </row>
    <row r="82" spans="1:7" ht="15.6" x14ac:dyDescent="0.3">
      <c r="A82" s="62" t="s">
        <v>105</v>
      </c>
      <c r="B82" s="35" t="s">
        <v>117</v>
      </c>
      <c r="C82" s="35">
        <v>0</v>
      </c>
      <c r="D82" s="35">
        <v>1</v>
      </c>
      <c r="E82" s="35">
        <v>1.3825521913452233E-2</v>
      </c>
      <c r="F82" s="35">
        <v>1</v>
      </c>
      <c r="G82" s="58">
        <v>8.2808877111626364E-3</v>
      </c>
    </row>
    <row r="83" spans="1:7" ht="15.6" x14ac:dyDescent="0.3">
      <c r="A83" s="62" t="s">
        <v>106</v>
      </c>
      <c r="B83" s="35">
        <v>4</v>
      </c>
      <c r="C83" s="35">
        <v>6.3471913678197392E-2</v>
      </c>
      <c r="D83" s="35" t="s">
        <v>117</v>
      </c>
      <c r="E83" s="35">
        <v>0</v>
      </c>
      <c r="F83" s="35">
        <v>1</v>
      </c>
      <c r="G83" s="58">
        <v>8.2808877111626364E-3</v>
      </c>
    </row>
    <row r="84" spans="1:7" ht="15.6" x14ac:dyDescent="0.3">
      <c r="A84" s="62" t="s">
        <v>101</v>
      </c>
      <c r="B84" s="35">
        <v>2</v>
      </c>
      <c r="C84" s="35">
        <v>3.1735956839098696E-2</v>
      </c>
      <c r="D84" s="35">
        <v>1</v>
      </c>
      <c r="E84" s="35">
        <v>1.3825521913452233E-2</v>
      </c>
      <c r="F84" s="35">
        <v>1</v>
      </c>
      <c r="G84" s="58">
        <v>8.2808877111626364E-3</v>
      </c>
    </row>
    <row r="85" spans="1:7" ht="15.6" x14ac:dyDescent="0.3">
      <c r="A85" s="62" t="s">
        <v>139</v>
      </c>
      <c r="B85" s="35" t="s">
        <v>117</v>
      </c>
      <c r="C85" s="35">
        <v>0</v>
      </c>
      <c r="D85" s="35" t="s">
        <v>117</v>
      </c>
      <c r="E85" s="35">
        <v>0</v>
      </c>
      <c r="F85" s="35">
        <v>1</v>
      </c>
      <c r="G85" s="58">
        <v>8.2808877111626364E-3</v>
      </c>
    </row>
    <row r="86" spans="1:7" ht="15.6" x14ac:dyDescent="0.3">
      <c r="A86" s="62" t="s">
        <v>113</v>
      </c>
      <c r="B86" s="35">
        <v>1</v>
      </c>
      <c r="C86" s="35">
        <v>1.5867978419549348E-2</v>
      </c>
      <c r="D86" s="35" t="s">
        <v>117</v>
      </c>
      <c r="E86" s="35">
        <v>0</v>
      </c>
      <c r="F86" s="35">
        <v>1</v>
      </c>
      <c r="G86" s="58">
        <v>8.2808877111626364E-3</v>
      </c>
    </row>
    <row r="87" spans="1:7" ht="15.6" x14ac:dyDescent="0.3">
      <c r="A87" s="62" t="s">
        <v>140</v>
      </c>
      <c r="B87" s="35">
        <v>1</v>
      </c>
      <c r="C87" s="35">
        <v>1.5867978419549348E-2</v>
      </c>
      <c r="D87" s="35">
        <v>3</v>
      </c>
      <c r="E87" s="35">
        <v>4.1476565740356693E-2</v>
      </c>
      <c r="F87" s="35">
        <v>1</v>
      </c>
      <c r="G87" s="58">
        <v>8.2808877111626364E-3</v>
      </c>
    </row>
    <row r="88" spans="1:7" ht="15.6" x14ac:dyDescent="0.3">
      <c r="A88" s="62" t="s">
        <v>141</v>
      </c>
      <c r="B88" s="35" t="s">
        <v>117</v>
      </c>
      <c r="C88" s="35">
        <v>0</v>
      </c>
      <c r="D88" s="35">
        <v>1</v>
      </c>
      <c r="E88" s="35">
        <v>1.3825521913452233E-2</v>
      </c>
      <c r="F88" s="35">
        <v>1</v>
      </c>
      <c r="G88" s="58">
        <v>8.2808877111626364E-3</v>
      </c>
    </row>
    <row r="89" spans="1:7" ht="15.6" x14ac:dyDescent="0.3">
      <c r="A89" s="62" t="s">
        <v>142</v>
      </c>
      <c r="B89" s="35" t="s">
        <v>117</v>
      </c>
      <c r="C89" s="35">
        <v>0</v>
      </c>
      <c r="D89" s="35" t="s">
        <v>117</v>
      </c>
      <c r="E89" s="35">
        <v>0</v>
      </c>
      <c r="F89" s="35">
        <v>1</v>
      </c>
      <c r="G89" s="58">
        <v>8.2808877111626364E-3</v>
      </c>
    </row>
    <row r="90" spans="1:7" ht="15.6" x14ac:dyDescent="0.3">
      <c r="A90" s="62" t="s">
        <v>143</v>
      </c>
      <c r="B90" s="35">
        <v>1</v>
      </c>
      <c r="C90" s="35">
        <v>1.5867978419549348E-2</v>
      </c>
      <c r="D90" s="35">
        <v>2</v>
      </c>
      <c r="E90" s="35">
        <v>2.7651043826904465E-2</v>
      </c>
      <c r="F90" s="35">
        <v>1</v>
      </c>
      <c r="G90" s="58">
        <v>8.2808877111626364E-3</v>
      </c>
    </row>
    <row r="91" spans="1:7" ht="15.6" x14ac:dyDescent="0.3">
      <c r="A91" s="62" t="s">
        <v>94</v>
      </c>
      <c r="B91" s="35">
        <v>2</v>
      </c>
      <c r="C91" s="35">
        <v>3.1735956839098696E-2</v>
      </c>
      <c r="D91" s="35">
        <v>4</v>
      </c>
      <c r="E91" s="35">
        <v>5.530208765380893E-2</v>
      </c>
      <c r="F91" s="35">
        <v>1</v>
      </c>
      <c r="G91" s="58">
        <v>8.2808877111626364E-3</v>
      </c>
    </row>
    <row r="92" spans="1:7" ht="15.6" x14ac:dyDescent="0.3">
      <c r="A92" s="62" t="s">
        <v>144</v>
      </c>
      <c r="B92" s="35" t="s">
        <v>117</v>
      </c>
      <c r="C92" s="35">
        <v>0</v>
      </c>
      <c r="D92" s="35" t="s">
        <v>117</v>
      </c>
      <c r="E92" s="35">
        <v>0</v>
      </c>
      <c r="F92" s="35">
        <v>1</v>
      </c>
      <c r="G92" s="58">
        <v>8.2808877111626364E-3</v>
      </c>
    </row>
    <row r="93" spans="1:7" ht="15.6" x14ac:dyDescent="0.3">
      <c r="A93" s="62" t="s">
        <v>145</v>
      </c>
      <c r="B93" s="35" t="s">
        <v>117</v>
      </c>
      <c r="C93" s="35">
        <v>0</v>
      </c>
      <c r="D93" s="35" t="s">
        <v>117</v>
      </c>
      <c r="E93" s="35">
        <v>0</v>
      </c>
      <c r="F93" s="35">
        <v>1</v>
      </c>
      <c r="G93" s="58">
        <v>8.2808877111626364E-3</v>
      </c>
    </row>
    <row r="94" spans="1:7" ht="15.6" x14ac:dyDescent="0.3">
      <c r="A94" s="62" t="s">
        <v>115</v>
      </c>
      <c r="B94" s="35" t="s">
        <v>117</v>
      </c>
      <c r="C94" s="35">
        <v>0</v>
      </c>
      <c r="D94" s="35">
        <v>1</v>
      </c>
      <c r="E94" s="35">
        <v>1.3825521913452233E-2</v>
      </c>
      <c r="F94" s="35">
        <v>1</v>
      </c>
      <c r="G94" s="58">
        <v>8.2808877111626364E-3</v>
      </c>
    </row>
    <row r="95" spans="1:7" ht="15.6" x14ac:dyDescent="0.3">
      <c r="A95" s="62" t="s">
        <v>146</v>
      </c>
      <c r="B95" s="35" t="s">
        <v>117</v>
      </c>
      <c r="C95" s="35">
        <v>0</v>
      </c>
      <c r="D95" s="35" t="s">
        <v>117</v>
      </c>
      <c r="E95" s="35">
        <v>0</v>
      </c>
      <c r="F95" s="35">
        <v>1</v>
      </c>
      <c r="G95" s="58">
        <v>8.2808877111626364E-3</v>
      </c>
    </row>
    <row r="96" spans="1:7" ht="15.6" x14ac:dyDescent="0.3">
      <c r="A96" s="62" t="s">
        <v>147</v>
      </c>
      <c r="B96" s="35" t="s">
        <v>117</v>
      </c>
      <c r="C96" s="35">
        <v>0</v>
      </c>
      <c r="D96" s="35" t="s">
        <v>117</v>
      </c>
      <c r="E96" s="35">
        <v>0</v>
      </c>
      <c r="F96" s="35">
        <v>1</v>
      </c>
      <c r="G96" s="58">
        <v>8.2808877111626364E-3</v>
      </c>
    </row>
    <row r="97" spans="1:7" ht="15.6" x14ac:dyDescent="0.3">
      <c r="A97" s="62" t="s">
        <v>108</v>
      </c>
      <c r="B97" s="35">
        <v>1</v>
      </c>
      <c r="C97" s="35">
        <v>1.5867978419549348E-2</v>
      </c>
      <c r="D97" s="35" t="s">
        <v>117</v>
      </c>
      <c r="E97" s="35">
        <v>0</v>
      </c>
      <c r="F97" s="35">
        <v>1</v>
      </c>
      <c r="G97" s="58">
        <v>8.2808877111626364E-3</v>
      </c>
    </row>
    <row r="98" spans="1:7" ht="15.6" x14ac:dyDescent="0.3">
      <c r="A98" s="62" t="s">
        <v>148</v>
      </c>
      <c r="B98" s="35">
        <v>1</v>
      </c>
      <c r="C98" s="35">
        <v>1.5867978419549348E-2</v>
      </c>
      <c r="D98" s="35" t="s">
        <v>117</v>
      </c>
      <c r="E98" s="35">
        <v>0</v>
      </c>
      <c r="F98" s="35">
        <v>1</v>
      </c>
      <c r="G98" s="58">
        <v>8.2808877111626364E-3</v>
      </c>
    </row>
    <row r="99" spans="1:7" ht="15.6" x14ac:dyDescent="0.3">
      <c r="A99" s="62" t="s">
        <v>149</v>
      </c>
      <c r="B99" s="35">
        <v>2</v>
      </c>
      <c r="C99" s="35">
        <v>3.1735956839098696E-2</v>
      </c>
      <c r="D99" s="35">
        <v>2</v>
      </c>
      <c r="E99" s="35">
        <v>2.7651043826904465E-2</v>
      </c>
      <c r="F99" s="35">
        <v>1</v>
      </c>
      <c r="G99" s="58">
        <v>8.2808877111626364E-3</v>
      </c>
    </row>
    <row r="100" spans="1:7" ht="15.6" x14ac:dyDescent="0.3">
      <c r="A100" s="62" t="s">
        <v>150</v>
      </c>
      <c r="B100" s="35" t="s">
        <v>117</v>
      </c>
      <c r="C100" s="35">
        <v>0</v>
      </c>
      <c r="D100" s="35" t="s">
        <v>117</v>
      </c>
      <c r="E100" s="35">
        <v>0</v>
      </c>
      <c r="F100" s="35">
        <v>1</v>
      </c>
      <c r="G100" s="58">
        <v>8.2808877111626364E-3</v>
      </c>
    </row>
    <row r="101" spans="1:7" ht="15.6" x14ac:dyDescent="0.3">
      <c r="A101" s="62" t="s">
        <v>151</v>
      </c>
      <c r="B101" s="35" t="s">
        <v>117</v>
      </c>
      <c r="C101" s="35">
        <v>0</v>
      </c>
      <c r="D101" s="35">
        <v>3</v>
      </c>
      <c r="E101" s="35">
        <v>4.1476565740356693E-2</v>
      </c>
      <c r="F101" s="35">
        <v>1</v>
      </c>
      <c r="G101" s="58">
        <v>8.2808877111626364E-3</v>
      </c>
    </row>
    <row r="102" spans="1:7" ht="15.6" x14ac:dyDescent="0.3">
      <c r="A102" s="62" t="s">
        <v>109</v>
      </c>
      <c r="B102" s="35">
        <v>2</v>
      </c>
      <c r="C102" s="35">
        <v>3.1735956839098696E-2</v>
      </c>
      <c r="D102" s="35">
        <v>5</v>
      </c>
      <c r="E102" s="35">
        <v>6.9127609567261161E-2</v>
      </c>
      <c r="F102" s="35">
        <v>1</v>
      </c>
      <c r="G102" s="58">
        <v>8.2808877111626364E-3</v>
      </c>
    </row>
    <row r="103" spans="1:7" ht="15.6" x14ac:dyDescent="0.3">
      <c r="A103" s="62" t="s">
        <v>152</v>
      </c>
      <c r="B103" s="35">
        <v>2</v>
      </c>
      <c r="C103" s="35">
        <v>3.1735956839098696E-2</v>
      </c>
      <c r="D103" s="35" t="s">
        <v>117</v>
      </c>
      <c r="E103" s="35">
        <v>0</v>
      </c>
      <c r="F103" s="35">
        <v>1</v>
      </c>
      <c r="G103" s="58">
        <v>8.2808877111626364E-3</v>
      </c>
    </row>
    <row r="104" spans="1:7" ht="15.6" x14ac:dyDescent="0.3">
      <c r="A104" s="62" t="s">
        <v>153</v>
      </c>
      <c r="B104" s="35" t="s">
        <v>117</v>
      </c>
      <c r="C104" s="35">
        <v>0</v>
      </c>
      <c r="D104" s="35">
        <v>1</v>
      </c>
      <c r="E104" s="35">
        <v>1.3825521913452233E-2</v>
      </c>
      <c r="F104" s="35">
        <v>1</v>
      </c>
      <c r="G104" s="58">
        <v>8.2808877111626364E-3</v>
      </c>
    </row>
    <row r="105" spans="1:7" ht="15.6" x14ac:dyDescent="0.3">
      <c r="A105" s="62" t="s">
        <v>154</v>
      </c>
      <c r="B105" s="35" t="s">
        <v>117</v>
      </c>
      <c r="C105" s="35">
        <v>0</v>
      </c>
      <c r="D105" s="35" t="s">
        <v>117</v>
      </c>
      <c r="E105" s="35">
        <v>0</v>
      </c>
      <c r="F105" s="35">
        <v>1</v>
      </c>
      <c r="G105" s="58">
        <v>8.2808877111626364E-3</v>
      </c>
    </row>
    <row r="106" spans="1:7" ht="15.6" x14ac:dyDescent="0.3">
      <c r="A106" s="62" t="s">
        <v>155</v>
      </c>
      <c r="B106" s="35" t="s">
        <v>117</v>
      </c>
      <c r="C106" s="35">
        <v>0</v>
      </c>
      <c r="D106" s="35">
        <v>1</v>
      </c>
      <c r="E106" s="35">
        <v>1.3825521913452233E-2</v>
      </c>
      <c r="F106" s="35">
        <v>1</v>
      </c>
      <c r="G106" s="58">
        <v>8.2808877111626364E-3</v>
      </c>
    </row>
    <row r="107" spans="1:7" ht="15.6" x14ac:dyDescent="0.3">
      <c r="A107" s="62" t="s">
        <v>104</v>
      </c>
      <c r="B107" s="35" t="s">
        <v>117</v>
      </c>
      <c r="C107" s="35">
        <v>0</v>
      </c>
      <c r="D107" s="35">
        <v>2</v>
      </c>
      <c r="E107" s="35">
        <v>2.7651043826904465E-2</v>
      </c>
      <c r="F107" s="35">
        <v>1</v>
      </c>
      <c r="G107" s="58">
        <v>8.2808877111626364E-3</v>
      </c>
    </row>
    <row r="108" spans="1:7" ht="15.6" x14ac:dyDescent="0.3">
      <c r="A108" s="62" t="s">
        <v>156</v>
      </c>
      <c r="B108" s="35" t="s">
        <v>117</v>
      </c>
      <c r="C108" s="35">
        <v>0</v>
      </c>
      <c r="D108" s="35" t="s">
        <v>117</v>
      </c>
      <c r="E108" s="35">
        <v>0</v>
      </c>
      <c r="F108" s="35">
        <v>1</v>
      </c>
      <c r="G108" s="58">
        <v>8.2808877111626364E-3</v>
      </c>
    </row>
    <row r="109" spans="1:7" ht="15.6" x14ac:dyDescent="0.3">
      <c r="A109" s="62" t="s">
        <v>157</v>
      </c>
      <c r="B109" s="35" t="s">
        <v>117</v>
      </c>
      <c r="C109" s="35">
        <v>0</v>
      </c>
      <c r="D109" s="35" t="s">
        <v>117</v>
      </c>
      <c r="E109" s="35">
        <v>0</v>
      </c>
      <c r="F109" s="35">
        <v>1</v>
      </c>
      <c r="G109" s="58">
        <v>8.2808877111626364E-3</v>
      </c>
    </row>
    <row r="110" spans="1:7" ht="15.6" x14ac:dyDescent="0.3">
      <c r="A110" s="62" t="s">
        <v>158</v>
      </c>
      <c r="B110" s="35" t="s">
        <v>117</v>
      </c>
      <c r="C110" s="35">
        <v>0</v>
      </c>
      <c r="D110" s="35" t="s">
        <v>117</v>
      </c>
      <c r="E110" s="35">
        <v>0</v>
      </c>
      <c r="F110" s="35">
        <v>1</v>
      </c>
      <c r="G110" s="58">
        <v>8.2808877111626364E-3</v>
      </c>
    </row>
    <row r="111" spans="1:7" ht="15.6" x14ac:dyDescent="0.3">
      <c r="A111" s="62" t="s">
        <v>135</v>
      </c>
      <c r="B111" s="35" t="s">
        <v>117</v>
      </c>
      <c r="C111" s="35">
        <v>0</v>
      </c>
      <c r="D111" s="35">
        <v>1</v>
      </c>
      <c r="E111" s="35">
        <v>1.3825521913452233E-2</v>
      </c>
      <c r="F111" s="35">
        <v>1</v>
      </c>
      <c r="G111" s="58">
        <v>8.2808877111626364E-3</v>
      </c>
    </row>
    <row r="112" spans="1:7" ht="15.6" x14ac:dyDescent="0.3">
      <c r="A112" s="62" t="s">
        <v>97</v>
      </c>
      <c r="B112" s="36">
        <v>4</v>
      </c>
      <c r="C112" s="35">
        <v>6.3471913678197392E-2</v>
      </c>
      <c r="D112" s="36">
        <v>4</v>
      </c>
      <c r="E112" s="35">
        <v>5.530208765380893E-2</v>
      </c>
      <c r="F112" s="36">
        <v>1</v>
      </c>
      <c r="G112" s="58">
        <v>8.2808877111626364E-3</v>
      </c>
    </row>
    <row r="113" spans="1:7" ht="15.6" x14ac:dyDescent="0.3">
      <c r="A113" s="62" t="s">
        <v>159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58">
        <v>0</v>
      </c>
    </row>
    <row r="114" spans="1:7" ht="15.6" x14ac:dyDescent="0.3">
      <c r="A114" s="62" t="s">
        <v>160</v>
      </c>
      <c r="B114" s="35">
        <v>1</v>
      </c>
      <c r="C114" s="35">
        <v>1.5867978419549348E-2</v>
      </c>
      <c r="D114" s="35">
        <v>0</v>
      </c>
      <c r="E114" s="35">
        <v>0</v>
      </c>
      <c r="F114" s="35">
        <v>0</v>
      </c>
      <c r="G114" s="58">
        <v>0</v>
      </c>
    </row>
    <row r="115" spans="1:7" ht="15.6" x14ac:dyDescent="0.3">
      <c r="A115" s="62" t="s">
        <v>147</v>
      </c>
      <c r="B115" s="35">
        <v>1</v>
      </c>
      <c r="C115" s="35">
        <v>1.5867978419549348E-2</v>
      </c>
      <c r="D115" s="35">
        <v>1</v>
      </c>
      <c r="E115" s="35">
        <v>1.3825521913452233E-2</v>
      </c>
      <c r="F115" s="35">
        <v>0</v>
      </c>
      <c r="G115" s="58">
        <v>0</v>
      </c>
    </row>
    <row r="116" spans="1:7" ht="15.6" x14ac:dyDescent="0.3">
      <c r="A116" s="62" t="s">
        <v>150</v>
      </c>
      <c r="B116" s="35">
        <v>0</v>
      </c>
      <c r="C116" s="35">
        <v>0</v>
      </c>
      <c r="D116" s="35">
        <v>2</v>
      </c>
      <c r="E116" s="35">
        <v>2.7651043826904465E-2</v>
      </c>
      <c r="F116" s="35">
        <v>0</v>
      </c>
      <c r="G116" s="58">
        <v>0</v>
      </c>
    </row>
    <row r="117" spans="1:7" ht="15.6" x14ac:dyDescent="0.3">
      <c r="A117" s="62" t="s">
        <v>134</v>
      </c>
      <c r="B117" s="35">
        <v>0</v>
      </c>
      <c r="C117" s="35">
        <v>0</v>
      </c>
      <c r="D117" s="35">
        <v>1</v>
      </c>
      <c r="E117" s="35">
        <v>1.3825521913452233E-2</v>
      </c>
      <c r="F117" s="35">
        <v>0</v>
      </c>
      <c r="G117" s="58">
        <v>0</v>
      </c>
    </row>
    <row r="118" spans="1:7" ht="15.6" x14ac:dyDescent="0.3">
      <c r="A118" s="63" t="s">
        <v>161</v>
      </c>
      <c r="B118" s="37">
        <f>SUM(B6:B117)</f>
        <v>6302</v>
      </c>
      <c r="C118" s="38">
        <v>1</v>
      </c>
      <c r="D118" s="37">
        <f>SUM(D6:D117)</f>
        <v>7233</v>
      </c>
      <c r="E118" s="38">
        <v>1</v>
      </c>
      <c r="F118" s="37">
        <f>SUM(F6:F117)</f>
        <v>12076</v>
      </c>
      <c r="G118" s="59">
        <v>1</v>
      </c>
    </row>
  </sheetData>
  <mergeCells count="3">
    <mergeCell ref="B4:C4"/>
    <mergeCell ref="D4:E4"/>
    <mergeCell ref="F4:G4"/>
  </mergeCells>
  <conditionalFormatting sqref="A6:A36">
    <cfRule type="duplicateValues" dxfId="7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="55" zoomScaleNormal="55" workbookViewId="0">
      <selection activeCell="F18" sqref="F18"/>
    </sheetView>
  </sheetViews>
  <sheetFormatPr defaultColWidth="20.77734375" defaultRowHeight="13.8" x14ac:dyDescent="0.3"/>
  <cols>
    <col min="1" max="1" width="36.77734375" style="6" customWidth="1"/>
    <col min="2" max="13" width="10.6640625" style="6" customWidth="1"/>
    <col min="14" max="31" width="10.6640625" style="4" customWidth="1"/>
    <col min="32" max="16384" width="20.77734375" style="4"/>
  </cols>
  <sheetData>
    <row r="1" spans="1:19" ht="15.45" x14ac:dyDescent="0.35">
      <c r="A1" s="7" t="s">
        <v>198</v>
      </c>
    </row>
    <row r="2" spans="1:19" ht="13.05" x14ac:dyDescent="0.3">
      <c r="A2" s="6" t="s">
        <v>205</v>
      </c>
    </row>
    <row r="3" spans="1:19" ht="15.45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</row>
    <row r="4" spans="1:19" s="5" customFormat="1" ht="15.6" x14ac:dyDescent="0.3">
      <c r="A4" s="88"/>
      <c r="B4" s="90" t="s">
        <v>4</v>
      </c>
      <c r="C4" s="90"/>
      <c r="D4" s="90"/>
      <c r="E4" s="90"/>
      <c r="F4" s="90"/>
      <c r="G4" s="90"/>
      <c r="H4" s="91" t="s">
        <v>5</v>
      </c>
      <c r="I4" s="90"/>
      <c r="J4" s="90"/>
      <c r="K4" s="90"/>
      <c r="L4" s="90"/>
      <c r="M4" s="92"/>
      <c r="N4" s="91" t="s">
        <v>6</v>
      </c>
      <c r="O4" s="90"/>
      <c r="P4" s="90"/>
      <c r="Q4" s="90"/>
      <c r="R4" s="90"/>
      <c r="S4" s="92"/>
    </row>
    <row r="5" spans="1:19" s="5" customFormat="1" ht="13.05" customHeight="1" x14ac:dyDescent="0.3">
      <c r="A5" s="83"/>
      <c r="B5" s="86" t="s">
        <v>162</v>
      </c>
      <c r="C5" s="86" t="s">
        <v>163</v>
      </c>
      <c r="D5" s="86"/>
      <c r="E5" s="86" t="s">
        <v>164</v>
      </c>
      <c r="F5" s="86" t="s">
        <v>165</v>
      </c>
      <c r="G5" s="94"/>
      <c r="H5" s="95" t="s">
        <v>162</v>
      </c>
      <c r="I5" s="86" t="s">
        <v>163</v>
      </c>
      <c r="J5" s="94"/>
      <c r="K5" s="86" t="s">
        <v>164</v>
      </c>
      <c r="L5" s="86" t="s">
        <v>165</v>
      </c>
      <c r="M5" s="87"/>
      <c r="N5" s="95" t="s">
        <v>162</v>
      </c>
      <c r="O5" s="86" t="s">
        <v>163</v>
      </c>
      <c r="P5" s="94"/>
      <c r="Q5" s="86" t="s">
        <v>164</v>
      </c>
      <c r="R5" s="86" t="s">
        <v>165</v>
      </c>
      <c r="S5" s="87"/>
    </row>
    <row r="6" spans="1:19" s="5" customFormat="1" ht="94.95" customHeight="1" x14ac:dyDescent="0.3">
      <c r="A6" s="89"/>
      <c r="B6" s="93"/>
      <c r="C6" s="17" t="s">
        <v>10</v>
      </c>
      <c r="D6" s="17" t="s">
        <v>11</v>
      </c>
      <c r="E6" s="93"/>
      <c r="F6" s="17" t="s">
        <v>10</v>
      </c>
      <c r="G6" s="18" t="s">
        <v>11</v>
      </c>
      <c r="H6" s="93"/>
      <c r="I6" s="17" t="s">
        <v>10</v>
      </c>
      <c r="J6" s="17" t="s">
        <v>11</v>
      </c>
      <c r="K6" s="93"/>
      <c r="L6" s="17" t="s">
        <v>10</v>
      </c>
      <c r="M6" s="18" t="s">
        <v>11</v>
      </c>
      <c r="N6" s="96"/>
      <c r="O6" s="17" t="s">
        <v>10</v>
      </c>
      <c r="P6" s="17" t="s">
        <v>11</v>
      </c>
      <c r="Q6" s="93"/>
      <c r="R6" s="17" t="s">
        <v>10</v>
      </c>
      <c r="S6" s="18" t="s">
        <v>11</v>
      </c>
    </row>
    <row r="7" spans="1:19" ht="15.45" x14ac:dyDescent="0.35">
      <c r="A7" s="65" t="s">
        <v>12</v>
      </c>
      <c r="B7" s="19" t="s">
        <v>117</v>
      </c>
      <c r="C7" s="19" t="s">
        <v>117</v>
      </c>
      <c r="D7" s="20" t="s">
        <v>173</v>
      </c>
      <c r="E7" s="19" t="s">
        <v>117</v>
      </c>
      <c r="F7" s="19" t="s">
        <v>117</v>
      </c>
      <c r="G7" s="21" t="s">
        <v>173</v>
      </c>
      <c r="H7" s="19" t="s">
        <v>117</v>
      </c>
      <c r="I7" s="19" t="s">
        <v>117</v>
      </c>
      <c r="J7" s="20" t="s">
        <v>173</v>
      </c>
      <c r="K7" s="19" t="s">
        <v>117</v>
      </c>
      <c r="L7" s="19" t="s">
        <v>117</v>
      </c>
      <c r="M7" s="21" t="s">
        <v>173</v>
      </c>
      <c r="N7" s="64" t="s">
        <v>117</v>
      </c>
      <c r="O7" s="19" t="s">
        <v>117</v>
      </c>
      <c r="P7" s="20" t="s">
        <v>173</v>
      </c>
      <c r="Q7" s="19" t="s">
        <v>117</v>
      </c>
      <c r="R7" s="19" t="s">
        <v>117</v>
      </c>
      <c r="S7" s="21" t="s">
        <v>173</v>
      </c>
    </row>
    <row r="8" spans="1:19" ht="15.45" x14ac:dyDescent="0.35">
      <c r="A8" s="66" t="s">
        <v>13</v>
      </c>
      <c r="B8" s="22">
        <v>40</v>
      </c>
      <c r="C8" s="22">
        <v>32</v>
      </c>
      <c r="D8" s="23">
        <v>0.8</v>
      </c>
      <c r="E8" s="22">
        <v>17</v>
      </c>
      <c r="F8" s="22">
        <v>16</v>
      </c>
      <c r="G8" s="24">
        <v>0.94117647058823528</v>
      </c>
      <c r="H8" s="22">
        <v>56</v>
      </c>
      <c r="I8" s="22">
        <v>35</v>
      </c>
      <c r="J8" s="23">
        <v>0.625</v>
      </c>
      <c r="K8" s="22">
        <v>22</v>
      </c>
      <c r="L8" s="22">
        <v>22</v>
      </c>
      <c r="M8" s="24">
        <v>1</v>
      </c>
      <c r="N8" s="25">
        <v>99</v>
      </c>
      <c r="O8" s="22">
        <v>57</v>
      </c>
      <c r="P8" s="23">
        <v>0.5757575757575758</v>
      </c>
      <c r="Q8" s="22">
        <v>28</v>
      </c>
      <c r="R8" s="22">
        <v>26</v>
      </c>
      <c r="S8" s="24">
        <v>0.9285714285714286</v>
      </c>
    </row>
    <row r="9" spans="1:19" ht="15.45" x14ac:dyDescent="0.35">
      <c r="A9" s="66" t="s">
        <v>169</v>
      </c>
      <c r="B9" s="22">
        <v>169</v>
      </c>
      <c r="C9" s="22">
        <v>79</v>
      </c>
      <c r="D9" s="23">
        <v>0.46745562130177515</v>
      </c>
      <c r="E9" s="22">
        <v>78</v>
      </c>
      <c r="F9" s="22">
        <v>70</v>
      </c>
      <c r="G9" s="24">
        <v>0.89743589743589747</v>
      </c>
      <c r="H9" s="22">
        <v>127</v>
      </c>
      <c r="I9" s="22">
        <v>46</v>
      </c>
      <c r="J9" s="23">
        <v>0.36220472440944884</v>
      </c>
      <c r="K9" s="22">
        <v>46</v>
      </c>
      <c r="L9" s="22">
        <v>43</v>
      </c>
      <c r="M9" s="24">
        <v>0.93478260869565222</v>
      </c>
      <c r="N9" s="25">
        <v>124</v>
      </c>
      <c r="O9" s="22">
        <v>51</v>
      </c>
      <c r="P9" s="23">
        <v>0.41129032258064518</v>
      </c>
      <c r="Q9" s="22">
        <v>51</v>
      </c>
      <c r="R9" s="22">
        <v>46</v>
      </c>
      <c r="S9" s="24">
        <v>0.90196078431372551</v>
      </c>
    </row>
    <row r="10" spans="1:19" ht="15.45" x14ac:dyDescent="0.35">
      <c r="A10" s="66" t="s">
        <v>170</v>
      </c>
      <c r="B10" s="22">
        <v>45</v>
      </c>
      <c r="C10" s="22">
        <v>37</v>
      </c>
      <c r="D10" s="23">
        <v>0.82222222222222219</v>
      </c>
      <c r="E10" s="22">
        <v>32</v>
      </c>
      <c r="F10" s="22">
        <v>26</v>
      </c>
      <c r="G10" s="23">
        <v>0.8125</v>
      </c>
      <c r="H10" s="25">
        <v>29</v>
      </c>
      <c r="I10" s="22">
        <v>27</v>
      </c>
      <c r="J10" s="23">
        <v>0.93103448275862066</v>
      </c>
      <c r="K10" s="22">
        <v>25</v>
      </c>
      <c r="L10" s="22">
        <v>23</v>
      </c>
      <c r="M10" s="24">
        <v>0.92</v>
      </c>
      <c r="N10" s="25">
        <v>44</v>
      </c>
      <c r="O10" s="22">
        <v>39</v>
      </c>
      <c r="P10" s="23">
        <v>0.88636363636363635</v>
      </c>
      <c r="Q10" s="22">
        <v>35</v>
      </c>
      <c r="R10" s="22">
        <v>31</v>
      </c>
      <c r="S10" s="24">
        <v>0.88571428571428568</v>
      </c>
    </row>
    <row r="11" spans="1:19" ht="15.45" x14ac:dyDescent="0.35">
      <c r="A11" s="66" t="s">
        <v>16</v>
      </c>
      <c r="B11" s="22">
        <v>0</v>
      </c>
      <c r="C11" s="22">
        <v>0</v>
      </c>
      <c r="D11" s="23" t="s">
        <v>173</v>
      </c>
      <c r="E11" s="22">
        <v>0</v>
      </c>
      <c r="F11" s="22">
        <v>0</v>
      </c>
      <c r="G11" s="23" t="s">
        <v>173</v>
      </c>
      <c r="H11" s="25">
        <v>62</v>
      </c>
      <c r="I11" s="22">
        <v>49</v>
      </c>
      <c r="J11" s="23">
        <v>0.79032258064516125</v>
      </c>
      <c r="K11" s="22">
        <v>49</v>
      </c>
      <c r="L11" s="22">
        <v>40</v>
      </c>
      <c r="M11" s="24">
        <v>0.81632653061224492</v>
      </c>
      <c r="N11" s="25">
        <v>23</v>
      </c>
      <c r="O11" s="22">
        <v>10</v>
      </c>
      <c r="P11" s="23">
        <v>0.43478260869565216</v>
      </c>
      <c r="Q11" s="22">
        <v>9</v>
      </c>
      <c r="R11" s="22">
        <v>5</v>
      </c>
      <c r="S11" s="24">
        <v>0.55555555555555558</v>
      </c>
    </row>
    <row r="12" spans="1:19" ht="15.45" x14ac:dyDescent="0.35">
      <c r="A12" s="66" t="s">
        <v>171</v>
      </c>
      <c r="B12" s="22">
        <v>126</v>
      </c>
      <c r="C12" s="22">
        <v>113</v>
      </c>
      <c r="D12" s="23">
        <v>0.89682539682539686</v>
      </c>
      <c r="E12" s="22">
        <v>109</v>
      </c>
      <c r="F12" s="22">
        <v>97</v>
      </c>
      <c r="G12" s="23">
        <v>0.88990825688073394</v>
      </c>
      <c r="H12" s="25">
        <v>158</v>
      </c>
      <c r="I12" s="22">
        <v>101</v>
      </c>
      <c r="J12" s="23">
        <v>0.63924050632911389</v>
      </c>
      <c r="K12" s="22">
        <v>99</v>
      </c>
      <c r="L12" s="22">
        <v>94</v>
      </c>
      <c r="M12" s="24">
        <v>0.9494949494949495</v>
      </c>
      <c r="N12" s="25">
        <v>169</v>
      </c>
      <c r="O12" s="22">
        <v>91</v>
      </c>
      <c r="P12" s="23">
        <v>0.53846153846153844</v>
      </c>
      <c r="Q12" s="22">
        <v>83</v>
      </c>
      <c r="R12" s="22">
        <v>74</v>
      </c>
      <c r="S12" s="24">
        <v>0.89156626506024095</v>
      </c>
    </row>
    <row r="13" spans="1:19" ht="15.45" x14ac:dyDescent="0.35">
      <c r="A13" s="66" t="s">
        <v>18</v>
      </c>
      <c r="B13" s="22" t="s">
        <v>117</v>
      </c>
      <c r="C13" s="22" t="s">
        <v>117</v>
      </c>
      <c r="D13" s="23" t="s">
        <v>173</v>
      </c>
      <c r="E13" s="22" t="s">
        <v>117</v>
      </c>
      <c r="F13" s="22" t="s">
        <v>117</v>
      </c>
      <c r="G13" s="23" t="s">
        <v>173</v>
      </c>
      <c r="H13" s="25" t="s">
        <v>117</v>
      </c>
      <c r="I13" s="22" t="s">
        <v>117</v>
      </c>
      <c r="J13" s="23" t="s">
        <v>173</v>
      </c>
      <c r="K13" s="22" t="s">
        <v>117</v>
      </c>
      <c r="L13" s="22" t="s">
        <v>117</v>
      </c>
      <c r="M13" s="24" t="s">
        <v>173</v>
      </c>
      <c r="N13" s="25" t="s">
        <v>117</v>
      </c>
      <c r="O13" s="22" t="s">
        <v>117</v>
      </c>
      <c r="P13" s="23" t="s">
        <v>173</v>
      </c>
      <c r="Q13" s="22" t="s">
        <v>117</v>
      </c>
      <c r="R13" s="22" t="s">
        <v>117</v>
      </c>
      <c r="S13" s="24" t="s">
        <v>173</v>
      </c>
    </row>
    <row r="14" spans="1:19" ht="15.45" x14ac:dyDescent="0.35">
      <c r="A14" s="67" t="s">
        <v>172</v>
      </c>
      <c r="B14" s="22">
        <v>24</v>
      </c>
      <c r="C14" s="22">
        <v>11</v>
      </c>
      <c r="D14" s="23">
        <v>0.45833333333333331</v>
      </c>
      <c r="E14" s="22">
        <v>10</v>
      </c>
      <c r="F14" s="22">
        <v>8</v>
      </c>
      <c r="G14" s="23">
        <v>0.8</v>
      </c>
      <c r="H14" s="25">
        <v>32</v>
      </c>
      <c r="I14" s="22">
        <v>22</v>
      </c>
      <c r="J14" s="23">
        <v>0.6875</v>
      </c>
      <c r="K14" s="22">
        <v>19</v>
      </c>
      <c r="L14" s="22">
        <v>16</v>
      </c>
      <c r="M14" s="24">
        <v>0.84210526315789469</v>
      </c>
      <c r="N14" s="25">
        <v>35</v>
      </c>
      <c r="O14" s="22">
        <v>22</v>
      </c>
      <c r="P14" s="23">
        <v>0.62857142857142856</v>
      </c>
      <c r="Q14" s="22">
        <v>18</v>
      </c>
      <c r="R14" s="22">
        <v>16</v>
      </c>
      <c r="S14" s="24">
        <v>0.88888888888888884</v>
      </c>
    </row>
    <row r="15" spans="1:19" ht="31.05" x14ac:dyDescent="0.35">
      <c r="A15" s="66" t="s">
        <v>20</v>
      </c>
      <c r="B15" s="22">
        <v>24</v>
      </c>
      <c r="C15" s="22">
        <v>1</v>
      </c>
      <c r="D15" s="23">
        <v>4.1666666666666664E-2</v>
      </c>
      <c r="E15" s="22">
        <v>1</v>
      </c>
      <c r="F15" s="22">
        <v>1</v>
      </c>
      <c r="G15" s="23">
        <v>1</v>
      </c>
      <c r="H15" s="25">
        <v>22</v>
      </c>
      <c r="I15" s="22">
        <v>1</v>
      </c>
      <c r="J15" s="23">
        <v>4.5454545454545456E-2</v>
      </c>
      <c r="K15" s="22">
        <v>1</v>
      </c>
      <c r="L15" s="22">
        <v>1</v>
      </c>
      <c r="M15" s="24">
        <v>1</v>
      </c>
      <c r="N15" s="25">
        <v>5</v>
      </c>
      <c r="O15" s="22">
        <v>1</v>
      </c>
      <c r="P15" s="23">
        <v>0.2</v>
      </c>
      <c r="Q15" s="22">
        <v>1</v>
      </c>
      <c r="R15" s="22">
        <v>1</v>
      </c>
      <c r="S15" s="24">
        <v>1</v>
      </c>
    </row>
    <row r="16" spans="1:19" ht="15.45" x14ac:dyDescent="0.35">
      <c r="A16" s="66" t="s">
        <v>166</v>
      </c>
      <c r="B16" s="22" t="s">
        <v>117</v>
      </c>
      <c r="C16" s="22" t="s">
        <v>117</v>
      </c>
      <c r="D16" s="23" t="s">
        <v>173</v>
      </c>
      <c r="E16" s="22" t="s">
        <v>117</v>
      </c>
      <c r="F16" s="22" t="s">
        <v>117</v>
      </c>
      <c r="G16" s="23" t="s">
        <v>173</v>
      </c>
      <c r="H16" s="25" t="s">
        <v>117</v>
      </c>
      <c r="I16" s="22" t="s">
        <v>117</v>
      </c>
      <c r="J16" s="23" t="s">
        <v>173</v>
      </c>
      <c r="K16" s="22" t="s">
        <v>117</v>
      </c>
      <c r="L16" s="22" t="s">
        <v>117</v>
      </c>
      <c r="M16" s="24" t="s">
        <v>173</v>
      </c>
      <c r="N16" s="25" t="s">
        <v>117</v>
      </c>
      <c r="O16" s="22" t="s">
        <v>117</v>
      </c>
      <c r="P16" s="23" t="s">
        <v>173</v>
      </c>
      <c r="Q16" s="22" t="s">
        <v>117</v>
      </c>
      <c r="R16" s="22" t="s">
        <v>117</v>
      </c>
      <c r="S16" s="24" t="s">
        <v>173</v>
      </c>
    </row>
    <row r="17" spans="1:19" ht="15.45" x14ac:dyDescent="0.35">
      <c r="A17" s="66" t="s">
        <v>22</v>
      </c>
      <c r="B17" s="22" t="s">
        <v>117</v>
      </c>
      <c r="C17" s="22" t="s">
        <v>117</v>
      </c>
      <c r="D17" s="23" t="s">
        <v>173</v>
      </c>
      <c r="E17" s="22" t="s">
        <v>117</v>
      </c>
      <c r="F17" s="22" t="s">
        <v>117</v>
      </c>
      <c r="G17" s="23" t="s">
        <v>173</v>
      </c>
      <c r="H17" s="25" t="s">
        <v>117</v>
      </c>
      <c r="I17" s="22" t="s">
        <v>117</v>
      </c>
      <c r="J17" s="23" t="s">
        <v>173</v>
      </c>
      <c r="K17" s="22" t="s">
        <v>117</v>
      </c>
      <c r="L17" s="22" t="s">
        <v>117</v>
      </c>
      <c r="M17" s="24" t="s">
        <v>173</v>
      </c>
      <c r="N17" s="25" t="s">
        <v>117</v>
      </c>
      <c r="O17" s="22" t="s">
        <v>117</v>
      </c>
      <c r="P17" s="23" t="s">
        <v>173</v>
      </c>
      <c r="Q17" s="22" t="s">
        <v>117</v>
      </c>
      <c r="R17" s="22" t="s">
        <v>117</v>
      </c>
      <c r="S17" s="24" t="s">
        <v>173</v>
      </c>
    </row>
    <row r="18" spans="1:19" ht="15.45" x14ac:dyDescent="0.35">
      <c r="A18" s="66" t="s">
        <v>23</v>
      </c>
      <c r="B18" s="22">
        <v>6</v>
      </c>
      <c r="C18" s="22">
        <v>0</v>
      </c>
      <c r="D18" s="23">
        <v>0</v>
      </c>
      <c r="E18" s="22">
        <v>0</v>
      </c>
      <c r="F18" s="22">
        <v>0</v>
      </c>
      <c r="G18" s="23" t="s">
        <v>173</v>
      </c>
      <c r="H18" s="25">
        <v>1</v>
      </c>
      <c r="I18" s="22">
        <v>0</v>
      </c>
      <c r="J18" s="23">
        <v>0</v>
      </c>
      <c r="K18" s="22">
        <v>0</v>
      </c>
      <c r="L18" s="22">
        <v>0</v>
      </c>
      <c r="M18" s="24" t="s">
        <v>173</v>
      </c>
      <c r="N18" s="25">
        <v>50</v>
      </c>
      <c r="O18" s="22">
        <v>10</v>
      </c>
      <c r="P18" s="23">
        <v>0.2</v>
      </c>
      <c r="Q18" s="22">
        <v>9</v>
      </c>
      <c r="R18" s="22">
        <v>6</v>
      </c>
      <c r="S18" s="24">
        <v>0.66666666666666663</v>
      </c>
    </row>
    <row r="19" spans="1:19" ht="15.45" x14ac:dyDescent="0.35">
      <c r="A19" s="66" t="s">
        <v>24</v>
      </c>
      <c r="B19" s="22">
        <v>10</v>
      </c>
      <c r="C19" s="22">
        <v>9</v>
      </c>
      <c r="D19" s="23">
        <v>0.9</v>
      </c>
      <c r="E19" s="22">
        <v>6</v>
      </c>
      <c r="F19" s="22">
        <v>6</v>
      </c>
      <c r="G19" s="23">
        <v>1</v>
      </c>
      <c r="H19" s="25">
        <v>0</v>
      </c>
      <c r="I19" s="22">
        <v>0</v>
      </c>
      <c r="J19" s="23" t="s">
        <v>173</v>
      </c>
      <c r="K19" s="22">
        <v>0</v>
      </c>
      <c r="L19" s="22">
        <v>0</v>
      </c>
      <c r="M19" s="24" t="s">
        <v>173</v>
      </c>
      <c r="N19" s="25">
        <v>0</v>
      </c>
      <c r="O19" s="22">
        <v>0</v>
      </c>
      <c r="P19" s="23" t="s">
        <v>173</v>
      </c>
      <c r="Q19" s="22">
        <v>0</v>
      </c>
      <c r="R19" s="22">
        <v>0</v>
      </c>
      <c r="S19" s="24" t="s">
        <v>173</v>
      </c>
    </row>
    <row r="20" spans="1:19" ht="15.45" x14ac:dyDescent="0.35">
      <c r="A20" s="66" t="s">
        <v>25</v>
      </c>
      <c r="B20" s="22">
        <v>0</v>
      </c>
      <c r="C20" s="22">
        <v>0</v>
      </c>
      <c r="D20" s="23" t="s">
        <v>173</v>
      </c>
      <c r="E20" s="22">
        <v>0</v>
      </c>
      <c r="F20" s="22">
        <v>0</v>
      </c>
      <c r="G20" s="23" t="s">
        <v>173</v>
      </c>
      <c r="H20" s="25">
        <v>6</v>
      </c>
      <c r="I20" s="22">
        <v>3</v>
      </c>
      <c r="J20" s="23">
        <v>0.5</v>
      </c>
      <c r="K20" s="22">
        <v>1</v>
      </c>
      <c r="L20" s="22">
        <v>0</v>
      </c>
      <c r="M20" s="24">
        <v>0</v>
      </c>
      <c r="N20" s="25">
        <v>89</v>
      </c>
      <c r="O20" s="22">
        <v>47</v>
      </c>
      <c r="P20" s="23">
        <v>0.5280898876404494</v>
      </c>
      <c r="Q20" s="22">
        <v>37</v>
      </c>
      <c r="R20" s="22">
        <v>18</v>
      </c>
      <c r="S20" s="24">
        <v>0.48648648648648651</v>
      </c>
    </row>
    <row r="21" spans="1:19" ht="15.45" x14ac:dyDescent="0.35">
      <c r="A21" s="66" t="s">
        <v>26</v>
      </c>
      <c r="B21" s="22">
        <v>0</v>
      </c>
      <c r="C21" s="22">
        <v>0</v>
      </c>
      <c r="D21" s="23" t="s">
        <v>173</v>
      </c>
      <c r="E21" s="22">
        <v>0</v>
      </c>
      <c r="F21" s="22">
        <v>0</v>
      </c>
      <c r="G21" s="23" t="s">
        <v>173</v>
      </c>
      <c r="H21" s="25">
        <v>1</v>
      </c>
      <c r="I21" s="22">
        <v>1</v>
      </c>
      <c r="J21" s="23">
        <v>1</v>
      </c>
      <c r="K21" s="22">
        <v>1</v>
      </c>
      <c r="L21" s="22">
        <v>0</v>
      </c>
      <c r="M21" s="24">
        <v>0</v>
      </c>
      <c r="N21" s="25">
        <v>46</v>
      </c>
      <c r="O21" s="22">
        <v>23</v>
      </c>
      <c r="P21" s="23">
        <v>0.5</v>
      </c>
      <c r="Q21" s="22">
        <v>14</v>
      </c>
      <c r="R21" s="22">
        <v>11</v>
      </c>
      <c r="S21" s="24">
        <v>0.7857142857142857</v>
      </c>
    </row>
    <row r="22" spans="1:19" ht="15.45" x14ac:dyDescent="0.35">
      <c r="A22" s="66" t="s">
        <v>27</v>
      </c>
      <c r="B22" s="22">
        <v>123</v>
      </c>
      <c r="C22" s="22">
        <v>35</v>
      </c>
      <c r="D22" s="23">
        <v>0.28455284552845528</v>
      </c>
      <c r="E22" s="22">
        <v>35</v>
      </c>
      <c r="F22" s="22">
        <v>32</v>
      </c>
      <c r="G22" s="23">
        <v>0.91428571428571426</v>
      </c>
      <c r="H22" s="25">
        <v>106</v>
      </c>
      <c r="I22" s="22">
        <v>33</v>
      </c>
      <c r="J22" s="23">
        <v>0.31132075471698112</v>
      </c>
      <c r="K22" s="22">
        <v>31</v>
      </c>
      <c r="L22" s="22">
        <v>29</v>
      </c>
      <c r="M22" s="24">
        <v>0.93548387096774188</v>
      </c>
      <c r="N22" s="25">
        <v>97</v>
      </c>
      <c r="O22" s="22">
        <v>18</v>
      </c>
      <c r="P22" s="23">
        <v>0.18556701030927836</v>
      </c>
      <c r="Q22" s="22">
        <v>17</v>
      </c>
      <c r="R22" s="22">
        <v>14</v>
      </c>
      <c r="S22" s="24">
        <v>0.82352941176470584</v>
      </c>
    </row>
    <row r="23" spans="1:19" ht="15.45" x14ac:dyDescent="0.35">
      <c r="A23" s="66" t="s">
        <v>28</v>
      </c>
      <c r="B23" s="22">
        <v>68</v>
      </c>
      <c r="C23" s="22">
        <v>47</v>
      </c>
      <c r="D23" s="23">
        <v>0.69117647058823528</v>
      </c>
      <c r="E23" s="22">
        <v>44</v>
      </c>
      <c r="F23" s="22">
        <v>38</v>
      </c>
      <c r="G23" s="23">
        <v>0.86363636363636365</v>
      </c>
      <c r="H23" s="25">
        <v>89</v>
      </c>
      <c r="I23" s="22">
        <v>50</v>
      </c>
      <c r="J23" s="23">
        <v>0.5617977528089888</v>
      </c>
      <c r="K23" s="22">
        <v>43</v>
      </c>
      <c r="L23" s="22">
        <v>21</v>
      </c>
      <c r="M23" s="24">
        <v>0.48837209302325579</v>
      </c>
      <c r="N23" s="25">
        <v>90</v>
      </c>
      <c r="O23" s="22">
        <v>61</v>
      </c>
      <c r="P23" s="23">
        <v>0.67777777777777781</v>
      </c>
      <c r="Q23" s="22">
        <v>2</v>
      </c>
      <c r="R23" s="22">
        <v>0</v>
      </c>
      <c r="S23" s="24">
        <v>0</v>
      </c>
    </row>
    <row r="24" spans="1:19" ht="15.45" x14ac:dyDescent="0.35">
      <c r="A24" s="66" t="s">
        <v>29</v>
      </c>
      <c r="B24" s="22">
        <v>1</v>
      </c>
      <c r="C24" s="22">
        <v>1</v>
      </c>
      <c r="D24" s="23">
        <v>1</v>
      </c>
      <c r="E24" s="22">
        <v>1</v>
      </c>
      <c r="F24" s="22">
        <v>1</v>
      </c>
      <c r="G24" s="23">
        <v>1</v>
      </c>
      <c r="H24" s="25">
        <v>9</v>
      </c>
      <c r="I24" s="22">
        <v>6</v>
      </c>
      <c r="J24" s="23">
        <v>0.66666666666666663</v>
      </c>
      <c r="K24" s="22">
        <v>2</v>
      </c>
      <c r="L24" s="22">
        <v>2</v>
      </c>
      <c r="M24" s="24">
        <v>1</v>
      </c>
      <c r="N24" s="25">
        <v>9</v>
      </c>
      <c r="O24" s="22">
        <v>5</v>
      </c>
      <c r="P24" s="23">
        <v>0.55555555555555558</v>
      </c>
      <c r="Q24" s="22">
        <v>0</v>
      </c>
      <c r="R24" s="22">
        <v>0</v>
      </c>
      <c r="S24" s="24" t="s">
        <v>173</v>
      </c>
    </row>
    <row r="25" spans="1:19" ht="15.45" x14ac:dyDescent="0.35">
      <c r="A25" s="68" t="s">
        <v>30</v>
      </c>
      <c r="B25" s="22">
        <v>61</v>
      </c>
      <c r="C25" s="22">
        <v>19</v>
      </c>
      <c r="D25" s="23">
        <v>0.31147540983606559</v>
      </c>
      <c r="E25" s="22">
        <v>19</v>
      </c>
      <c r="F25" s="22">
        <v>5</v>
      </c>
      <c r="G25" s="23">
        <v>0.26315789473684209</v>
      </c>
      <c r="H25" s="25">
        <v>77</v>
      </c>
      <c r="I25" s="22">
        <v>19</v>
      </c>
      <c r="J25" s="23">
        <v>0.24675324675324675</v>
      </c>
      <c r="K25" s="22">
        <v>19</v>
      </c>
      <c r="L25" s="22">
        <v>16</v>
      </c>
      <c r="M25" s="24">
        <v>0.84210526315789469</v>
      </c>
      <c r="N25" s="25">
        <v>94</v>
      </c>
      <c r="O25" s="22">
        <v>35</v>
      </c>
      <c r="P25" s="23">
        <v>0.37234042553191488</v>
      </c>
      <c r="Q25" s="22">
        <v>31</v>
      </c>
      <c r="R25" s="22">
        <v>20</v>
      </c>
      <c r="S25" s="24">
        <v>0.64516129032258063</v>
      </c>
    </row>
    <row r="26" spans="1:19" ht="15.45" x14ac:dyDescent="0.35">
      <c r="A26" s="68" t="s">
        <v>31</v>
      </c>
      <c r="B26" s="22">
        <v>164</v>
      </c>
      <c r="C26" s="22">
        <v>120</v>
      </c>
      <c r="D26" s="23">
        <v>0.73170731707317072</v>
      </c>
      <c r="E26" s="22">
        <v>116</v>
      </c>
      <c r="F26" s="22">
        <v>98</v>
      </c>
      <c r="G26" s="23">
        <v>0.84482758620689657</v>
      </c>
      <c r="H26" s="25">
        <v>142</v>
      </c>
      <c r="I26" s="22">
        <v>66</v>
      </c>
      <c r="J26" s="23">
        <v>0.46478873239436619</v>
      </c>
      <c r="K26" s="22">
        <v>65</v>
      </c>
      <c r="L26" s="22">
        <v>53</v>
      </c>
      <c r="M26" s="24">
        <v>0.81538461538461537</v>
      </c>
      <c r="N26" s="25">
        <v>139</v>
      </c>
      <c r="O26" s="22">
        <v>61</v>
      </c>
      <c r="P26" s="23">
        <v>0.43884892086330934</v>
      </c>
      <c r="Q26" s="22">
        <v>54</v>
      </c>
      <c r="R26" s="22">
        <v>34</v>
      </c>
      <c r="S26" s="24">
        <v>0.62962962962962965</v>
      </c>
    </row>
    <row r="27" spans="1:19" ht="15.45" x14ac:dyDescent="0.35">
      <c r="A27" s="68" t="s">
        <v>167</v>
      </c>
      <c r="B27" s="22">
        <v>0</v>
      </c>
      <c r="C27" s="22">
        <v>0</v>
      </c>
      <c r="D27" s="23" t="s">
        <v>173</v>
      </c>
      <c r="E27" s="22" t="s">
        <v>117</v>
      </c>
      <c r="F27" s="22" t="s">
        <v>117</v>
      </c>
      <c r="G27" s="23" t="s">
        <v>173</v>
      </c>
      <c r="H27" s="25">
        <v>0</v>
      </c>
      <c r="I27" s="22">
        <v>0</v>
      </c>
      <c r="J27" s="23" t="s">
        <v>173</v>
      </c>
      <c r="K27" s="22" t="s">
        <v>117</v>
      </c>
      <c r="L27" s="22" t="s">
        <v>117</v>
      </c>
      <c r="M27" s="24" t="s">
        <v>173</v>
      </c>
      <c r="N27" s="25">
        <v>4</v>
      </c>
      <c r="O27" s="22">
        <v>2</v>
      </c>
      <c r="P27" s="23">
        <v>0.5</v>
      </c>
      <c r="Q27" s="22" t="s">
        <v>117</v>
      </c>
      <c r="R27" s="22" t="s">
        <v>117</v>
      </c>
      <c r="S27" s="24" t="s">
        <v>173</v>
      </c>
    </row>
    <row r="28" spans="1:19" ht="15.6" x14ac:dyDescent="0.3">
      <c r="A28" s="68" t="s">
        <v>168</v>
      </c>
      <c r="B28" s="22">
        <v>0</v>
      </c>
      <c r="C28" s="22">
        <v>0</v>
      </c>
      <c r="D28" s="23" t="s">
        <v>173</v>
      </c>
      <c r="E28" s="22">
        <v>0</v>
      </c>
      <c r="F28" s="22">
        <v>0</v>
      </c>
      <c r="G28" s="23" t="s">
        <v>173</v>
      </c>
      <c r="H28" s="25">
        <v>25</v>
      </c>
      <c r="I28" s="22">
        <v>15</v>
      </c>
      <c r="J28" s="23">
        <v>0.6</v>
      </c>
      <c r="K28" s="22">
        <v>8</v>
      </c>
      <c r="L28" s="22">
        <v>7</v>
      </c>
      <c r="M28" s="24">
        <v>0.875</v>
      </c>
      <c r="N28" s="25">
        <v>67</v>
      </c>
      <c r="O28" s="22">
        <v>42</v>
      </c>
      <c r="P28" s="23">
        <v>0.62686567164179108</v>
      </c>
      <c r="Q28" s="22">
        <v>26</v>
      </c>
      <c r="R28" s="22">
        <v>14</v>
      </c>
      <c r="S28" s="24">
        <v>0.53846153846153844</v>
      </c>
    </row>
    <row r="29" spans="1:19" ht="15.6" x14ac:dyDescent="0.3">
      <c r="A29" s="68" t="s">
        <v>34</v>
      </c>
      <c r="B29" s="22" t="s">
        <v>117</v>
      </c>
      <c r="C29" s="22" t="s">
        <v>117</v>
      </c>
      <c r="D29" s="23" t="s">
        <v>173</v>
      </c>
      <c r="E29" s="22" t="s">
        <v>117</v>
      </c>
      <c r="F29" s="22" t="s">
        <v>117</v>
      </c>
      <c r="G29" s="23" t="s">
        <v>173</v>
      </c>
      <c r="H29" s="25" t="s">
        <v>117</v>
      </c>
      <c r="I29" s="22" t="s">
        <v>117</v>
      </c>
      <c r="J29" s="23" t="s">
        <v>173</v>
      </c>
      <c r="K29" s="22" t="s">
        <v>117</v>
      </c>
      <c r="L29" s="22" t="s">
        <v>117</v>
      </c>
      <c r="M29" s="24" t="s">
        <v>173</v>
      </c>
      <c r="N29" s="25" t="s">
        <v>117</v>
      </c>
      <c r="O29" s="22" t="s">
        <v>117</v>
      </c>
      <c r="P29" s="23" t="s">
        <v>173</v>
      </c>
      <c r="Q29" s="22" t="s">
        <v>117</v>
      </c>
      <c r="R29" s="22" t="s">
        <v>117</v>
      </c>
      <c r="S29" s="24" t="s">
        <v>173</v>
      </c>
    </row>
    <row r="30" spans="1:19" ht="15.6" x14ac:dyDescent="0.3">
      <c r="A30" s="68" t="s">
        <v>35</v>
      </c>
      <c r="B30" s="22">
        <v>0</v>
      </c>
      <c r="C30" s="22">
        <v>0</v>
      </c>
      <c r="D30" s="23" t="s">
        <v>173</v>
      </c>
      <c r="E30" s="22" t="s">
        <v>117</v>
      </c>
      <c r="F30" s="22" t="s">
        <v>117</v>
      </c>
      <c r="G30" s="23" t="s">
        <v>173</v>
      </c>
      <c r="H30" s="25">
        <v>2</v>
      </c>
      <c r="I30" s="22">
        <v>0</v>
      </c>
      <c r="J30" s="23">
        <v>0</v>
      </c>
      <c r="K30" s="22" t="s">
        <v>117</v>
      </c>
      <c r="L30" s="22" t="s">
        <v>117</v>
      </c>
      <c r="M30" s="24" t="s">
        <v>173</v>
      </c>
      <c r="N30" s="25">
        <v>1</v>
      </c>
      <c r="O30" s="22">
        <v>1</v>
      </c>
      <c r="P30" s="23">
        <v>1</v>
      </c>
      <c r="Q30" s="22" t="s">
        <v>117</v>
      </c>
      <c r="R30" s="22" t="s">
        <v>117</v>
      </c>
      <c r="S30" s="24" t="s">
        <v>173</v>
      </c>
    </row>
    <row r="31" spans="1:19" ht="15.6" x14ac:dyDescent="0.3">
      <c r="A31" s="68" t="s">
        <v>36</v>
      </c>
      <c r="B31" s="22">
        <v>20</v>
      </c>
      <c r="C31" s="22">
        <v>8</v>
      </c>
      <c r="D31" s="23">
        <v>0.4</v>
      </c>
      <c r="E31" s="22">
        <v>8</v>
      </c>
      <c r="F31" s="22">
        <v>7</v>
      </c>
      <c r="G31" s="23">
        <v>0.875</v>
      </c>
      <c r="H31" s="25">
        <v>1</v>
      </c>
      <c r="I31" s="22">
        <v>0</v>
      </c>
      <c r="J31" s="23">
        <v>0</v>
      </c>
      <c r="K31" s="22">
        <v>0</v>
      </c>
      <c r="L31" s="22">
        <v>0</v>
      </c>
      <c r="M31" s="24" t="s">
        <v>173</v>
      </c>
      <c r="N31" s="25">
        <v>0</v>
      </c>
      <c r="O31" s="22">
        <v>0</v>
      </c>
      <c r="P31" s="23" t="s">
        <v>173</v>
      </c>
      <c r="Q31" s="22">
        <v>0</v>
      </c>
      <c r="R31" s="22">
        <v>0</v>
      </c>
      <c r="S31" s="24" t="s">
        <v>173</v>
      </c>
    </row>
    <row r="32" spans="1:19" ht="15.6" x14ac:dyDescent="0.3">
      <c r="A32" s="68" t="s">
        <v>37</v>
      </c>
      <c r="B32" s="22">
        <v>8</v>
      </c>
      <c r="C32" s="22">
        <v>0</v>
      </c>
      <c r="D32" s="23">
        <v>0</v>
      </c>
      <c r="E32" s="22">
        <v>0</v>
      </c>
      <c r="F32" s="22">
        <v>0</v>
      </c>
      <c r="G32" s="23" t="s">
        <v>173</v>
      </c>
      <c r="H32" s="25">
        <v>0</v>
      </c>
      <c r="I32" s="22">
        <v>0</v>
      </c>
      <c r="J32" s="23" t="s">
        <v>173</v>
      </c>
      <c r="K32" s="22">
        <v>0</v>
      </c>
      <c r="L32" s="22">
        <v>0</v>
      </c>
      <c r="M32" s="24" t="s">
        <v>173</v>
      </c>
      <c r="N32" s="25">
        <v>0</v>
      </c>
      <c r="O32" s="22">
        <v>0</v>
      </c>
      <c r="P32" s="23" t="s">
        <v>173</v>
      </c>
      <c r="Q32" s="22">
        <v>0</v>
      </c>
      <c r="R32" s="22">
        <v>0</v>
      </c>
      <c r="S32" s="24" t="s">
        <v>173</v>
      </c>
    </row>
    <row r="33" spans="1:19" ht="15.6" x14ac:dyDescent="0.3">
      <c r="A33" s="68" t="s">
        <v>38</v>
      </c>
      <c r="B33" s="22">
        <v>0</v>
      </c>
      <c r="C33" s="22">
        <v>0</v>
      </c>
      <c r="D33" s="23" t="s">
        <v>173</v>
      </c>
      <c r="E33" s="22">
        <v>0</v>
      </c>
      <c r="F33" s="22">
        <v>0</v>
      </c>
      <c r="G33" s="23" t="s">
        <v>173</v>
      </c>
      <c r="H33" s="25">
        <v>6</v>
      </c>
      <c r="I33" s="22">
        <v>0</v>
      </c>
      <c r="J33" s="23">
        <v>0</v>
      </c>
      <c r="K33" s="22">
        <v>0</v>
      </c>
      <c r="L33" s="22">
        <v>0</v>
      </c>
      <c r="M33" s="24" t="s">
        <v>173</v>
      </c>
      <c r="N33" s="25">
        <v>54</v>
      </c>
      <c r="O33" s="22">
        <v>33</v>
      </c>
      <c r="P33" s="23">
        <v>0.61111111111111116</v>
      </c>
      <c r="Q33" s="22">
        <v>25</v>
      </c>
      <c r="R33" s="22">
        <v>24</v>
      </c>
      <c r="S33" s="24">
        <v>0.96</v>
      </c>
    </row>
    <row r="34" spans="1:19" ht="15.6" x14ac:dyDescent="0.3">
      <c r="A34" s="68" t="s">
        <v>39</v>
      </c>
      <c r="B34" s="22">
        <v>117</v>
      </c>
      <c r="C34" s="22">
        <v>41</v>
      </c>
      <c r="D34" s="23">
        <v>0.3504273504273504</v>
      </c>
      <c r="E34" s="22">
        <v>37</v>
      </c>
      <c r="F34" s="22">
        <v>31</v>
      </c>
      <c r="G34" s="23">
        <v>0.83783783783783783</v>
      </c>
      <c r="H34" s="25">
        <v>135</v>
      </c>
      <c r="I34" s="22">
        <v>63</v>
      </c>
      <c r="J34" s="23">
        <v>0.46666666666666667</v>
      </c>
      <c r="K34" s="22">
        <v>54</v>
      </c>
      <c r="L34" s="22">
        <v>45</v>
      </c>
      <c r="M34" s="24">
        <v>0.83333333333333337</v>
      </c>
      <c r="N34" s="25">
        <v>85</v>
      </c>
      <c r="O34" s="22">
        <v>36</v>
      </c>
      <c r="P34" s="23">
        <v>0.42352941176470588</v>
      </c>
      <c r="Q34" s="22">
        <v>32</v>
      </c>
      <c r="R34" s="22">
        <v>16</v>
      </c>
      <c r="S34" s="24">
        <v>0.5</v>
      </c>
    </row>
    <row r="35" spans="1:19" ht="15.6" x14ac:dyDescent="0.3">
      <c r="A35" s="68" t="s">
        <v>40</v>
      </c>
      <c r="B35" s="22">
        <v>64</v>
      </c>
      <c r="C35" s="22">
        <v>1</v>
      </c>
      <c r="D35" s="23">
        <v>1.5625E-2</v>
      </c>
      <c r="E35" s="22">
        <v>1</v>
      </c>
      <c r="F35" s="22">
        <v>1</v>
      </c>
      <c r="G35" s="23">
        <v>1</v>
      </c>
      <c r="H35" s="25">
        <v>0</v>
      </c>
      <c r="I35" s="22">
        <v>0</v>
      </c>
      <c r="J35" s="23" t="s">
        <v>173</v>
      </c>
      <c r="K35" s="22">
        <v>0</v>
      </c>
      <c r="L35" s="22">
        <v>0</v>
      </c>
      <c r="M35" s="24" t="s">
        <v>173</v>
      </c>
      <c r="N35" s="25">
        <v>0</v>
      </c>
      <c r="O35" s="22">
        <v>0</v>
      </c>
      <c r="P35" s="23" t="s">
        <v>173</v>
      </c>
      <c r="Q35" s="22">
        <v>0</v>
      </c>
      <c r="R35" s="22">
        <v>0</v>
      </c>
      <c r="S35" s="24" t="s">
        <v>173</v>
      </c>
    </row>
    <row r="36" spans="1:19" ht="15.6" x14ac:dyDescent="0.3">
      <c r="A36" s="68" t="s">
        <v>41</v>
      </c>
      <c r="B36" s="22" t="s">
        <v>117</v>
      </c>
      <c r="C36" s="22" t="s">
        <v>117</v>
      </c>
      <c r="D36" s="23" t="s">
        <v>173</v>
      </c>
      <c r="E36" s="22" t="s">
        <v>117</v>
      </c>
      <c r="F36" s="22" t="s">
        <v>117</v>
      </c>
      <c r="G36" s="23" t="s">
        <v>173</v>
      </c>
      <c r="H36" s="25" t="s">
        <v>117</v>
      </c>
      <c r="I36" s="22" t="s">
        <v>117</v>
      </c>
      <c r="J36" s="23" t="s">
        <v>173</v>
      </c>
      <c r="K36" s="22" t="s">
        <v>117</v>
      </c>
      <c r="L36" s="22" t="s">
        <v>117</v>
      </c>
      <c r="M36" s="24" t="s">
        <v>173</v>
      </c>
      <c r="N36" s="25" t="s">
        <v>117</v>
      </c>
      <c r="O36" s="22" t="s">
        <v>117</v>
      </c>
      <c r="P36" s="23" t="s">
        <v>173</v>
      </c>
      <c r="Q36" s="22" t="s">
        <v>117</v>
      </c>
      <c r="R36" s="22" t="s">
        <v>117</v>
      </c>
      <c r="S36" s="24" t="s">
        <v>173</v>
      </c>
    </row>
    <row r="37" spans="1:19" ht="15.6" x14ac:dyDescent="0.3">
      <c r="A37" s="68" t="s">
        <v>42</v>
      </c>
      <c r="B37" s="22">
        <v>0</v>
      </c>
      <c r="C37" s="22">
        <v>0</v>
      </c>
      <c r="D37" s="23" t="s">
        <v>173</v>
      </c>
      <c r="E37" s="22" t="s">
        <v>117</v>
      </c>
      <c r="F37" s="22" t="s">
        <v>117</v>
      </c>
      <c r="G37" s="23" t="s">
        <v>173</v>
      </c>
      <c r="H37" s="25">
        <v>0</v>
      </c>
      <c r="I37" s="22">
        <v>0</v>
      </c>
      <c r="J37" s="23" t="s">
        <v>173</v>
      </c>
      <c r="K37" s="22" t="s">
        <v>117</v>
      </c>
      <c r="L37" s="22" t="s">
        <v>117</v>
      </c>
      <c r="M37" s="24" t="s">
        <v>173</v>
      </c>
      <c r="N37" s="25">
        <v>12</v>
      </c>
      <c r="O37" s="22">
        <v>3</v>
      </c>
      <c r="P37" s="23">
        <v>0.25</v>
      </c>
      <c r="Q37" s="22" t="s">
        <v>117</v>
      </c>
      <c r="R37" s="22" t="s">
        <v>117</v>
      </c>
      <c r="S37" s="24" t="s">
        <v>173</v>
      </c>
    </row>
    <row r="38" spans="1:19" ht="15.6" x14ac:dyDescent="0.3">
      <c r="A38" s="68" t="s">
        <v>43</v>
      </c>
      <c r="B38" s="22">
        <v>0</v>
      </c>
      <c r="C38" s="22">
        <v>0</v>
      </c>
      <c r="D38" s="23" t="s">
        <v>173</v>
      </c>
      <c r="E38" s="22" t="s">
        <v>117</v>
      </c>
      <c r="F38" s="22" t="s">
        <v>117</v>
      </c>
      <c r="G38" s="23" t="s">
        <v>173</v>
      </c>
      <c r="H38" s="25">
        <v>0</v>
      </c>
      <c r="I38" s="22">
        <v>0</v>
      </c>
      <c r="J38" s="23" t="s">
        <v>173</v>
      </c>
      <c r="K38" s="22" t="s">
        <v>117</v>
      </c>
      <c r="L38" s="22" t="s">
        <v>117</v>
      </c>
      <c r="M38" s="24" t="s">
        <v>173</v>
      </c>
      <c r="N38" s="25">
        <v>12</v>
      </c>
      <c r="O38" s="22">
        <v>7</v>
      </c>
      <c r="P38" s="23">
        <v>0.58333333333333337</v>
      </c>
      <c r="Q38" s="22" t="s">
        <v>117</v>
      </c>
      <c r="R38" s="22" t="s">
        <v>117</v>
      </c>
      <c r="S38" s="24" t="s">
        <v>173</v>
      </c>
    </row>
    <row r="39" spans="1:19" ht="15.6" x14ac:dyDescent="0.3">
      <c r="A39" s="68" t="s">
        <v>44</v>
      </c>
      <c r="B39" s="22">
        <v>115</v>
      </c>
      <c r="C39" s="22">
        <v>87</v>
      </c>
      <c r="D39" s="23">
        <v>0.75652173913043474</v>
      </c>
      <c r="E39" s="22">
        <v>82</v>
      </c>
      <c r="F39" s="22">
        <v>15</v>
      </c>
      <c r="G39" s="23">
        <v>0.18292682926829268</v>
      </c>
      <c r="H39" s="25">
        <v>54</v>
      </c>
      <c r="I39" s="22">
        <v>43</v>
      </c>
      <c r="J39" s="23">
        <v>0.79629629629629628</v>
      </c>
      <c r="K39" s="22">
        <v>34</v>
      </c>
      <c r="L39" s="22">
        <v>7</v>
      </c>
      <c r="M39" s="24">
        <v>0.20588235294117646</v>
      </c>
      <c r="N39" s="25">
        <v>26</v>
      </c>
      <c r="O39" s="22">
        <v>0</v>
      </c>
      <c r="P39" s="23">
        <v>0</v>
      </c>
      <c r="Q39" s="22">
        <v>0</v>
      </c>
      <c r="R39" s="22">
        <v>0</v>
      </c>
      <c r="S39" s="24" t="s">
        <v>173</v>
      </c>
    </row>
    <row r="40" spans="1:19" ht="15.6" x14ac:dyDescent="0.3">
      <c r="A40" s="68" t="s">
        <v>45</v>
      </c>
      <c r="B40" s="22" t="s">
        <v>117</v>
      </c>
      <c r="C40" s="22" t="s">
        <v>117</v>
      </c>
      <c r="D40" s="23" t="s">
        <v>173</v>
      </c>
      <c r="E40" s="22" t="s">
        <v>117</v>
      </c>
      <c r="F40" s="22" t="s">
        <v>117</v>
      </c>
      <c r="G40" s="23" t="s">
        <v>173</v>
      </c>
      <c r="H40" s="25" t="s">
        <v>117</v>
      </c>
      <c r="I40" s="22" t="s">
        <v>117</v>
      </c>
      <c r="J40" s="23" t="s">
        <v>173</v>
      </c>
      <c r="K40" s="22" t="s">
        <v>117</v>
      </c>
      <c r="L40" s="22" t="s">
        <v>117</v>
      </c>
      <c r="M40" s="24" t="s">
        <v>173</v>
      </c>
      <c r="N40" s="25" t="s">
        <v>117</v>
      </c>
      <c r="O40" s="22" t="s">
        <v>117</v>
      </c>
      <c r="P40" s="23" t="s">
        <v>173</v>
      </c>
      <c r="Q40" s="22" t="s">
        <v>117</v>
      </c>
      <c r="R40" s="22" t="s">
        <v>117</v>
      </c>
      <c r="S40" s="24" t="s">
        <v>173</v>
      </c>
    </row>
    <row r="41" spans="1:19" ht="15.6" x14ac:dyDescent="0.3">
      <c r="A41" s="68" t="s">
        <v>46</v>
      </c>
      <c r="B41" s="22">
        <v>386</v>
      </c>
      <c r="C41" s="22">
        <v>0</v>
      </c>
      <c r="D41" s="23">
        <v>0</v>
      </c>
      <c r="E41" s="22">
        <v>0</v>
      </c>
      <c r="F41" s="22">
        <v>0</v>
      </c>
      <c r="G41" s="23" t="s">
        <v>173</v>
      </c>
      <c r="H41" s="25">
        <v>421</v>
      </c>
      <c r="I41" s="22">
        <v>11</v>
      </c>
      <c r="J41" s="23">
        <v>2.6128266033254157E-2</v>
      </c>
      <c r="K41" s="22">
        <v>11</v>
      </c>
      <c r="L41" s="22">
        <v>2</v>
      </c>
      <c r="M41" s="24">
        <v>0.18181818181818182</v>
      </c>
      <c r="N41" s="25">
        <v>79</v>
      </c>
      <c r="O41" s="22">
        <v>6</v>
      </c>
      <c r="P41" s="23">
        <v>7.5949367088607597E-2</v>
      </c>
      <c r="Q41" s="22">
        <v>6</v>
      </c>
      <c r="R41" s="22">
        <v>3</v>
      </c>
      <c r="S41" s="24">
        <v>0.5</v>
      </c>
    </row>
    <row r="42" spans="1:19" ht="15.6" x14ac:dyDescent="0.3">
      <c r="A42" s="68" t="s">
        <v>47</v>
      </c>
      <c r="B42" s="22">
        <v>26</v>
      </c>
      <c r="C42" s="22">
        <v>16</v>
      </c>
      <c r="D42" s="23">
        <v>0.61538461538461542</v>
      </c>
      <c r="E42" s="22">
        <v>14</v>
      </c>
      <c r="F42" s="22">
        <v>13</v>
      </c>
      <c r="G42" s="23">
        <v>0.9285714285714286</v>
      </c>
      <c r="H42" s="25">
        <v>42</v>
      </c>
      <c r="I42" s="22">
        <v>28</v>
      </c>
      <c r="J42" s="23">
        <v>0.66666666666666663</v>
      </c>
      <c r="K42" s="22">
        <v>28</v>
      </c>
      <c r="L42" s="22">
        <v>25</v>
      </c>
      <c r="M42" s="24">
        <v>0.8928571428571429</v>
      </c>
      <c r="N42" s="25">
        <v>28</v>
      </c>
      <c r="O42" s="22">
        <v>10</v>
      </c>
      <c r="P42" s="23">
        <v>0.35714285714285715</v>
      </c>
      <c r="Q42" s="22">
        <v>10</v>
      </c>
      <c r="R42" s="22">
        <v>7</v>
      </c>
      <c r="S42" s="24">
        <v>0.7</v>
      </c>
    </row>
    <row r="43" spans="1:19" ht="15.6" x14ac:dyDescent="0.3">
      <c r="A43" s="68" t="s">
        <v>48</v>
      </c>
      <c r="B43" s="22">
        <v>63</v>
      </c>
      <c r="C43" s="22">
        <v>26</v>
      </c>
      <c r="D43" s="23">
        <v>0.41269841269841268</v>
      </c>
      <c r="E43" s="22">
        <v>21</v>
      </c>
      <c r="F43" s="22">
        <v>16</v>
      </c>
      <c r="G43" s="23">
        <v>0.76190476190476186</v>
      </c>
      <c r="H43" s="25">
        <v>37</v>
      </c>
      <c r="I43" s="22">
        <v>25</v>
      </c>
      <c r="J43" s="23">
        <v>0.67567567567567566</v>
      </c>
      <c r="K43" s="22">
        <v>26</v>
      </c>
      <c r="L43" s="22">
        <v>21</v>
      </c>
      <c r="M43" s="24">
        <v>0.80769230769230771</v>
      </c>
      <c r="N43" s="25">
        <v>4</v>
      </c>
      <c r="O43" s="22">
        <v>4</v>
      </c>
      <c r="P43" s="23">
        <v>1</v>
      </c>
      <c r="Q43" s="22">
        <v>3</v>
      </c>
      <c r="R43" s="22">
        <v>1</v>
      </c>
      <c r="S43" s="24">
        <v>0.33333333333333331</v>
      </c>
    </row>
    <row r="44" spans="1:19" ht="15.6" x14ac:dyDescent="0.3">
      <c r="A44" s="68" t="s">
        <v>49</v>
      </c>
      <c r="B44" s="22" t="s">
        <v>117</v>
      </c>
      <c r="C44" s="22" t="s">
        <v>117</v>
      </c>
      <c r="D44" s="23" t="s">
        <v>173</v>
      </c>
      <c r="E44" s="22" t="s">
        <v>117</v>
      </c>
      <c r="F44" s="22" t="s">
        <v>117</v>
      </c>
      <c r="G44" s="23" t="s">
        <v>173</v>
      </c>
      <c r="H44" s="25" t="s">
        <v>117</v>
      </c>
      <c r="I44" s="22" t="s">
        <v>117</v>
      </c>
      <c r="J44" s="23" t="s">
        <v>173</v>
      </c>
      <c r="K44" s="22" t="s">
        <v>117</v>
      </c>
      <c r="L44" s="22" t="s">
        <v>117</v>
      </c>
      <c r="M44" s="24" t="s">
        <v>173</v>
      </c>
      <c r="N44" s="25" t="s">
        <v>117</v>
      </c>
      <c r="O44" s="22" t="s">
        <v>117</v>
      </c>
      <c r="P44" s="23" t="s">
        <v>173</v>
      </c>
      <c r="Q44" s="22" t="s">
        <v>117</v>
      </c>
      <c r="R44" s="22" t="s">
        <v>117</v>
      </c>
      <c r="S44" s="24" t="s">
        <v>173</v>
      </c>
    </row>
    <row r="45" spans="1:19" ht="15.6" x14ac:dyDescent="0.3">
      <c r="A45" s="68" t="s">
        <v>50</v>
      </c>
      <c r="B45" s="22">
        <v>0</v>
      </c>
      <c r="C45" s="22">
        <v>0</v>
      </c>
      <c r="D45" s="23" t="s">
        <v>173</v>
      </c>
      <c r="E45" s="22">
        <v>0</v>
      </c>
      <c r="F45" s="22" t="s">
        <v>117</v>
      </c>
      <c r="G45" s="23" t="s">
        <v>173</v>
      </c>
      <c r="H45" s="25">
        <v>0</v>
      </c>
      <c r="I45" s="22">
        <v>0</v>
      </c>
      <c r="J45" s="23" t="s">
        <v>173</v>
      </c>
      <c r="K45" s="22">
        <v>0</v>
      </c>
      <c r="L45" s="22" t="s">
        <v>117</v>
      </c>
      <c r="M45" s="24" t="s">
        <v>173</v>
      </c>
      <c r="N45" s="25">
        <v>2</v>
      </c>
      <c r="O45" s="22">
        <v>1</v>
      </c>
      <c r="P45" s="23">
        <v>0.5</v>
      </c>
      <c r="Q45" s="22">
        <v>1</v>
      </c>
      <c r="R45" s="22" t="s">
        <v>117</v>
      </c>
      <c r="S45" s="24">
        <v>0</v>
      </c>
    </row>
    <row r="46" spans="1:19" ht="31.2" x14ac:dyDescent="0.3">
      <c r="A46" s="68" t="s">
        <v>51</v>
      </c>
      <c r="B46" s="22">
        <v>96</v>
      </c>
      <c r="C46" s="22">
        <v>22</v>
      </c>
      <c r="D46" s="23">
        <v>0.22916666666666666</v>
      </c>
      <c r="E46" s="22">
        <v>22</v>
      </c>
      <c r="F46" s="22">
        <v>21</v>
      </c>
      <c r="G46" s="23">
        <v>0.95454545454545459</v>
      </c>
      <c r="H46" s="25">
        <v>120</v>
      </c>
      <c r="I46" s="22">
        <v>39</v>
      </c>
      <c r="J46" s="23">
        <v>0.32500000000000001</v>
      </c>
      <c r="K46" s="22">
        <v>38</v>
      </c>
      <c r="L46" s="22">
        <v>36</v>
      </c>
      <c r="M46" s="24">
        <v>0.94736842105263153</v>
      </c>
      <c r="N46" s="25">
        <v>142</v>
      </c>
      <c r="O46" s="22">
        <v>57</v>
      </c>
      <c r="P46" s="23">
        <v>0.40140845070422537</v>
      </c>
      <c r="Q46" s="22">
        <v>45</v>
      </c>
      <c r="R46" s="22">
        <v>33</v>
      </c>
      <c r="S46" s="24">
        <v>0.73333333333333328</v>
      </c>
    </row>
    <row r="47" spans="1:19" ht="15.6" x14ac:dyDescent="0.3">
      <c r="A47" s="68" t="s">
        <v>52</v>
      </c>
      <c r="B47" s="22">
        <v>70</v>
      </c>
      <c r="C47" s="22">
        <v>48</v>
      </c>
      <c r="D47" s="23">
        <v>0.68571428571428572</v>
      </c>
      <c r="E47" s="22">
        <v>43</v>
      </c>
      <c r="F47" s="22">
        <v>38</v>
      </c>
      <c r="G47" s="23">
        <v>0.88372093023255816</v>
      </c>
      <c r="H47" s="25">
        <v>77</v>
      </c>
      <c r="I47" s="22">
        <v>46</v>
      </c>
      <c r="J47" s="23">
        <v>0.59740259740259738</v>
      </c>
      <c r="K47" s="22">
        <v>40</v>
      </c>
      <c r="L47" s="22">
        <v>37</v>
      </c>
      <c r="M47" s="24">
        <v>0.92500000000000004</v>
      </c>
      <c r="N47" s="25">
        <v>123</v>
      </c>
      <c r="O47" s="22">
        <v>54</v>
      </c>
      <c r="P47" s="23">
        <v>0.43902439024390244</v>
      </c>
      <c r="Q47" s="22">
        <v>18</v>
      </c>
      <c r="R47" s="22">
        <v>17</v>
      </c>
      <c r="S47" s="24">
        <v>0.94444444444444442</v>
      </c>
    </row>
    <row r="48" spans="1:19" ht="15.6" x14ac:dyDescent="0.3">
      <c r="A48" s="66" t="s">
        <v>53</v>
      </c>
      <c r="B48" s="22">
        <v>21</v>
      </c>
      <c r="C48" s="22">
        <v>1</v>
      </c>
      <c r="D48" s="23">
        <v>4.7619047619047616E-2</v>
      </c>
      <c r="E48" s="22">
        <v>1</v>
      </c>
      <c r="F48" s="22">
        <v>1</v>
      </c>
      <c r="G48" s="23">
        <v>1</v>
      </c>
      <c r="H48" s="25">
        <v>29</v>
      </c>
      <c r="I48" s="22">
        <v>15</v>
      </c>
      <c r="J48" s="23">
        <v>0.51724137931034486</v>
      </c>
      <c r="K48" s="22">
        <v>15</v>
      </c>
      <c r="L48" s="22">
        <v>14</v>
      </c>
      <c r="M48" s="24">
        <v>0.93333333333333335</v>
      </c>
      <c r="N48" s="25">
        <v>59</v>
      </c>
      <c r="O48" s="22">
        <v>38</v>
      </c>
      <c r="P48" s="23">
        <v>0.64406779661016944</v>
      </c>
      <c r="Q48" s="22">
        <v>21</v>
      </c>
      <c r="R48" s="22">
        <v>18</v>
      </c>
      <c r="S48" s="24">
        <v>0.8571428571428571</v>
      </c>
    </row>
    <row r="49" spans="1:19" ht="15.6" x14ac:dyDescent="0.3">
      <c r="A49" s="68" t="s">
        <v>54</v>
      </c>
      <c r="B49" s="22" t="s">
        <v>117</v>
      </c>
      <c r="C49" s="22" t="s">
        <v>117</v>
      </c>
      <c r="D49" s="23" t="s">
        <v>173</v>
      </c>
      <c r="E49" s="22" t="s">
        <v>117</v>
      </c>
      <c r="F49" s="22" t="s">
        <v>117</v>
      </c>
      <c r="G49" s="23" t="s">
        <v>173</v>
      </c>
      <c r="H49" s="25" t="s">
        <v>117</v>
      </c>
      <c r="I49" s="22" t="s">
        <v>117</v>
      </c>
      <c r="J49" s="23" t="s">
        <v>173</v>
      </c>
      <c r="K49" s="22" t="s">
        <v>117</v>
      </c>
      <c r="L49" s="22" t="s">
        <v>117</v>
      </c>
      <c r="M49" s="24" t="s">
        <v>173</v>
      </c>
      <c r="N49" s="25" t="s">
        <v>117</v>
      </c>
      <c r="O49" s="22" t="s">
        <v>117</v>
      </c>
      <c r="P49" s="23" t="s">
        <v>173</v>
      </c>
      <c r="Q49" s="22" t="s">
        <v>117</v>
      </c>
      <c r="R49" s="22" t="s">
        <v>117</v>
      </c>
      <c r="S49" s="24" t="s">
        <v>173</v>
      </c>
    </row>
    <row r="50" spans="1:19" ht="15.6" x14ac:dyDescent="0.3">
      <c r="A50" s="68" t="s">
        <v>55</v>
      </c>
      <c r="B50" s="22">
        <v>13</v>
      </c>
      <c r="C50" s="22">
        <v>4</v>
      </c>
      <c r="D50" s="23">
        <v>0.30769230769230771</v>
      </c>
      <c r="E50" s="22">
        <v>4</v>
      </c>
      <c r="F50" s="22">
        <v>1</v>
      </c>
      <c r="G50" s="23">
        <v>0.25</v>
      </c>
      <c r="H50" s="25">
        <v>1</v>
      </c>
      <c r="I50" s="22">
        <v>0</v>
      </c>
      <c r="J50" s="23">
        <v>0</v>
      </c>
      <c r="K50" s="22">
        <v>0</v>
      </c>
      <c r="L50" s="22">
        <v>0</v>
      </c>
      <c r="M50" s="24" t="s">
        <v>173</v>
      </c>
      <c r="N50" s="25">
        <v>43</v>
      </c>
      <c r="O50" s="22">
        <v>19</v>
      </c>
      <c r="P50" s="23">
        <v>0.44186046511627908</v>
      </c>
      <c r="Q50" s="22">
        <v>16</v>
      </c>
      <c r="R50" s="22">
        <v>10</v>
      </c>
      <c r="S50" s="24">
        <v>0.625</v>
      </c>
    </row>
    <row r="51" spans="1:19" ht="15.6" x14ac:dyDescent="0.3">
      <c r="A51" s="68" t="s">
        <v>56</v>
      </c>
      <c r="B51" s="22">
        <v>0</v>
      </c>
      <c r="C51" s="22">
        <v>0</v>
      </c>
      <c r="D51" s="23" t="s">
        <v>173</v>
      </c>
      <c r="E51" s="22">
        <v>0</v>
      </c>
      <c r="F51" s="22">
        <v>0</v>
      </c>
      <c r="G51" s="23" t="s">
        <v>173</v>
      </c>
      <c r="H51" s="25">
        <v>45</v>
      </c>
      <c r="I51" s="22">
        <v>4</v>
      </c>
      <c r="J51" s="23">
        <v>8.8888888888888892E-2</v>
      </c>
      <c r="K51" s="22">
        <v>4</v>
      </c>
      <c r="L51" s="22">
        <v>4</v>
      </c>
      <c r="M51" s="24">
        <v>1</v>
      </c>
      <c r="N51" s="25">
        <v>72</v>
      </c>
      <c r="O51" s="22">
        <v>25</v>
      </c>
      <c r="P51" s="23">
        <v>0.34722222222222221</v>
      </c>
      <c r="Q51" s="22">
        <v>20</v>
      </c>
      <c r="R51" s="22">
        <v>15</v>
      </c>
      <c r="S51" s="24">
        <v>0.75</v>
      </c>
    </row>
    <row r="52" spans="1:19" ht="15.6" x14ac:dyDescent="0.3">
      <c r="A52" s="68" t="s">
        <v>57</v>
      </c>
      <c r="B52" s="22">
        <v>1</v>
      </c>
      <c r="C52" s="22">
        <v>1</v>
      </c>
      <c r="D52" s="23">
        <v>1</v>
      </c>
      <c r="E52" s="22">
        <v>1</v>
      </c>
      <c r="F52" s="22">
        <v>1</v>
      </c>
      <c r="G52" s="23">
        <v>1</v>
      </c>
      <c r="H52" s="25">
        <v>34</v>
      </c>
      <c r="I52" s="22">
        <v>14</v>
      </c>
      <c r="J52" s="23">
        <v>0.41176470588235292</v>
      </c>
      <c r="K52" s="22">
        <v>10</v>
      </c>
      <c r="L52" s="22">
        <v>10</v>
      </c>
      <c r="M52" s="24">
        <v>1</v>
      </c>
      <c r="N52" s="25">
        <v>17</v>
      </c>
      <c r="O52" s="22">
        <v>5</v>
      </c>
      <c r="P52" s="23">
        <v>0.29411764705882354</v>
      </c>
      <c r="Q52" s="22">
        <v>2</v>
      </c>
      <c r="R52" s="22">
        <v>2</v>
      </c>
      <c r="S52" s="24">
        <v>1</v>
      </c>
    </row>
    <row r="53" spans="1:19" ht="15.6" x14ac:dyDescent="0.3">
      <c r="A53" s="68" t="s">
        <v>58</v>
      </c>
      <c r="B53" s="22">
        <v>0</v>
      </c>
      <c r="C53" s="22">
        <v>0</v>
      </c>
      <c r="D53" s="23" t="s">
        <v>173</v>
      </c>
      <c r="E53" s="22">
        <v>0</v>
      </c>
      <c r="F53" s="22">
        <v>0</v>
      </c>
      <c r="G53" s="23" t="s">
        <v>173</v>
      </c>
      <c r="H53" s="25">
        <v>1</v>
      </c>
      <c r="I53" s="22">
        <v>0</v>
      </c>
      <c r="J53" s="23">
        <v>0</v>
      </c>
      <c r="K53" s="22">
        <v>0</v>
      </c>
      <c r="L53" s="22">
        <v>0</v>
      </c>
      <c r="M53" s="24" t="s">
        <v>173</v>
      </c>
      <c r="N53" s="25">
        <v>46</v>
      </c>
      <c r="O53" s="22">
        <v>17</v>
      </c>
      <c r="P53" s="23">
        <v>0.36956521739130432</v>
      </c>
      <c r="Q53" s="22">
        <v>14</v>
      </c>
      <c r="R53" s="22">
        <v>8</v>
      </c>
      <c r="S53" s="24">
        <v>0.5714285714285714</v>
      </c>
    </row>
    <row r="54" spans="1:19" ht="15.6" x14ac:dyDescent="0.3">
      <c r="A54" s="68" t="s">
        <v>59</v>
      </c>
      <c r="B54" s="22" t="s">
        <v>117</v>
      </c>
      <c r="C54" s="22" t="s">
        <v>117</v>
      </c>
      <c r="D54" s="23" t="s">
        <v>173</v>
      </c>
      <c r="E54" s="22" t="s">
        <v>117</v>
      </c>
      <c r="F54" s="22" t="s">
        <v>117</v>
      </c>
      <c r="G54" s="23" t="s">
        <v>173</v>
      </c>
      <c r="H54" s="25" t="s">
        <v>117</v>
      </c>
      <c r="I54" s="22" t="s">
        <v>117</v>
      </c>
      <c r="J54" s="23" t="s">
        <v>173</v>
      </c>
      <c r="K54" s="22" t="s">
        <v>117</v>
      </c>
      <c r="L54" s="22" t="s">
        <v>117</v>
      </c>
      <c r="M54" s="24" t="s">
        <v>173</v>
      </c>
      <c r="N54" s="25" t="s">
        <v>117</v>
      </c>
      <c r="O54" s="22" t="s">
        <v>117</v>
      </c>
      <c r="P54" s="23" t="s">
        <v>173</v>
      </c>
      <c r="Q54" s="22" t="s">
        <v>117</v>
      </c>
      <c r="R54" s="22" t="s">
        <v>117</v>
      </c>
      <c r="S54" s="24" t="s">
        <v>173</v>
      </c>
    </row>
    <row r="55" spans="1:19" ht="15.6" x14ac:dyDescent="0.3">
      <c r="A55" s="68" t="s">
        <v>60</v>
      </c>
      <c r="B55" s="22" t="s">
        <v>117</v>
      </c>
      <c r="C55" s="22" t="s">
        <v>117</v>
      </c>
      <c r="D55" s="23" t="s">
        <v>173</v>
      </c>
      <c r="E55" s="22" t="s">
        <v>117</v>
      </c>
      <c r="F55" s="22" t="s">
        <v>117</v>
      </c>
      <c r="G55" s="23" t="s">
        <v>173</v>
      </c>
      <c r="H55" s="25" t="s">
        <v>117</v>
      </c>
      <c r="I55" s="22" t="s">
        <v>117</v>
      </c>
      <c r="J55" s="23" t="s">
        <v>173</v>
      </c>
      <c r="K55" s="22" t="s">
        <v>117</v>
      </c>
      <c r="L55" s="22" t="s">
        <v>117</v>
      </c>
      <c r="M55" s="24" t="s">
        <v>173</v>
      </c>
      <c r="N55" s="25" t="s">
        <v>117</v>
      </c>
      <c r="O55" s="22" t="s">
        <v>117</v>
      </c>
      <c r="P55" s="23" t="s">
        <v>173</v>
      </c>
      <c r="Q55" s="22" t="s">
        <v>117</v>
      </c>
      <c r="R55" s="22" t="s">
        <v>117</v>
      </c>
      <c r="S55" s="24" t="s">
        <v>173</v>
      </c>
    </row>
    <row r="56" spans="1:19" ht="15.6" x14ac:dyDescent="0.3">
      <c r="A56" s="69" t="s">
        <v>61</v>
      </c>
      <c r="B56" s="26">
        <v>2</v>
      </c>
      <c r="C56" s="26">
        <v>1</v>
      </c>
      <c r="D56" s="27">
        <v>0.5</v>
      </c>
      <c r="E56" s="26">
        <v>0</v>
      </c>
      <c r="F56" s="26">
        <v>0</v>
      </c>
      <c r="G56" s="27" t="s">
        <v>173</v>
      </c>
      <c r="H56" s="28">
        <v>23</v>
      </c>
      <c r="I56" s="26">
        <v>3</v>
      </c>
      <c r="J56" s="27">
        <v>0.13043478260869565</v>
      </c>
      <c r="K56" s="26">
        <v>2</v>
      </c>
      <c r="L56" s="26">
        <v>0</v>
      </c>
      <c r="M56" s="29">
        <v>0</v>
      </c>
      <c r="N56" s="28">
        <v>60</v>
      </c>
      <c r="O56" s="26">
        <v>34</v>
      </c>
      <c r="P56" s="27">
        <v>0.56666666666666665</v>
      </c>
      <c r="Q56" s="26">
        <v>10</v>
      </c>
      <c r="R56" s="26">
        <v>10</v>
      </c>
      <c r="S56" s="29">
        <v>1</v>
      </c>
    </row>
    <row r="57" spans="1:19" ht="15.6" x14ac:dyDescent="0.3">
      <c r="A57" s="70" t="s">
        <v>62</v>
      </c>
      <c r="B57" s="30">
        <v>1863</v>
      </c>
      <c r="C57" s="30">
        <v>760</v>
      </c>
      <c r="D57" s="31">
        <v>0.40794417606011807</v>
      </c>
      <c r="E57" s="30">
        <v>702</v>
      </c>
      <c r="F57" s="30">
        <v>543</v>
      </c>
      <c r="G57" s="31">
        <v>0.77350427350427353</v>
      </c>
      <c r="H57" s="32">
        <v>1970</v>
      </c>
      <c r="I57" s="30">
        <v>765</v>
      </c>
      <c r="J57" s="31">
        <v>0.3883248730964467</v>
      </c>
      <c r="K57" s="30">
        <v>693</v>
      </c>
      <c r="L57" s="30">
        <v>568</v>
      </c>
      <c r="M57" s="33">
        <v>0.81962481962481959</v>
      </c>
      <c r="N57" s="32">
        <v>2049</v>
      </c>
      <c r="O57" s="30">
        <v>925</v>
      </c>
      <c r="P57" s="31">
        <v>0.45143972669594923</v>
      </c>
      <c r="Q57" s="30">
        <v>638</v>
      </c>
      <c r="R57" s="30">
        <v>480</v>
      </c>
      <c r="S57" s="33">
        <v>0.75235109717868343</v>
      </c>
    </row>
  </sheetData>
  <mergeCells count="16">
    <mergeCell ref="R5:S5"/>
    <mergeCell ref="A4:A6"/>
    <mergeCell ref="B4:G4"/>
    <mergeCell ref="H4:M4"/>
    <mergeCell ref="N4:S4"/>
    <mergeCell ref="B5:B6"/>
    <mergeCell ref="C5:D5"/>
    <mergeCell ref="E5:E6"/>
    <mergeCell ref="F5:G5"/>
    <mergeCell ref="H5:H6"/>
    <mergeCell ref="I5:J5"/>
    <mergeCell ref="K5:K6"/>
    <mergeCell ref="L5:M5"/>
    <mergeCell ref="N5:N6"/>
    <mergeCell ref="O5:P5"/>
    <mergeCell ref="Q5:Q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D9" sqref="D9"/>
    </sheetView>
  </sheetViews>
  <sheetFormatPr defaultRowHeight="14.4" x14ac:dyDescent="0.3"/>
  <cols>
    <col min="2" max="2" width="9.88671875" bestFit="1" customWidth="1"/>
    <col min="3" max="3" width="12.33203125" bestFit="1" customWidth="1"/>
  </cols>
  <sheetData>
    <row r="1" spans="1:3" x14ac:dyDescent="0.35">
      <c r="A1" s="71" t="s">
        <v>179</v>
      </c>
      <c r="B1" s="72" t="s">
        <v>180</v>
      </c>
      <c r="C1" s="73" t="s">
        <v>181</v>
      </c>
    </row>
    <row r="2" spans="1:3" x14ac:dyDescent="0.35">
      <c r="A2" s="54">
        <v>1</v>
      </c>
      <c r="B2" s="55"/>
      <c r="C2" s="56" t="s">
        <v>182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IGRA tests and positivity</vt:lpstr>
      <vt:lpstr>Tests by country of birth</vt:lpstr>
      <vt:lpstr>Treatment outcomes</vt:lpstr>
      <vt:lpstr>Revision 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Conroy</dc:creator>
  <cp:lastModifiedBy>HPR editor</cp:lastModifiedBy>
  <dcterms:created xsi:type="dcterms:W3CDTF">2021-02-11T08:48:51Z</dcterms:created>
  <dcterms:modified xsi:type="dcterms:W3CDTF">2021-03-05T18:32:42Z</dcterms:modified>
</cp:coreProperties>
</file>