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tynanj\Desktop\"/>
    </mc:Choice>
  </mc:AlternateContent>
  <xr:revisionPtr revIDLastSave="0" documentId="13_ncr:1_{4EB4C6B5-275F-400A-B34A-2734F527ED5C}" xr6:coauthVersionLast="46" xr6:coauthVersionMax="46" xr10:uidLastSave="{00000000-0000-0000-0000-000000000000}"/>
  <bookViews>
    <workbookView xWindow="-19290" yWindow="-90" windowWidth="19380" windowHeight="10380" firstSheet="2" activeTab="8" xr2:uid="{40F1B18D-D1C0-4813-9E31-5719BCC53145}"/>
  </bookViews>
  <sheets>
    <sheet name="Contents" sheetId="1" r:id="rId1"/>
    <sheet name="Table 5 (graph)" sheetId="35" state="hidden" r:id="rId2"/>
    <sheet name="Table 1" sheetId="13" r:id="rId3"/>
    <sheet name="Figure 1a" sheetId="37" r:id="rId4"/>
    <sheet name="Figure 1b" sheetId="38" r:id="rId5"/>
    <sheet name="Figure 1c" sheetId="39" r:id="rId6"/>
    <sheet name="Table 2" sheetId="15" r:id="rId7"/>
    <sheet name="Table 3" sheetId="28" r:id="rId8"/>
    <sheet name="Table 4" sheetId="30" r:id="rId9"/>
    <sheet name="Table 5" sheetId="23" r:id="rId10"/>
    <sheet name="Figure 5a" sheetId="56" r:id="rId11"/>
    <sheet name="Figure 5b" sheetId="57" r:id="rId12"/>
    <sheet name="Figure 5c" sheetId="58" r:id="rId13"/>
    <sheet name="Figure 5d" sheetId="59" r:id="rId14"/>
    <sheet name="Figure 5e" sheetId="60" r:id="rId15"/>
    <sheet name="Table 6" sheetId="19" r:id="rId16"/>
    <sheet name="Tables 7a and 7b" sheetId="20" r:id="rId17"/>
    <sheet name="Tables 8a and 8b" sheetId="21" r:id="rId18"/>
    <sheet name="Table 9" sheetId="40" r:id="rId19"/>
    <sheet name="Figure 9a" sheetId="41" r:id="rId20"/>
    <sheet name="Figure 9b" sheetId="52" r:id="rId21"/>
    <sheet name="Table 10" sheetId="22" r:id="rId22"/>
    <sheet name="Tables 11a and 11b" sheetId="27" r:id="rId23"/>
    <sheet name="Table 12" sheetId="16" r:id="rId24"/>
    <sheet name="Table 13" sheetId="53" r:id="rId25"/>
    <sheet name="Table 14" sheetId="54" r:id="rId26"/>
    <sheet name="Tables 15a and 15b" sheetId="2" r:id="rId27"/>
    <sheet name="Table 16" sheetId="4" r:id="rId28"/>
    <sheet name="Figure 16" sheetId="42" r:id="rId29"/>
    <sheet name="Table 17" sheetId="43" r:id="rId30"/>
    <sheet name="Table 18" sheetId="47" r:id="rId31"/>
    <sheet name="Figure 18" sheetId="48" r:id="rId32"/>
    <sheet name="Table 19" sheetId="6" r:id="rId33"/>
    <sheet name="Figure 19" sheetId="61" r:id="rId34"/>
  </sheets>
  <externalReferences>
    <externalReference r:id="rId35"/>
    <externalReference r:id="rId36"/>
    <externalReference r:id="rId37"/>
    <externalReference r:id="rId38"/>
    <externalReference r:id="rId39"/>
  </externalReferences>
  <definedNames>
    <definedName name="_xlnm._FilterDatabase" localSheetId="27" hidden="1">'Table 16'!$A$3:$J$3</definedName>
    <definedName name="_xlnm._FilterDatabase" localSheetId="29" hidden="1">'Table 17'!$A$7:$S$641</definedName>
    <definedName name="_xlnm._FilterDatabase" localSheetId="9" hidden="1">'Table 5'!$A$3:$N$3</definedName>
    <definedName name="CurrMonth">'[1]1'!$C$2</definedName>
    <definedName name="DueDates">[1]Selections!$A$1:$F$13</definedName>
    <definedName name="NSB" localSheetId="2">'Table 1'!#REF!</definedName>
    <definedName name="NSB" localSheetId="21">'[2]Table 2.1 - NMW Summary'!#REF!</definedName>
    <definedName name="NSB" localSheetId="23">'[2]Table 2.1 - NMW Summary'!#REF!</definedName>
    <definedName name="NSB" localSheetId="6">'[2]Table 2.1 - NMW Summary'!#REF!</definedName>
    <definedName name="NSB" localSheetId="16">'[2]Table 2.1 - NMW Summary'!#REF!</definedName>
    <definedName name="NSB" localSheetId="17">'[2]Table 2.1 - NMW Summary'!#REF!</definedName>
    <definedName name="NSB">'[2]Table 2.1 - NMW Summary'!#REF!</definedName>
    <definedName name="Year_Start">'Table 1'!$H$1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30" l="1"/>
  <c r="E5" i="30" l="1"/>
  <c r="E6" i="30"/>
  <c r="E7" i="30"/>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4" i="30"/>
  <c r="D32" i="30"/>
  <c r="D8" i="30"/>
  <c r="D5" i="30"/>
  <c r="D6" i="30"/>
  <c r="D7" i="30"/>
  <c r="D9" i="30"/>
  <c r="D10" i="30"/>
  <c r="D11" i="30"/>
  <c r="D12" i="30"/>
  <c r="D13" i="30"/>
  <c r="D14" i="30"/>
  <c r="D15" i="30"/>
  <c r="D16" i="30"/>
  <c r="D17" i="30"/>
  <c r="D18" i="30"/>
  <c r="D19" i="30"/>
  <c r="D20" i="30"/>
  <c r="D21" i="30"/>
  <c r="D22" i="30"/>
  <c r="D23" i="30"/>
  <c r="D24" i="30"/>
  <c r="D25" i="30"/>
  <c r="D26" i="30"/>
  <c r="D27" i="30"/>
  <c r="D28" i="30"/>
  <c r="D29" i="30"/>
  <c r="D30" i="30"/>
  <c r="D31" i="30"/>
  <c r="D33" i="30"/>
  <c r="D34" i="30"/>
  <c r="D4" i="30"/>
  <c r="F33" i="30" l="1"/>
  <c r="F20" i="30"/>
  <c r="F12" i="30"/>
  <c r="E36" i="30"/>
  <c r="F27" i="30"/>
  <c r="F19" i="30"/>
  <c r="F11" i="30"/>
  <c r="F28" i="30"/>
  <c r="D36" i="30"/>
  <c r="F34" i="30"/>
  <c r="F26" i="30"/>
  <c r="F18" i="30"/>
  <c r="F10" i="30"/>
  <c r="F32" i="30"/>
  <c r="F24" i="30"/>
  <c r="F16" i="30"/>
  <c r="F8" i="30"/>
  <c r="F17" i="30"/>
  <c r="F31" i="30"/>
  <c r="F23" i="30"/>
  <c r="F15" i="30"/>
  <c r="F7" i="30"/>
  <c r="F25" i="30"/>
  <c r="F30" i="30"/>
  <c r="F22" i="30"/>
  <c r="F14" i="30"/>
  <c r="F6" i="30"/>
  <c r="F9" i="30"/>
  <c r="F29" i="30"/>
  <c r="F21" i="30"/>
  <c r="F13" i="30"/>
  <c r="F5" i="30"/>
  <c r="F4" i="30"/>
  <c r="F36" i="30" l="1"/>
  <c r="F5" i="47" l="1"/>
  <c r="F6" i="47"/>
  <c r="F7" i="47"/>
  <c r="F8" i="47"/>
  <c r="F9" i="47"/>
  <c r="F10" i="47"/>
  <c r="F11" i="47"/>
  <c r="F12" i="47"/>
  <c r="F13" i="47"/>
  <c r="F14" i="47"/>
  <c r="F15" i="47"/>
  <c r="F16" i="47"/>
  <c r="F17" i="47"/>
  <c r="F18" i="47"/>
  <c r="F19" i="47"/>
  <c r="F20" i="47"/>
  <c r="F4" i="47"/>
  <c r="F5" i="2" l="1"/>
  <c r="F6" i="2"/>
  <c r="F7" i="2"/>
  <c r="F8" i="2"/>
  <c r="F9" i="2"/>
  <c r="F4" i="2"/>
</calcChain>
</file>

<file path=xl/sharedStrings.xml><?xml version="1.0" encoding="utf-8"?>
<sst xmlns="http://schemas.openxmlformats.org/spreadsheetml/2006/main" count="2153" uniqueCount="1779">
  <si>
    <t>Supplementary data for the 2019/20 National Minimum Wage Enforcement statistics report</t>
  </si>
  <si>
    <t>Contents</t>
  </si>
  <si>
    <t>The tables and figures below correspond with references used in the 2019/20 National Minimum Wage Enforcement statistics summary report.</t>
  </si>
  <si>
    <t>Table 1.</t>
  </si>
  <si>
    <t>Minimum wage investigations summary (2009/10 - 2019/20)</t>
  </si>
  <si>
    <t>Figure 1a.</t>
  </si>
  <si>
    <t>Minimum wage investigations: arrears and workers identified (2009/10 - 2019/20)</t>
  </si>
  <si>
    <t>Figure 1b.</t>
  </si>
  <si>
    <t>Minimum wage investigations: arrears identified and penalties issued compared to HMRC enforcement budget (2014/15 - 2019/20)</t>
  </si>
  <si>
    <t>Figure 1c.</t>
  </si>
  <si>
    <t>Minimum wage investigations: average arrears per case and per worker (2009/10 - 2019/20)</t>
  </si>
  <si>
    <t>Table 2.</t>
  </si>
  <si>
    <t>Minimum wage investigations: arrears and workers identified, by banded arrears per case (2017/18 - 2019/20)</t>
  </si>
  <si>
    <t>Table 3.</t>
  </si>
  <si>
    <t>Minimum wage investigations: highest value of arrears and penalties (2009/10 - 2019/20)</t>
  </si>
  <si>
    <t>Table 4.</t>
  </si>
  <si>
    <t>Minimum wage investigations by sector (2019/20)</t>
  </si>
  <si>
    <t>Table 5.</t>
  </si>
  <si>
    <t>Minimum wage investigations by workplace region (2019/20)</t>
  </si>
  <si>
    <t>Figure 5a.</t>
  </si>
  <si>
    <t>Minimum wage cases closed (2019/20)</t>
  </si>
  <si>
    <t>Figure 5b.</t>
  </si>
  <si>
    <t>Minimum wage cases closed where arrears were identified (2019/20)</t>
  </si>
  <si>
    <t>Figure 5c.</t>
  </si>
  <si>
    <t>Total workers identified (2019/20)</t>
  </si>
  <si>
    <t>Figure 5d.</t>
  </si>
  <si>
    <t>Minimum wage arrears identified (2019/20)</t>
  </si>
  <si>
    <t>Figure 5e.</t>
  </si>
  <si>
    <t>Minimum wage penalties issued (2019/20)</t>
  </si>
  <si>
    <t>Table 6.</t>
  </si>
  <si>
    <t>Minimum wage enforcement by gender (2009/10 - 2019/20)</t>
  </si>
  <si>
    <t>Tables 7a and 7b.</t>
  </si>
  <si>
    <t>Targeted minimum wage investigations (2014/15 - 2019/20)</t>
  </si>
  <si>
    <t>Tables 8a and 8b.</t>
  </si>
  <si>
    <t>Complaint-led minimum wage investigations (2014/15 - 2019/20)</t>
  </si>
  <si>
    <t>Table 9.</t>
  </si>
  <si>
    <t>Targeted and Complaint-led investigations (2014/15 - 2019/20)</t>
  </si>
  <si>
    <t>Figure 9a.</t>
  </si>
  <si>
    <t>Targeted and Complaint-led enforcement: arrears identified (2014/15 - 2019/20)</t>
  </si>
  <si>
    <t>Figure 9b.</t>
  </si>
  <si>
    <t>Targeted and Complaint-led enforcement: workers identified (2014/15 - 2019/20)</t>
  </si>
  <si>
    <t>Table 10.</t>
  </si>
  <si>
    <t>Minimum wage investigations by Notice of Underpayment or Self-Correction (2019/20)</t>
  </si>
  <si>
    <t>Tables 11a and 11b.</t>
  </si>
  <si>
    <t>Apprenticeship and Internship minimum wage cases (2015/16 - 2019/20)</t>
  </si>
  <si>
    <t>Table 12.</t>
  </si>
  <si>
    <t>Minimum wage prosecutions (2007/8 - 2019/20)</t>
  </si>
  <si>
    <t>Table 13.</t>
  </si>
  <si>
    <t>Minimum wage calls received by Acas (2015/16 - 2019/20)</t>
  </si>
  <si>
    <t>Table 14.</t>
  </si>
  <si>
    <t>Minimum wage calls received by Acas, by key topic and caller (2015/16 - 2019/20)</t>
  </si>
  <si>
    <t>Tables 15a and 15b.</t>
  </si>
  <si>
    <t>Estimated number of jobs paid below the minimum wage by rate (April 2020), and estimated Minmum Wage underpayment over time (2016 - 2020)</t>
  </si>
  <si>
    <t>Table 16.</t>
  </si>
  <si>
    <t>Estimated number of jobs paid below the minimum wage by region (April 2020)</t>
  </si>
  <si>
    <t>Figure 16.</t>
  </si>
  <si>
    <t>Lower-bound estimates of jobs paid below the minimum wage by region (April 2020)</t>
  </si>
  <si>
    <t>Table 17.</t>
  </si>
  <si>
    <t>Estimated number of jobs paid below and covered by the minimum wage, by parliamentary constituency (2020)</t>
  </si>
  <si>
    <t>Table 18.</t>
  </si>
  <si>
    <t>Estimated number of jobs paid below the minimum wage by Low Pay Sector (April 2020)</t>
  </si>
  <si>
    <t>Figure 18.</t>
  </si>
  <si>
    <t>Table 19.</t>
  </si>
  <si>
    <t>Estimated National Living Wage underpayment in 10p pay band (April 2020)</t>
  </si>
  <si>
    <t>Figure 19.</t>
  </si>
  <si>
    <t>Etimates of National Living Wage underpayment in 10p pay band (April 2020)</t>
  </si>
  <si>
    <t xml:space="preserve">The Department welcomes any comments, queries or feedback on this release: </t>
  </si>
  <si>
    <t>enquiries@beis.gov.uk</t>
  </si>
  <si>
    <t>Department for Business, Energy and Industrial Strategy</t>
  </si>
  <si>
    <t>1 Victoria Street</t>
  </si>
  <si>
    <t>Westminster</t>
  </si>
  <si>
    <t>London</t>
  </si>
  <si>
    <t>SW1H 0ET</t>
  </si>
  <si>
    <t>0207 215 5000</t>
  </si>
  <si>
    <t>Table 5. Estimated National Living Wage underpayment in 10p pay band (April 2019)</t>
  </si>
  <si>
    <t>Underpaid by 1p</t>
  </si>
  <si>
    <t>Underpaid by 2-3p</t>
  </si>
  <si>
    <t>Underpaid by 4-5p</t>
  </si>
  <si>
    <t>Underpaid by 6-7p</t>
  </si>
  <si>
    <t>Underpaid by 8-9p</t>
  </si>
  <si>
    <t>£0.01 to £0.09</t>
  </si>
  <si>
    <t>£0.10 to £0.20</t>
  </si>
  <si>
    <t>£0.21 to £0.30</t>
  </si>
  <si>
    <t>£0.31 to £0.40</t>
  </si>
  <si>
    <t>£0.41 to £0.50</t>
  </si>
  <si>
    <t>£0.51 to £0.60</t>
  </si>
  <si>
    <t>£0.61 to £0.70</t>
  </si>
  <si>
    <t>£0.71 to £0.80</t>
  </si>
  <si>
    <t>£0.81 to £0.90</t>
  </si>
  <si>
    <t>£0.91 to £1.00</t>
  </si>
  <si>
    <t>£1.01 to £1.10</t>
  </si>
  <si>
    <t>£1.11 to £1.20</t>
  </si>
  <si>
    <t>£1.21 to £1.30</t>
  </si>
  <si>
    <t>£1.31 to £1.40</t>
  </si>
  <si>
    <t>£1.41 to £1.50</t>
  </si>
  <si>
    <t>£1.51 to £1.60</t>
  </si>
  <si>
    <t>£1.61 to £1.70</t>
  </si>
  <si>
    <t>£1.71 to £1.80</t>
  </si>
  <si>
    <t>£1.81 to £1.90</t>
  </si>
  <si>
    <t>£1.91 to £2.00</t>
  </si>
  <si>
    <t>£2.01 to £2.10</t>
  </si>
  <si>
    <t>£2.11 to £2.20</t>
  </si>
  <si>
    <t>£2.21 to £2.30</t>
  </si>
  <si>
    <t>£2.31 to £2.40</t>
  </si>
  <si>
    <t>£2.41 to £2.50</t>
  </si>
  <si>
    <t>£2.51 to £2.60</t>
  </si>
  <si>
    <t>£2.61 to £2.70</t>
  </si>
  <si>
    <t>£2.71 to £2.80</t>
  </si>
  <si>
    <t>£2.81 to £2.90</t>
  </si>
  <si>
    <t>£2.91 to £3.00</t>
  </si>
  <si>
    <t>£3.01+</t>
  </si>
  <si>
    <t>Source: BEIS analysis of Annual Survey of Hours and Earnings 2019</t>
  </si>
  <si>
    <t xml:space="preserve">Notes: </t>
  </si>
  <si>
    <t>1. Figures are rounded to the nearest thousand</t>
  </si>
  <si>
    <t>2. This table covers underpayment across all the National Living Wage (NLW) rate, which applies only to workers aged 25 years and over. The NLW was set at £8.21 in 2019.</t>
  </si>
  <si>
    <t>Table 1. Minimum wage investigations summary, 2009/10 to 2019/20</t>
  </si>
  <si>
    <t>Financial Year</t>
  </si>
  <si>
    <t>HMRC enforcement budget</t>
  </si>
  <si>
    <t>Opened cases</t>
  </si>
  <si>
    <t>Closed cases</t>
  </si>
  <si>
    <t>Closed cases with arrears</t>
  </si>
  <si>
    <t>Strike rate</t>
  </si>
  <si>
    <t>Arrears</t>
  </si>
  <si>
    <t>SCCS Arrears</t>
  </si>
  <si>
    <t>Total Arrears</t>
  </si>
  <si>
    <t>Workers</t>
  </si>
  <si>
    <t>Average number of workers per case</t>
  </si>
  <si>
    <t>Average arrears per worker</t>
  </si>
  <si>
    <t>Average arrears per case</t>
  </si>
  <si>
    <t>Number of penalties Issued</t>
  </si>
  <si>
    <t>Total value of Penalties</t>
  </si>
  <si>
    <t>Average penalty amount</t>
  </si>
  <si>
    <t>2009/10</t>
  </si>
  <si>
    <t>n/a</t>
  </si>
  <si>
    <t>2010/11</t>
  </si>
  <si>
    <t>2011/12</t>
  </si>
  <si>
    <t>2012/13</t>
  </si>
  <si>
    <t>2013/14</t>
  </si>
  <si>
    <t>2014/15</t>
  </si>
  <si>
    <t>2015/16</t>
  </si>
  <si>
    <t>2016/17</t>
  </si>
  <si>
    <t>2017/18</t>
  </si>
  <si>
    <t>2018/19</t>
  </si>
  <si>
    <t>2019/20*</t>
  </si>
  <si>
    <t>3,376**</t>
  </si>
  <si>
    <t>42%***</t>
  </si>
  <si>
    <t>Source: BEIS/HMRC enforcement data</t>
  </si>
  <si>
    <t>Notes:</t>
  </si>
  <si>
    <t>1. Arrears from the Social Care Compliance Scheme (SCCS) are included in this table</t>
  </si>
  <si>
    <t>2. Between 2005/06 and 2009/10, there were 21,208 investigations, which found arrears of £19,094,334 for 101,259 workers. 753 penalties were issued.</t>
  </si>
  <si>
    <t>3. Opened cases data is not currently available on a consistent basis for 2009/10 to 2013/14.</t>
  </si>
  <si>
    <t>4. An additional 30 cases were originally closed in 2015/16 but the employer notified HMRC of additional arrears in 2016/17. The arrears in these cases are included in the arrears total for 2016/17.</t>
  </si>
  <si>
    <t>5. There are an additional 11 cases originally closed prior to 2018/19 which notified further arrears in 2018/19. These cases are included in the arrears total for 2018/19</t>
  </si>
  <si>
    <t>* There are an additional 8 cases originally closed prior to 2019/20 which notified further arrears in 2019/20. These cases are included in the arrears total for 2019/20.</t>
  </si>
  <si>
    <t xml:space="preserve">** 3,376 closed investigations include 2,899 closed enforcement cases plus 80 New Small Business cases with arrears. It also includes 397 New Small Business cases where an educational approach was taken and no arrears were identified. </t>
  </si>
  <si>
    <t xml:space="preserve">*** The strike rate for 2019/20 comprises 1,180 closed investigations with arrears plus 80 New Small Business (NSB) cases where arrears were due. </t>
  </si>
  <si>
    <t>Figure 1a. Minimum wage investigations: arrears and workers identified (2009/10 - 2019/20)</t>
  </si>
  <si>
    <t>1. An additional 30 cases were originally closed in 2015/16 but the employer notified HMRC of additional arrears in 2016/17. The arrears in these cases are included in the arrears total for 2016/17.</t>
  </si>
  <si>
    <t>2. There are an additional 11 cases originally closed prior to 2018/19 which notified further arrears in 2018/19. These cases are included in the arrears total for 2018/19</t>
  </si>
  <si>
    <t>*There are an additional 8 cases originally closed prior to 2019/20 which notified further arrears in 2019/20. These cases are included in the arrears total for 2019/20.</t>
  </si>
  <si>
    <t>Figure 1b. Minimum wage investigations: arrears identified and penalties issued compared to HMRC enforcement budget (2014/15 - 2019/20)</t>
  </si>
  <si>
    <t>3. Arrears from the Social Care Compliance Scheme (SCCS) are included in this graph</t>
  </si>
  <si>
    <t>Figure 1c. Minimum wage investigations: average arrears per case and per worker (2009/10 - 2019/20)</t>
  </si>
  <si>
    <t>1. Arrears from the Social Care Compliance Scheme (SCCS) are included in this graph</t>
  </si>
  <si>
    <t>2. An additional 30 cases were originally closed in 2015/16 but the employer notified HMRC of additional arrears in 2016/17. The arrears in these cases are included in the arrears total for 2016/17.</t>
  </si>
  <si>
    <t>3. There are an additional 11 cases originally closed prior to 2018/19 which notified further arrears in 2018/19. These cases are included in the arrears total for 2018/19</t>
  </si>
  <si>
    <t>Table 2. Minimum wage investigations: arrears and workers identified, by banded arrears per case (2017/18 - 2019/20)</t>
  </si>
  <si>
    <t>Arrears per case</t>
  </si>
  <si>
    <t>£1 - £100</t>
  </si>
  <si>
    <t>£101 - £500</t>
  </si>
  <si>
    <t>£501 - £1000</t>
  </si>
  <si>
    <t>£1,001 - £5000</t>
  </si>
  <si>
    <t>£5,001 - £10,000</t>
  </si>
  <si>
    <t>£10,001 - £20,000</t>
  </si>
  <si>
    <t>£20,001 - £50,000</t>
  </si>
  <si>
    <t>£50,001 - £100,000</t>
  </si>
  <si>
    <t>£100,000+</t>
  </si>
  <si>
    <t xml:space="preserve">Total </t>
  </si>
  <si>
    <t>1,046*</t>
  </si>
  <si>
    <t>1368**</t>
  </si>
  <si>
    <t>2019/20</t>
  </si>
  <si>
    <t>1,268***</t>
  </si>
  <si>
    <t>* An additional 30 cases were originally closed prior to 2017/18 but the employer notified HMRC of additional arrears in 2017/18. The arrears in these cases are included in the arrears total for 2017/18.</t>
  </si>
  <si>
    <t>** An additional 11 cases were originally closed prior to 2018/19 but the employer notified HMRC of additional arrears in 2018/19. The arrears in these cases are included in the arrears total for 2018/19.</t>
  </si>
  <si>
    <t>*** An additional 8 cases were originally closed prior to 2019/20 but the employer notified HMRC of additional arrears in 2019/20. The arrears in these cases are included in the arrears total for 2019/20.</t>
  </si>
  <si>
    <t>Table 3. Minimum wage investigations: highest value of arrears and penalties (2009/10 - 2019/20)</t>
  </si>
  <si>
    <t>Financial year</t>
  </si>
  <si>
    <t>Highest value of arrears for single worker</t>
  </si>
  <si>
    <t>Number of cases where individual worker due arrears greater than £20,000</t>
  </si>
  <si>
    <t>Highest value of arrears in single case</t>
  </si>
  <si>
    <t>Number of workers covered in that case</t>
  </si>
  <si>
    <t>Highest value of penalty issued to single employer</t>
  </si>
  <si>
    <t>Number of cases where single employer issued with a penalty greater than £500,000</t>
  </si>
  <si>
    <t>Number of cases where single employer issued with a penalty greater than £1,000,000</t>
  </si>
  <si>
    <t>Total</t>
  </si>
  <si>
    <t>The highest value for a single worker in 2018/19 was a SCCS case, which settled before the Mencap judgement. There were 7 workers who received arrears in excess of £20,000. One of these workers received £113,000.</t>
  </si>
  <si>
    <t>This has been excluded from the figures for the highest, and number of cases with a worker with £20k+</t>
  </si>
  <si>
    <t>Table 4. Minimum wage investigations by sector (2019/20)</t>
  </si>
  <si>
    <t>Sector (SIC2007)</t>
  </si>
  <si>
    <t>Strike-rate</t>
  </si>
  <si>
    <t>Arrears (£)</t>
  </si>
  <si>
    <t>Number of all jobs paid below minimum wage</t>
  </si>
  <si>
    <t>Proportion of jobs in that sector</t>
  </si>
  <si>
    <t>A</t>
  </si>
  <si>
    <t>Agriculture, Forestry and Fishing</t>
  </si>
  <si>
    <t>B</t>
  </si>
  <si>
    <t>Mining and Quarrying</t>
  </si>
  <si>
    <t>-</t>
  </si>
  <si>
    <t>C</t>
  </si>
  <si>
    <t>Manufacturing</t>
  </si>
  <si>
    <t>D</t>
  </si>
  <si>
    <t>Electricity, Gas, Steam and Air Conditioning supply</t>
  </si>
  <si>
    <t>E</t>
  </si>
  <si>
    <t>Water supply; Sewerage; Waste Management and Remediation activities</t>
  </si>
  <si>
    <t>F</t>
  </si>
  <si>
    <t>Construction</t>
  </si>
  <si>
    <t>G</t>
  </si>
  <si>
    <t>Wholesale and Retail Trade; repair of motor vehicles and motorcycles</t>
  </si>
  <si>
    <t>H</t>
  </si>
  <si>
    <t>Transportation and Storage</t>
  </si>
  <si>
    <t>I</t>
  </si>
  <si>
    <t>Accommodation and Food Service Activities</t>
  </si>
  <si>
    <t>55. Accomodation</t>
  </si>
  <si>
    <t>56. Food and beverage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</si>
  <si>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</si>
  <si>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</si>
  <si>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</si>
  <si>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</si>
  <si>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</si>
  <si>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</si>
  <si>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</si>
  <si>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</si>
  <si>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</si>
  <si>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</si>
  <si>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77. Rental and leasing activities</t>
  </si>
  <si>
    <t>78. Employment activities</t>
  </si>
  <si>
    <t>79. Travel agency, tour operator and other reservation service and related activities</t>
  </si>
  <si>
    <t>80. Security and investgation activities</t>
  </si>
  <si>
    <t>81. Services to buildings and landscape activities</t>
  </si>
  <si>
    <t>82. Office administrative, office support and other business support activities</t>
  </si>
  <si>
    <t>O</t>
  </si>
  <si>
    <t>Public Administration and Defence; Compulsory Security</t>
  </si>
  <si>
    <t>P</t>
  </si>
  <si>
    <t>Education</t>
  </si>
  <si>
    <t>Q</t>
  </si>
  <si>
    <t>Human Health and Social Work Activities</t>
  </si>
  <si>
    <t>86. Human health activities</t>
  </si>
  <si>
    <t>87. Residential care activities</t>
  </si>
  <si>
    <t>88. Social work activities without accomodation</t>
  </si>
  <si>
    <t>R</t>
  </si>
  <si>
    <t>Arts, Entertainment and Recreation</t>
  </si>
  <si>
    <t>S</t>
  </si>
  <si>
    <t>Other Service Activities</t>
  </si>
  <si>
    <t>T</t>
  </si>
  <si>
    <t>Activities of Households as Employers; Undifferentiated Goods and Services; Producing Activities of Households for own use</t>
  </si>
  <si>
    <t>U</t>
  </si>
  <si>
    <t>1. The number of jobs paid at or below the minimum wage is calculated using the ONS' 2020 Annual Survey of Hours and Earnings (ASHE). This covers underpayment across all minimum wage rates</t>
  </si>
  <si>
    <t>4. Caution is advised in making direct comparisons between ASHE data and HMRC enforcement statistics. ASHE data is based on a snapshot of pay and hours in April 2020 and assesses pay for a single pay reference period. HMRC enforcement statistics refer to arrears and workers identified across the entire reporting year and may refer to underpaid wages dating back 6 years</t>
  </si>
  <si>
    <t>5. This table uses Standard Industrial Classifications (SIC 2007) codes from ASHE 2020, and uses those paid within 5 pence of the relevant minimum wage rate.</t>
  </si>
  <si>
    <t>6. ‘-’ indicates a number that has been suppressed to protect low employer self-identification, or because there is no data available for this entry.</t>
  </si>
  <si>
    <t xml:space="preserve">* This table excludes the 8 cases that were closed prior to 2019/20, but where the employer notified HMRC of additional arrears in 2019/20. The arrears and workers from these cases have been included in Table 7. </t>
  </si>
  <si>
    <t>Table 5. Minimum wage investigations by workplace region (2019/20)</t>
  </si>
  <si>
    <t>Region</t>
  </si>
  <si>
    <t>% of all jobs</t>
  </si>
  <si>
    <t>% of all cases closed</t>
  </si>
  <si>
    <t>% of all arrears identified</t>
  </si>
  <si>
    <t>% of all workers identified</t>
  </si>
  <si>
    <t>Penalties Issued</t>
  </si>
  <si>
    <t>Value of Penalties</t>
  </si>
  <si>
    <t>East Midlands</t>
  </si>
  <si>
    <t>East of England</t>
  </si>
  <si>
    <t>North East</t>
  </si>
  <si>
    <t>North West</t>
  </si>
  <si>
    <t>Northern Ireland</t>
  </si>
  <si>
    <t>Scotland</t>
  </si>
  <si>
    <t>South East</t>
  </si>
  <si>
    <t>South West</t>
  </si>
  <si>
    <t>Wales</t>
  </si>
  <si>
    <t>West Midlands</t>
  </si>
  <si>
    <t>Yorkshire and the Humber</t>
  </si>
  <si>
    <t>Other</t>
  </si>
  <si>
    <t>Unknown</t>
  </si>
  <si>
    <t>Source: BEIS / HMRC enforcement data and BEIS analysis of Annual Survey of Hours and Earnings (ASHE) 2020</t>
  </si>
  <si>
    <t xml:space="preserve"> </t>
  </si>
  <si>
    <t>1. Figures from ASHE are rounded to the nearest thousand</t>
  </si>
  <si>
    <t>2. This covers underpayment across all minimum wage rates</t>
  </si>
  <si>
    <t>3. Estimates of the number (and percentage) of jobs paid below the minimum wage in Northern Ireland have not been included due to small sample sizes in ASHE.</t>
  </si>
  <si>
    <t xml:space="preserve">5. Caution is advised in making direct comparisons between ASHE data and HMRC enforcement statistics. ASHE data is based on a snapshot of pay and hours in April 2020 and assesses pay for a single pay reference period. </t>
  </si>
  <si>
    <t xml:space="preserve">6. Regional trends may be the result of differences in the concentration of employers across the UK or in the sector composition within a region - for example a region with a large number of employers in low-pay sectors will drive investigations in that region. </t>
  </si>
  <si>
    <t xml:space="preserve">7. Furthermore, these figures combine complaint-led and targeted enforcement work and there may be a different pattern when these breakdowns are considered separately. </t>
  </si>
  <si>
    <t xml:space="preserve">8. 3,376 closed investigations include 2,899 closed enforcement cases plus 80 New Small Business cases with arrears. It also includes 397 New Small Business cases where an educational approach was taken and no arrears were identified. </t>
  </si>
  <si>
    <t>9. This table excludes the 8 cases that were closed prior to 2019/20, but where the employer notified HMRC of additional arrears in 2019/20. The arrears and workers from these cases have been included in Table 1</t>
  </si>
  <si>
    <t xml:space="preserve">10. The strike rate for 2019/20 comprises 1,180 closed investigations with arrears plus 80 New Small Business (NSB) cases where arrears were due. </t>
  </si>
  <si>
    <t xml:space="preserve">11. Geography information is based on employer address postcode (trading address). In some cases, this may be where the minimum wage underpayment occurred. </t>
  </si>
  <si>
    <t>12. BEIS linked postcodes to the National Statistics Postcode Lookup file for May 2020 to identify Government Office Regions</t>
  </si>
  <si>
    <t>13. The 'Other' region includes the Channel Islands and Isle of Man</t>
  </si>
  <si>
    <t>Notes</t>
  </si>
  <si>
    <t>Geography information is based on employer address postcode (trading address). In some cases, this may be where the minimum wage underpayment occurred.</t>
  </si>
  <si>
    <t>Figures in the millions are rounded to the nearest one hundred thousand (£X.Xm), and may therefore differ to the figures provided in Table 5 in the accompanying excel data</t>
  </si>
  <si>
    <t>Contains National Statistics Data© Crown Copyright and Database Right 2018</t>
  </si>
  <si>
    <t>Table 6. Minimum wage enforcement by gender (2009/10 - 2019/20)</t>
  </si>
  <si>
    <t>Male workers identified</t>
  </si>
  <si>
    <t>Female workers identified</t>
  </si>
  <si>
    <t>Table 7a. Targeted Minmum Wage investigations (2014/15 - 2019/20)</t>
  </si>
  <si>
    <t>Average arrears per closed case</t>
  </si>
  <si>
    <t xml:space="preserve">1. 2,197 closed investigations include 1,720 closed enforcement cases plus 80 New Small Business cases with arrears. It also includes 397 New Small Business cases where an educational approach was taken and no arrears were identified. </t>
  </si>
  <si>
    <t>These New Small Business cases are excluded from the strike rate calculation</t>
  </si>
  <si>
    <t>2. The strike rate for 2019/20 comprises 601 closed investigations with arrears plus 80 New Small Business (NSB) cases where arrears were due.</t>
  </si>
  <si>
    <t>Table 7b. Source of targeted Minimum wage investigations (2015/16 - 2019/20)</t>
  </si>
  <si>
    <t xml:space="preserve">BEIS Priority </t>
  </si>
  <si>
    <t>Risk-Model</t>
  </si>
  <si>
    <t>Third Party Intelligence</t>
  </si>
  <si>
    <t>N/A</t>
  </si>
  <si>
    <t>2. Third Party Intelligence (TPI) are cases opened under a TPI PID</t>
  </si>
  <si>
    <t>3. The Risk Model was not in operation prior to 2016-17. TE cases were identified using a more manual process of HMRC system analysis</t>
  </si>
  <si>
    <t>4. BEIS Priority Sector cases can be sourced from either the Risk Model, TPI or Other</t>
  </si>
  <si>
    <t>5. BEIS Priority Sectors introduced from 2016/17 and NMW Risk Model/Risk Strategy inform priority areas from 19/20</t>
  </si>
  <si>
    <t>Table 8a. Complaint-led minmum wage investigations (2014/15 - 2019/20)</t>
  </si>
  <si>
    <t>Table 18b. Source of complaint-led minimum Wage investigations (2015/16 - 2019/20)</t>
  </si>
  <si>
    <t>Acas Helpline</t>
  </si>
  <si>
    <t>Online Complaint Form</t>
  </si>
  <si>
    <t>Third Party</t>
  </si>
  <si>
    <t>1. This table summarises contacts received by HMRC in each financial year</t>
  </si>
  <si>
    <t>3. Multiple complaints against the same employer will only result in a single investigation.</t>
  </si>
  <si>
    <t>Table 9. Targeted and Complaint-led investigations (2014/15 - 2019/20)</t>
  </si>
  <si>
    <t>Targeted investigations</t>
  </si>
  <si>
    <t>Complaint-led investigations</t>
  </si>
  <si>
    <t>Figure 9a. Targeted and Complaint-led enforcement: arrears identified (2014/15 - 2019/20)</t>
  </si>
  <si>
    <t>Figure 9b. Targeted and Complaint-led enforcement: workers identified (2014/15 - 2019/20)</t>
  </si>
  <si>
    <t>Table 10. Minimum wage investigations by Notice of Underpayment or Self-Correction (2019/20)</t>
  </si>
  <si>
    <t>Enforcement type</t>
  </si>
  <si>
    <t>Penalties</t>
  </si>
  <si>
    <t>1268*</t>
  </si>
  <si>
    <r>
      <rPr>
        <i/>
        <sz val="11"/>
        <rFont val="Arial"/>
        <family val="2"/>
      </rPr>
      <t>(A)</t>
    </r>
    <r>
      <rPr>
        <sz val="11"/>
        <rFont val="Arial"/>
        <family val="2"/>
      </rPr>
      <t xml:space="preserve"> All arrears within a case assessed by HMRC (captured on NoU)</t>
    </r>
  </si>
  <si>
    <r>
      <rPr>
        <i/>
        <sz val="11"/>
        <rFont val="Arial"/>
        <family val="2"/>
      </rPr>
      <t>(B)</t>
    </r>
    <r>
      <rPr>
        <sz val="11"/>
        <rFont val="Arial"/>
        <family val="2"/>
      </rPr>
      <t xml:space="preserve"> All arrears within a case assessed by self-correction</t>
    </r>
  </si>
  <si>
    <r>
      <rPr>
        <i/>
        <sz val="11"/>
        <rFont val="Arial"/>
        <family val="2"/>
      </rPr>
      <t>(C)</t>
    </r>
    <r>
      <rPr>
        <sz val="11"/>
        <rFont val="Arial"/>
        <family val="2"/>
      </rPr>
      <t xml:space="preserve"> Arrears partly assessed by HMRC and partly by self-correction</t>
    </r>
  </si>
  <si>
    <t>Of which</t>
  </si>
  <si>
    <r>
      <rPr>
        <i/>
        <sz val="11"/>
        <rFont val="Arial"/>
        <family val="2"/>
      </rPr>
      <t>(D)</t>
    </r>
    <r>
      <rPr>
        <sz val="11"/>
        <rFont val="Arial"/>
        <family val="2"/>
      </rPr>
      <t xml:space="preserve"> HMRC assessed arrears</t>
    </r>
  </si>
  <si>
    <r>
      <rPr>
        <i/>
        <sz val="11"/>
        <rFont val="Arial"/>
        <family val="2"/>
      </rPr>
      <t>(E)</t>
    </r>
    <r>
      <rPr>
        <sz val="11"/>
        <rFont val="Arial"/>
        <family val="2"/>
      </rPr>
      <t xml:space="preserve"> Self-corrected arrears</t>
    </r>
  </si>
  <si>
    <r>
      <rPr>
        <i/>
        <sz val="11"/>
        <rFont val="Arial"/>
        <family val="2"/>
      </rPr>
      <t>(F)</t>
    </r>
    <r>
      <rPr>
        <sz val="11"/>
        <rFont val="Arial"/>
        <family val="2"/>
      </rPr>
      <t xml:space="preserve"> Social Care Compliance Scheme (SCCS)</t>
    </r>
  </si>
  <si>
    <r>
      <t>Total HMRC assessed arrears</t>
    </r>
    <r>
      <rPr>
        <sz val="11"/>
        <rFont val="Arial"/>
        <family val="2"/>
      </rPr>
      <t xml:space="preserve"> </t>
    </r>
    <r>
      <rPr>
        <i/>
        <sz val="11"/>
        <rFont val="Arial"/>
        <family val="2"/>
      </rPr>
      <t>(= A + D)</t>
    </r>
  </si>
  <si>
    <r>
      <t xml:space="preserve">Total self-corrected arrears </t>
    </r>
    <r>
      <rPr>
        <i/>
        <sz val="11"/>
        <rFont val="Arial"/>
        <family val="2"/>
      </rPr>
      <t>( = B + E + F)</t>
    </r>
  </si>
  <si>
    <t>Source:  BEIS / HMRC enforcement data</t>
  </si>
  <si>
    <t>* An additional 8 cases were originally closed prior to 2019/20 but the employer notified HMRC of additional arrears in 2019/20. The arrears in these cases are included in the arrears total for 2019/20.</t>
  </si>
  <si>
    <t>Some NMW cases with arrears are solely HMRC assessed, some are solely self-assessed and some involve an element of both. These are reported in rows A, B and C respectively</t>
  </si>
  <si>
    <t>Table 11a. Apprenticeship minimum wage cases (2015/16 - 2019/20)</t>
  </si>
  <si>
    <t>Cases involving Apprentices</t>
  </si>
  <si>
    <t>Table 11b. Internship minimum wage cases (2015/16 - 2019/20)</t>
  </si>
  <si>
    <t>Cases involving Interns</t>
  </si>
  <si>
    <t>1. These cases only reflect those where the initial risk has been identified as either apprentices or interns.</t>
  </si>
  <si>
    <t>2. It will not include investigations where HMRC subsequently found issues regarding apprentices or interns.</t>
  </si>
  <si>
    <t>3. The identified arrears and workers may not wholly or partly relate to the apprenticeship or intern risk as HMRC cannot identify these without further case by case analysis</t>
  </si>
  <si>
    <t>Table 12. Minimum wage prosectuions (2007/8 - 2019/20)</t>
  </si>
  <si>
    <t>Name of employer</t>
  </si>
  <si>
    <t>Trading Name</t>
  </si>
  <si>
    <t>Area</t>
  </si>
  <si>
    <t>Offence</t>
  </si>
  <si>
    <t>Fine</t>
  </si>
  <si>
    <t>Costs</t>
  </si>
  <si>
    <t>Compensation</t>
  </si>
  <si>
    <t>Date</t>
  </si>
  <si>
    <t>T Aguda</t>
  </si>
  <si>
    <t>Rascals Day Nursery Ltd</t>
  </si>
  <si>
    <t>Walthamstow</t>
  </si>
  <si>
    <t>31 (5) (a)</t>
  </si>
  <si>
    <t>Nil</t>
  </si>
  <si>
    <t>Torbay Council</t>
  </si>
  <si>
    <t>Torquay</t>
  </si>
  <si>
    <t>31 (5) (b)</t>
  </si>
  <si>
    <t>R Singh</t>
  </si>
  <si>
    <t>Pound Mania</t>
  </si>
  <si>
    <t>Nottingham</t>
  </si>
  <si>
    <t>David Jackson</t>
  </si>
  <si>
    <t>Jackson’s Butchers</t>
  </si>
  <si>
    <t>Sheffield</t>
  </si>
  <si>
    <t>31 (1); 31 (2); 31 (3); 31 (4).</t>
  </si>
  <si>
    <t>Pauline Smout</t>
  </si>
  <si>
    <t>31 (1); 31 (2); 31 (3); 31 (4)</t>
  </si>
  <si>
    <t>Zaheer Ibrahim</t>
  </si>
  <si>
    <t>The Jewel in the Crown</t>
  </si>
  <si>
    <t>Ahmed Yassine</t>
  </si>
  <si>
    <t>The Pheonix Hotel</t>
  </si>
  <si>
    <t>Rotherham</t>
  </si>
  <si>
    <t>31 (2); 31 (5) (b)</t>
  </si>
  <si>
    <t>B G Optical</t>
  </si>
  <si>
    <t>Manchester</t>
  </si>
  <si>
    <t>31(1); 31(2); 31(3); 31(4); 31(5)(a); 31(5)(b)</t>
  </si>
  <si>
    <t> Nil</t>
  </si>
  <si>
    <t>Widescope Security</t>
  </si>
  <si>
    <t>31(1); 31(5)(b)</t>
  </si>
  <si>
    <t>Amanda Barrett</t>
  </si>
  <si>
    <t>Amanda’s Precious Bubbles Day Nursery Ltd</t>
  </si>
  <si>
    <t>Birmingham</t>
  </si>
  <si>
    <t>31(1); 31(2)</t>
  </si>
  <si>
    <t>Richard Hunt</t>
  </si>
  <si>
    <t>The Rock Hotel (Weymouth) Ltd</t>
  </si>
  <si>
    <t>Weymouth</t>
  </si>
  <si>
    <t>31(5)(a); 31(5)(b)</t>
  </si>
  <si>
    <t>L.UK/Euro (Brighton) Ltd</t>
  </si>
  <si>
    <t>3D Telecon</t>
  </si>
  <si>
    <t>Oldham</t>
  </si>
  <si>
    <t>31(1); 31(5)(a)</t>
  </si>
  <si>
    <t>Dida Brothers Car Wash</t>
  </si>
  <si>
    <t>Southampton</t>
  </si>
  <si>
    <t>£14,000 or face 12 month jail term</t>
  </si>
  <si>
    <t>Brialyn Limited</t>
  </si>
  <si>
    <t>McElroy and Company Limited</t>
  </si>
  <si>
    <t>Dungannon</t>
  </si>
  <si>
    <t>31(1)</t>
  </si>
  <si>
    <t>Table 13: Minimum wage related calls received by Acas, 2015/16 - 2019/20</t>
  </si>
  <si>
    <t>Total enquiries</t>
  </si>
  <si>
    <t>Of which…</t>
  </si>
  <si>
    <t>Minimum wage enquiry</t>
  </si>
  <si>
    <t>Enquiry about non-payment of minimum wage</t>
  </si>
  <si>
    <t>Referred to HMRC</t>
  </si>
  <si>
    <t>Source: Acas</t>
  </si>
  <si>
    <t>Table 14: Acas calls received by key topic and caller breakdown, 2016/17 - 2019/20</t>
  </si>
  <si>
    <t>Gender</t>
  </si>
  <si>
    <t>Female</t>
  </si>
  <si>
    <t>Male</t>
  </si>
  <si>
    <t>Caller type</t>
  </si>
  <si>
    <t>Employee</t>
  </si>
  <si>
    <t>Employer</t>
  </si>
  <si>
    <t>Agency Worker</t>
  </si>
  <si>
    <t>Apprentice</t>
  </si>
  <si>
    <t>Intern</t>
  </si>
  <si>
    <t>Table 15a. Estimated number of jobs paid below the minimum wage, by rate (April 2020)</t>
  </si>
  <si>
    <t>A. Total no. of 16+ jobs</t>
  </si>
  <si>
    <t>B. Coverage (low paid jobs)</t>
  </si>
  <si>
    <t>C. Number of jobs paid below relevant minimum wage rate</t>
  </si>
  <si>
    <t>D. Jobs paid below as a proportion of all 16+ jobs</t>
  </si>
  <si>
    <t>Apprentice rate</t>
  </si>
  <si>
    <t>16-17 years</t>
  </si>
  <si>
    <t>18-20 years</t>
  </si>
  <si>
    <t>21-24 years (National Minimum Wage)</t>
  </si>
  <si>
    <t>25+ years (National Living Wage)</t>
  </si>
  <si>
    <t>Formula</t>
  </si>
  <si>
    <t xml:space="preserve"> = C/A</t>
  </si>
  <si>
    <t>Source: BEIS analysis of 2020 Annual Survey of Hours and Earnings (ONS)</t>
  </si>
  <si>
    <t>Table 15b. Estimated Minmum Wage underpayment over time (2016 - 2020)</t>
  </si>
  <si>
    <t>16-17 years (Youth)</t>
  </si>
  <si>
    <t>18-20 years (Development</t>
  </si>
  <si>
    <t>21-24 years (NMW)</t>
  </si>
  <si>
    <t>25 years + (NLW)</t>
  </si>
  <si>
    <t>Source: BEIS analysis of Annual Survey of Hours and Earnings (ONS) 2016 - 2020</t>
  </si>
  <si>
    <t>Table 16. Estimated number of jobs paid below the minimum wage by region (April 2020)</t>
  </si>
  <si>
    <t>Total number of jobs</t>
  </si>
  <si>
    <t>Below minimum wage</t>
  </si>
  <si>
    <t xml:space="preserve">At or above minimum wage </t>
  </si>
  <si>
    <t>North West and Merseyside</t>
  </si>
  <si>
    <t>Eastern</t>
  </si>
  <si>
    <t>Yorks &amp; Humber</t>
  </si>
  <si>
    <t>Source: BEIS analysis of Annual Survey of Hours and Earnings 2020</t>
  </si>
  <si>
    <t>3. Estimates of the number (and percentage) of jobs paid below the minimum wage in Northern Ireland have not been included due to small sample sizes.</t>
  </si>
  <si>
    <t>Figure 16. Estimates of jobs paid below the minimum wage by region (April 2020)</t>
  </si>
  <si>
    <t>Table 17. Estimated number of jobs paid below and covered by the minimum wage, by parliamentary constituency (2020)</t>
  </si>
  <si>
    <t>Key</t>
  </si>
  <si>
    <t xml:space="preserve">Based on an unweighted sample size of 11-30 </t>
  </si>
  <si>
    <t>Based on an unweighted sample size of ten or less</t>
  </si>
  <si>
    <t>Code</t>
  </si>
  <si>
    <t>Constituency</t>
  </si>
  <si>
    <t>Number of workers covered by minimum wage</t>
  </si>
  <si>
    <t>% of constituency's workforce covered by minimum wage</t>
  </si>
  <si>
    <t>Number of workers paid below minimum wage</t>
  </si>
  <si>
    <t>% of workers paid below minimum wage</t>
  </si>
  <si>
    <t>E14000530</t>
  </si>
  <si>
    <t>Aldershot</t>
  </si>
  <si>
    <t>E14000531</t>
  </si>
  <si>
    <t>Aldridge-Brownhills</t>
  </si>
  <si>
    <t>E14000532</t>
  </si>
  <si>
    <t>Altrincham and Sale West</t>
  </si>
  <si>
    <t>E14000533</t>
  </si>
  <si>
    <t>Amber Valley</t>
  </si>
  <si>
    <t>E14000534</t>
  </si>
  <si>
    <t>Arundel and South Downs</t>
  </si>
  <si>
    <t>E14000535</t>
  </si>
  <si>
    <t>Ashfield</t>
  </si>
  <si>
    <t>E14000536</t>
  </si>
  <si>
    <t>Ashford</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</si>
  <si>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</si>
  <si>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</si>
  <si>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</si>
  <si>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</si>
  <si>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</si>
  <si>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</si>
  <si>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</si>
  <si>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</si>
  <si>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</si>
  <si>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</si>
  <si>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</si>
  <si>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</si>
  <si>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</si>
  <si>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</si>
  <si>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</si>
  <si>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</si>
  <si>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</si>
  <si>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</si>
  <si>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</si>
  <si>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Bassetlaw</t>
  </si>
  <si>
    <t>E14000547</t>
  </si>
  <si>
    <t>Bath</t>
  </si>
  <si>
    <t>E14000548</t>
  </si>
  <si>
    <t>Batley and Spen</t>
  </si>
  <si>
    <t>E14000549</t>
  </si>
  <si>
    <t>Battersea</t>
  </si>
  <si>
    <t>E14000550</t>
  </si>
  <si>
    <t>Beaconsfield</t>
  </si>
  <si>
    <t>E14000551</t>
  </si>
  <si>
    <t>Beckenham</t>
  </si>
  <si>
    <t>E14000552</t>
  </si>
  <si>
    <t>Bedford</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</si>
  <si>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</si>
  <si>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</si>
  <si>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</si>
  <si>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</si>
  <si>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</si>
  <si>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</si>
  <si>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</si>
  <si>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</si>
  <si>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</si>
  <si>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</si>
  <si>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</si>
  <si>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</si>
  <si>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</si>
  <si>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</si>
  <si>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</si>
  <si>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</si>
  <si>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</si>
  <si>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</si>
  <si>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</si>
  <si>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</si>
  <si>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</si>
  <si>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</si>
  <si>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</si>
  <si>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</si>
  <si>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</si>
  <si>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</si>
  <si>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</si>
  <si>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</si>
  <si>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</si>
  <si>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</si>
  <si>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</si>
  <si>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</si>
  <si>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</si>
  <si>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</si>
  <si>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</si>
  <si>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</si>
  <si>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</si>
  <si>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</si>
  <si>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</si>
  <si>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</si>
  <si>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</si>
  <si>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</si>
  <si>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</si>
  <si>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</si>
  <si>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</si>
  <si>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</si>
  <si>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</si>
  <si>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</si>
  <si>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</si>
  <si>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Bolsover</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</si>
  <si>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</si>
  <si>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</si>
  <si>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</si>
  <si>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</si>
  <si>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</si>
  <si>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</si>
  <si>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</si>
  <si>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</si>
  <si>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</si>
  <si>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</si>
  <si>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</si>
  <si>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</si>
  <si>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</si>
  <si>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</si>
  <si>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</si>
  <si>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</si>
  <si>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</si>
  <si>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</si>
  <si>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</si>
  <si>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</si>
  <si>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</si>
  <si>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</si>
  <si>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</si>
  <si>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</si>
  <si>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</si>
  <si>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Braintree</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</si>
  <si>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</si>
  <si>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</si>
  <si>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</si>
  <si>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</si>
  <si>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</si>
  <si>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</si>
  <si>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</si>
  <si>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</si>
  <si>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</si>
  <si>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</si>
  <si>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</si>
  <si>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</si>
  <si>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</si>
  <si>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</si>
  <si>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</si>
  <si>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</si>
  <si>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</si>
  <si>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</si>
  <si>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</si>
  <si>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</si>
  <si>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</si>
  <si>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</si>
  <si>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</si>
  <si>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</si>
  <si>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</si>
  <si>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Broadland</t>
  </si>
  <si>
    <t>E14000604</t>
  </si>
  <si>
    <t>Bromley and Chislehurst</t>
  </si>
  <si>
    <t>E14000605</t>
  </si>
  <si>
    <t>Bromsgrove</t>
  </si>
  <si>
    <t>E14000606</t>
  </si>
  <si>
    <t>Broxbourne</t>
  </si>
  <si>
    <t>E14000607</t>
  </si>
  <si>
    <t>Broxtowe</t>
  </si>
  <si>
    <t>E14000608</t>
  </si>
  <si>
    <t>Buckingham</t>
  </si>
  <si>
    <t>E14000609</t>
  </si>
  <si>
    <t>Burnley</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</si>
  <si>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</si>
  <si>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</si>
  <si>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</si>
  <si>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</si>
  <si>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</si>
  <si>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</si>
  <si>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</si>
  <si>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</si>
  <si>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</si>
  <si>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</si>
  <si>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</si>
  <si>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</si>
  <si>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</si>
  <si>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</si>
  <si>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</si>
  <si>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Cambridge</t>
  </si>
  <si>
    <t>E14000618</t>
  </si>
  <si>
    <t>Cannock Chase</t>
  </si>
  <si>
    <t>E14000619</t>
  </si>
  <si>
    <t>Canterbury</t>
  </si>
  <si>
    <t>E14000620</t>
  </si>
  <si>
    <t>Carlisle</t>
  </si>
  <si>
    <t>E14000621</t>
  </si>
  <si>
    <t>Carshalton and Wallington</t>
  </si>
  <si>
    <t>E14000622</t>
  </si>
  <si>
    <t>Castle Point</t>
  </si>
  <si>
    <t>E14000623</t>
  </si>
  <si>
    <t>Central Devon</t>
  </si>
  <si>
    <t>E14000624</t>
  </si>
  <si>
    <t>Central Suffolk and North Ipswich</t>
  </si>
  <si>
    <t>E14000625</t>
  </si>
  <si>
    <t>Charnwood</t>
  </si>
  <si>
    <t>E14000626</t>
  </si>
  <si>
    <t>Chatham and Aylesford</t>
  </si>
  <si>
    <t>E14000627</t>
  </si>
  <si>
    <t>Cheadle</t>
  </si>
  <si>
    <t>E14000628</t>
  </si>
  <si>
    <t>Chelmsford</t>
  </si>
  <si>
    <t>E14000629</t>
  </si>
  <si>
    <t>Chelsea and Fulham</t>
  </si>
  <si>
    <t>E14000630</t>
  </si>
  <si>
    <t>Cheltenham</t>
  </si>
  <si>
    <t>E14000631</t>
  </si>
  <si>
    <t>Chesham and Amersham</t>
  </si>
  <si>
    <t>E14000632</t>
  </si>
  <si>
    <t>Chesterfield</t>
  </si>
  <si>
    <t>E14000633</t>
  </si>
  <si>
    <t>Chichester</t>
  </si>
  <si>
    <t>E14000634</t>
  </si>
  <si>
    <t>Chingford and Woodford Green</t>
  </si>
  <si>
    <t>E14000635</t>
  </si>
  <si>
    <t>Chippenham</t>
  </si>
  <si>
    <t>E14000636</t>
  </si>
  <si>
    <t>Chipping Barnet</t>
  </si>
  <si>
    <t>E14000637</t>
  </si>
  <si>
    <t>Chorley</t>
  </si>
  <si>
    <t>E14000638</t>
  </si>
  <si>
    <t>Christchurch</t>
  </si>
  <si>
    <t>E14000639</t>
  </si>
  <si>
    <t>Cities of London and Westminster</t>
  </si>
  <si>
    <t>E14000640</t>
  </si>
  <si>
    <t>City of Chester</t>
  </si>
  <si>
    <t>E14000641</t>
  </si>
  <si>
    <t>City of Durham</t>
  </si>
  <si>
    <t>E14000642</t>
  </si>
  <si>
    <t>Clacton</t>
  </si>
  <si>
    <t>E14000643</t>
  </si>
  <si>
    <t>Cleethorpes</t>
  </si>
  <si>
    <t>E14000644</t>
  </si>
  <si>
    <t>Colchester</t>
  </si>
  <si>
    <t>E14000645</t>
  </si>
  <si>
    <t>Colne Valley</t>
  </si>
  <si>
    <t>E14000646</t>
  </si>
  <si>
    <t>Congleton</t>
  </si>
  <si>
    <t>E14000647</t>
  </si>
  <si>
    <t>Copeland</t>
  </si>
  <si>
    <t>E14000648</t>
  </si>
  <si>
    <t>Corby</t>
  </si>
  <si>
    <t>E14000649</t>
  </si>
  <si>
    <t>Coventry North East</t>
  </si>
  <si>
    <t>E14000650</t>
  </si>
  <si>
    <t>Coventry North West</t>
  </si>
  <si>
    <t>E14000651</t>
  </si>
  <si>
    <t>Coventry South</t>
  </si>
  <si>
    <t>E14000652</t>
  </si>
  <si>
    <t>Crawley</t>
  </si>
  <si>
    <t>E14000653</t>
  </si>
  <si>
    <t>Crewe and Nantwich</t>
  </si>
  <si>
    <t>E14000654</t>
  </si>
  <si>
    <t>Croydon Central</t>
  </si>
  <si>
    <t>E14000655</t>
  </si>
  <si>
    <t>Croydon North</t>
  </si>
  <si>
    <t>E14000656</t>
  </si>
  <si>
    <t>Croydon South</t>
  </si>
  <si>
    <t>E14000657</t>
  </si>
  <si>
    <t>Dagenham and Rainham</t>
  </si>
  <si>
    <t>E14000658</t>
  </si>
  <si>
    <t>Darlington</t>
  </si>
  <si>
    <t>E14000659</t>
  </si>
  <si>
    <t>Dartford</t>
  </si>
  <si>
    <t>E14000660</t>
  </si>
  <si>
    <t>Daventry</t>
  </si>
  <si>
    <t>E14000661</t>
  </si>
  <si>
    <t>Denton and Reddish</t>
  </si>
  <si>
    <t>E14000662</t>
  </si>
  <si>
    <t>Derby North</t>
  </si>
  <si>
    <t>E14000663</t>
  </si>
  <si>
    <t>Derby South</t>
  </si>
  <si>
    <t>E14000664</t>
  </si>
  <si>
    <t>Derbyshire Dales</t>
  </si>
  <si>
    <t>E14000665</t>
  </si>
  <si>
    <t>Devizes</t>
  </si>
  <si>
    <t>E14000666</t>
  </si>
  <si>
    <t>Dewsbury</t>
  </si>
  <si>
    <t>E14000667</t>
  </si>
  <si>
    <t>Don Valley</t>
  </si>
  <si>
    <t>E14000668</t>
  </si>
  <si>
    <t>Doncaster Central</t>
  </si>
  <si>
    <t>E14000669</t>
  </si>
  <si>
    <t>Doncaster North</t>
  </si>
  <si>
    <t>E14000670</t>
  </si>
  <si>
    <t>Dover</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</si>
  <si>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</si>
  <si>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</si>
  <si>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</si>
  <si>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</si>
  <si>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</si>
  <si>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</si>
  <si>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</si>
  <si>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</si>
  <si>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</si>
  <si>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</si>
  <si>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</si>
  <si>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</si>
  <si>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</si>
  <si>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</si>
  <si>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</si>
  <si>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East Devon</t>
  </si>
  <si>
    <t>E14000679</t>
  </si>
  <si>
    <t>East Ham</t>
  </si>
  <si>
    <t>E14000680</t>
  </si>
  <si>
    <t>East Hampshire</t>
  </si>
  <si>
    <t>E14000681</t>
  </si>
  <si>
    <t>East Surrey</t>
  </si>
  <si>
    <t>E14000682</t>
  </si>
  <si>
    <t>East Worthing and Shoreham</t>
  </si>
  <si>
    <t>E14000683</t>
  </si>
  <si>
    <t>East Yorkshire</t>
  </si>
  <si>
    <t>E14000684</t>
  </si>
  <si>
    <t>Eastbourne</t>
  </si>
  <si>
    <t>E14000685</t>
  </si>
  <si>
    <t>Eastleigh</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</si>
  <si>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</si>
  <si>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</si>
  <si>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</si>
  <si>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</si>
  <si>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</si>
  <si>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</si>
  <si>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</si>
  <si>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</si>
  <si>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</si>
  <si>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</si>
  <si>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</si>
  <si>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</si>
  <si>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</si>
  <si>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</si>
  <si>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</si>
  <si>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Epping Forest</t>
  </si>
  <si>
    <t>E14000694</t>
  </si>
  <si>
    <t>Epsom and Ewell</t>
  </si>
  <si>
    <t>E14000695</t>
  </si>
  <si>
    <t>Erewash</t>
  </si>
  <si>
    <t>E14000696</t>
  </si>
  <si>
    <t>Erith and Thamesmead</t>
  </si>
  <si>
    <t>E14000697</t>
  </si>
  <si>
    <t>Esher and Walton</t>
  </si>
  <si>
    <t>E14000698</t>
  </si>
  <si>
    <t>Exeter</t>
  </si>
  <si>
    <t>E14000699</t>
  </si>
  <si>
    <t>Fareham</t>
  </si>
  <si>
    <t>E14000700</t>
  </si>
  <si>
    <t>Faversham and Mid Kent</t>
  </si>
  <si>
    <t>E14000701</t>
  </si>
  <si>
    <t>Feltham and Heston</t>
  </si>
  <si>
    <t>E14000702</t>
  </si>
  <si>
    <t>Filton and Bradley Stoke</t>
  </si>
  <si>
    <t>E14000703</t>
  </si>
  <si>
    <t>Finchley and Golders Green</t>
  </si>
  <si>
    <t>E14000704</t>
  </si>
  <si>
    <t>Folkestone and Hythe</t>
  </si>
  <si>
    <t>E14000705</t>
  </si>
  <si>
    <t>Forest of Dean</t>
  </si>
  <si>
    <t>E14000706</t>
  </si>
  <si>
    <t>Fylde</t>
  </si>
  <si>
    <t>E14000707</t>
  </si>
  <si>
    <t>Gainsborough</t>
  </si>
  <si>
    <t>E14000708</t>
  </si>
  <si>
    <t>Garston and Halewood</t>
  </si>
  <si>
    <t>E14000709</t>
  </si>
  <si>
    <t>Gateshead</t>
  </si>
  <si>
    <t>E14000710</t>
  </si>
  <si>
    <t>Gedling</t>
  </si>
  <si>
    <t>E14000711</t>
  </si>
  <si>
    <t>Gillingham and Rainham</t>
  </si>
  <si>
    <t>E14000712</t>
  </si>
  <si>
    <t>Gloucester</t>
  </si>
  <si>
    <t>E14000713</t>
  </si>
  <si>
    <t>Gosport</t>
  </si>
  <si>
    <t>E14000714</t>
  </si>
  <si>
    <t>Grantham and Stamford</t>
  </si>
  <si>
    <t>E14000715</t>
  </si>
  <si>
    <t>Gravesham</t>
  </si>
  <si>
    <t>E14000716</t>
  </si>
  <si>
    <t>Great Grimsby</t>
  </si>
  <si>
    <t>E14000717</t>
  </si>
  <si>
    <t>Great Yarmouth</t>
  </si>
  <si>
    <t>E14000718</t>
  </si>
  <si>
    <t>Greenwich and Woolwich</t>
  </si>
  <si>
    <t>E14000719</t>
  </si>
  <si>
    <t>Guildford</t>
  </si>
  <si>
    <t>E14000720</t>
  </si>
  <si>
    <t>Hackney North and Stoke Newington</t>
  </si>
  <si>
    <t>E14000721</t>
  </si>
  <si>
    <t>Hackney South and Shoreditch</t>
  </si>
  <si>
    <t>E14000722</t>
  </si>
  <si>
    <t>Halesowen and Rowley Regis</t>
  </si>
  <si>
    <t>E14000723</t>
  </si>
  <si>
    <t>Halifax</t>
  </si>
  <si>
    <t>E14000724</t>
  </si>
  <si>
    <t>Haltemprice and Howden</t>
  </si>
  <si>
    <t>E14000725</t>
  </si>
  <si>
    <t>Halton</t>
  </si>
  <si>
    <t>E14000726</t>
  </si>
  <si>
    <t>Hammersmith</t>
  </si>
  <si>
    <t>E14000727</t>
  </si>
  <si>
    <t>Hampstead and Kilburn</t>
  </si>
  <si>
    <t>E14000728</t>
  </si>
  <si>
    <t>Harborough</t>
  </si>
  <si>
    <t>E14000729</t>
  </si>
  <si>
    <t>Harlow</t>
  </si>
  <si>
    <t>E14000730</t>
  </si>
  <si>
    <t>Harrogate and Knaresborough</t>
  </si>
  <si>
    <t>E14000731</t>
  </si>
  <si>
    <t>Harrow East</t>
  </si>
  <si>
    <t>E14000732</t>
  </si>
  <si>
    <t>Harrow West</t>
  </si>
  <si>
    <t>E14000733</t>
  </si>
  <si>
    <t>Hartlepool</t>
  </si>
  <si>
    <t>E14000734</t>
  </si>
  <si>
    <t>Harwich and North Essex</t>
  </si>
  <si>
    <t>E14000735</t>
  </si>
  <si>
    <t>Hastings and Rye</t>
  </si>
  <si>
    <t>E14000736</t>
  </si>
  <si>
    <t>Havant</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</si>
  <si>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</si>
  <si>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</si>
  <si>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</si>
  <si>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</si>
  <si>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</si>
  <si>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</si>
  <si>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</si>
  <si>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</si>
  <si>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</si>
  <si>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</si>
  <si>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</si>
  <si>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</si>
  <si>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</si>
  <si>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</si>
  <si>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</si>
  <si>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</si>
  <si>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</si>
  <si>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Hertsmere</t>
  </si>
  <si>
    <t>E14000746</t>
  </si>
  <si>
    <t>Hexham</t>
  </si>
  <si>
    <t>E14000747</t>
  </si>
  <si>
    <t>Heywood and Middleton</t>
  </si>
  <si>
    <t>E14000748</t>
  </si>
  <si>
    <t>High Peak</t>
  </si>
  <si>
    <t>E14000749</t>
  </si>
  <si>
    <t>Hitchin and Harpenden</t>
  </si>
  <si>
    <t>E14000750</t>
  </si>
  <si>
    <t>Holborn and St Pancras</t>
  </si>
  <si>
    <t>E14000751</t>
  </si>
  <si>
    <t>Hornchurch and Upminster</t>
  </si>
  <si>
    <t>E14000752</t>
  </si>
  <si>
    <t>Hornsey and Wood Green</t>
  </si>
  <si>
    <t>E14000753</t>
  </si>
  <si>
    <t>Horsham</t>
  </si>
  <si>
    <t>E14000754</t>
  </si>
  <si>
    <t>Houghton and Sunderland South</t>
  </si>
  <si>
    <t>E14000755</t>
  </si>
  <si>
    <t>Hove</t>
  </si>
  <si>
    <t>E14000756</t>
  </si>
  <si>
    <t>Huddersfield</t>
  </si>
  <si>
    <t>E14000757</t>
  </si>
  <si>
    <t>Huntingdon</t>
  </si>
  <si>
    <t>E14000758</t>
  </si>
  <si>
    <t>Hyndburn</t>
  </si>
  <si>
    <t>E14000759</t>
  </si>
  <si>
    <t>Ilford North</t>
  </si>
  <si>
    <t>E14000760</t>
  </si>
  <si>
    <t>Ilford South</t>
  </si>
  <si>
    <t>E14000761</t>
  </si>
  <si>
    <t>Ipswich</t>
  </si>
  <si>
    <t>E14000762</t>
  </si>
  <si>
    <t>Isle of Wight</t>
  </si>
  <si>
    <t>E14000763</t>
  </si>
  <si>
    <t>Islington North</t>
  </si>
  <si>
    <t>E14000764</t>
  </si>
  <si>
    <t>Islington South and Finsbury</t>
  </si>
  <si>
    <t>E14000765</t>
  </si>
  <si>
    <t>Jarrow</t>
  </si>
  <si>
    <t>E14000766</t>
  </si>
  <si>
    <t>Keighley</t>
  </si>
  <si>
    <t>E14000767</t>
  </si>
  <si>
    <t>Kenilworth and Southam</t>
  </si>
  <si>
    <t>E14000768</t>
  </si>
  <si>
    <t>Kensington</t>
  </si>
  <si>
    <t>E14000769</t>
  </si>
  <si>
    <t>Kettering</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</si>
  <si>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</si>
  <si>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</si>
  <si>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</si>
  <si>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</si>
  <si>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</si>
  <si>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</si>
  <si>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</si>
  <si>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</si>
  <si>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</si>
  <si>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</si>
  <si>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</si>
  <si>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</si>
  <si>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</si>
  <si>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</si>
  <si>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</si>
  <si>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</si>
  <si>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</si>
  <si>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</si>
  <si>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</si>
  <si>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</si>
  <si>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</si>
  <si>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</si>
  <si>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</si>
  <si>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</si>
  <si>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</si>
  <si>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</si>
  <si>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</si>
  <si>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</si>
  <si>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</si>
  <si>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</si>
  <si>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</si>
  <si>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</si>
  <si>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</si>
  <si>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Lewes</t>
  </si>
  <si>
    <t>E14000787</t>
  </si>
  <si>
    <t>Lewisham East</t>
  </si>
  <si>
    <t>E14000788</t>
  </si>
  <si>
    <t>Lewisham West and Penge</t>
  </si>
  <si>
    <t>E14000789</t>
  </si>
  <si>
    <t>Lewisham, Deptford</t>
  </si>
  <si>
    <t>E14000790</t>
  </si>
  <si>
    <t>Leyton and Wanstead</t>
  </si>
  <si>
    <t>E14000791</t>
  </si>
  <si>
    <t>Lichfield</t>
  </si>
  <si>
    <t>E14000792</t>
  </si>
  <si>
    <t>Lincoln</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</si>
  <si>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</si>
  <si>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</si>
  <si>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</si>
  <si>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</si>
  <si>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</si>
  <si>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</si>
  <si>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</si>
  <si>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</si>
  <si>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</si>
  <si>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</si>
  <si>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</si>
  <si>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</si>
  <si>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</si>
  <si>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</si>
  <si>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</si>
  <si>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</si>
  <si>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</si>
  <si>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</si>
  <si>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</si>
  <si>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</si>
  <si>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</si>
  <si>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</si>
  <si>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</si>
  <si>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</si>
  <si>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</si>
  <si>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</si>
  <si>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</si>
  <si>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Maldon</t>
  </si>
  <si>
    <t>E14000807</t>
  </si>
  <si>
    <t>Manchester Central</t>
  </si>
  <si>
    <t>E14000808</t>
  </si>
  <si>
    <t>Manchester, Gorton</t>
  </si>
  <si>
    <t>E14000809</t>
  </si>
  <si>
    <t>Manchester, Withington</t>
  </si>
  <si>
    <t>E14000810</t>
  </si>
  <si>
    <t>Mansfield</t>
  </si>
  <si>
    <t>E14000811</t>
  </si>
  <si>
    <t>Meon Valley</t>
  </si>
  <si>
    <t>E14000812</t>
  </si>
  <si>
    <t>Meriden</t>
  </si>
  <si>
    <t>E14000813</t>
  </si>
  <si>
    <t>Mid Bedfordshire</t>
  </si>
  <si>
    <t>E14000814</t>
  </si>
  <si>
    <t>Mid Derbyshire</t>
  </si>
  <si>
    <t>E14000815</t>
  </si>
  <si>
    <t>Mid Dorset and North Poole</t>
  </si>
  <si>
    <t>E14000816</t>
  </si>
  <si>
    <t>Mid Norfolk</t>
  </si>
  <si>
    <t>E14000817</t>
  </si>
  <si>
    <t>Mid Sussex</t>
  </si>
  <si>
    <t>E14000818</t>
  </si>
  <si>
    <t>Mid Worcestershire</t>
  </si>
  <si>
    <t>E14000819</t>
  </si>
  <si>
    <t>Middlesbrough</t>
  </si>
  <si>
    <t>E14000820</t>
  </si>
  <si>
    <t>Middlesbrough South and East Cleveland</t>
  </si>
  <si>
    <t>E14000821</t>
  </si>
  <si>
    <t>Milton Keynes North</t>
  </si>
  <si>
    <t>E14000822</t>
  </si>
  <si>
    <t>Milton Keynes South</t>
  </si>
  <si>
    <t>E14000823</t>
  </si>
  <si>
    <t>Mitcham and Morden</t>
  </si>
  <si>
    <t>E14000824</t>
  </si>
  <si>
    <t>Mole Valley</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</si>
  <si>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</si>
  <si>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</si>
  <si>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</si>
  <si>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</si>
  <si>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</si>
  <si>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</si>
  <si>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</si>
  <si>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</si>
  <si>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</si>
  <si>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</si>
  <si>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</si>
  <si>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</si>
  <si>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</si>
  <si>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</si>
  <si>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</si>
  <si>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</si>
  <si>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</si>
  <si>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</si>
  <si>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</si>
  <si>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Newcastle-under-Lyme</t>
  </si>
  <si>
    <t>E14000835</t>
  </si>
  <si>
    <t>Newton Abbot</t>
  </si>
  <si>
    <t>E14000836</t>
  </si>
  <si>
    <t>Normanton, Pontefract and Castleford</t>
  </si>
  <si>
    <t>E14000837</t>
  </si>
  <si>
    <t>North Cornwall</t>
  </si>
  <si>
    <t>E14000838</t>
  </si>
  <si>
    <t>North Devon</t>
  </si>
  <si>
    <t>E14000839</t>
  </si>
  <si>
    <t>North Dorset</t>
  </si>
  <si>
    <t>E14000840</t>
  </si>
  <si>
    <t>North Durham</t>
  </si>
  <si>
    <t>E14000841</t>
  </si>
  <si>
    <t>North East Bedfordshire</t>
  </si>
  <si>
    <t>E14000842</t>
  </si>
  <si>
    <t>North East Cambridgeshire</t>
  </si>
  <si>
    <t>E14000843</t>
  </si>
  <si>
    <t>North East Derbyshire</t>
  </si>
  <si>
    <t>E14000844</t>
  </si>
  <si>
    <t>North East Hampshire</t>
  </si>
  <si>
    <t>E14000845</t>
  </si>
  <si>
    <t>North East Hertfordshire</t>
  </si>
  <si>
    <t>E14000846</t>
  </si>
  <si>
    <t>North East Somerset</t>
  </si>
  <si>
    <t>E14000847</t>
  </si>
  <si>
    <t>North Herefordshire</t>
  </si>
  <si>
    <t>E14000848</t>
  </si>
  <si>
    <t>North Norfolk</t>
  </si>
  <si>
    <t>E14000849</t>
  </si>
  <si>
    <t>North Shropshire</t>
  </si>
  <si>
    <t>E14000850</t>
  </si>
  <si>
    <t>North Somerset</t>
  </si>
  <si>
    <t>E14000851</t>
  </si>
  <si>
    <t>North Swindon</t>
  </si>
  <si>
    <t>E14000852</t>
  </si>
  <si>
    <t>North Thanet</t>
  </si>
  <si>
    <t>E14000853</t>
  </si>
  <si>
    <t>North Tyneside</t>
  </si>
  <si>
    <t>E14000854</t>
  </si>
  <si>
    <t>North Warwickshire</t>
  </si>
  <si>
    <t>E14000855</t>
  </si>
  <si>
    <t>North West Cambridgeshire</t>
  </si>
  <si>
    <t>E14000856</t>
  </si>
  <si>
    <t>North West Durham</t>
  </si>
  <si>
    <t>E14000857</t>
  </si>
  <si>
    <t>North West Hampshire</t>
  </si>
  <si>
    <t>E14000858</t>
  </si>
  <si>
    <t>North West Leicestershire</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</si>
  <si>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</si>
  <si>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</si>
  <si>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</si>
  <si>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</si>
  <si>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</si>
  <si>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</si>
  <si>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</si>
  <si>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</si>
  <si>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</si>
  <si>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</si>
  <si>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</si>
  <si>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</si>
  <si>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</si>
  <si>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</si>
  <si>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</si>
  <si>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</si>
  <si>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</si>
  <si>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</si>
  <si>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</si>
  <si>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</si>
  <si>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</si>
  <si>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</si>
  <si>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</si>
  <si>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</si>
  <si>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</si>
  <si>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</si>
  <si>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</si>
  <si>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</si>
  <si>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</si>
  <si>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</si>
  <si>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</si>
  <si>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</si>
  <si>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</si>
  <si>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Pendle</t>
  </si>
  <si>
    <t>E14000876</t>
  </si>
  <si>
    <t>Penistone and Stocksbridge</t>
  </si>
  <si>
    <t>E14000877</t>
  </si>
  <si>
    <t>Penrith and The Border</t>
  </si>
  <si>
    <t>E14000878</t>
  </si>
  <si>
    <t>Peterborough</t>
  </si>
  <si>
    <t>E14000879</t>
  </si>
  <si>
    <t>Plymouth, Moor View</t>
  </si>
  <si>
    <t>E14000880</t>
  </si>
  <si>
    <t>Plymouth, Sutton and Devonport</t>
  </si>
  <si>
    <t>E14000881</t>
  </si>
  <si>
    <t>Poole</t>
  </si>
  <si>
    <t>E14000882</t>
  </si>
  <si>
    <t>Poplar and Limehouse</t>
  </si>
  <si>
    <t>E14000883</t>
  </si>
  <si>
    <t>Portsmouth North</t>
  </si>
  <si>
    <t>E14000884</t>
  </si>
  <si>
    <t>Portsmouth South</t>
  </si>
  <si>
    <t>E14000885</t>
  </si>
  <si>
    <t>Preston</t>
  </si>
  <si>
    <t>E14000886</t>
  </si>
  <si>
    <t>Pudsey</t>
  </si>
  <si>
    <t>E14000887</t>
  </si>
  <si>
    <t>Putney</t>
  </si>
  <si>
    <t>E14000888</t>
  </si>
  <si>
    <t>Rayleigh and Wickford</t>
  </si>
  <si>
    <t>E14000889</t>
  </si>
  <si>
    <t>Reading East</t>
  </si>
  <si>
    <t>E14000890</t>
  </si>
  <si>
    <t>Reading West</t>
  </si>
  <si>
    <t>E14000891</t>
  </si>
  <si>
    <t>Redcar</t>
  </si>
  <si>
    <t>E14000892</t>
  </si>
  <si>
    <t>Redditch</t>
  </si>
  <si>
    <t>E14000893</t>
  </si>
  <si>
    <t>Reigate</t>
  </si>
  <si>
    <t>E14000894</t>
  </si>
  <si>
    <t>Ribble Valley</t>
  </si>
  <si>
    <t>E14000895</t>
  </si>
  <si>
    <t>Richmond (Yorks)</t>
  </si>
  <si>
    <t>E14000896</t>
  </si>
  <si>
    <t>Richmond Park</t>
  </si>
  <si>
    <t>E14000897</t>
  </si>
  <si>
    <t>Rochdale</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</si>
  <si>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</si>
  <si>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</si>
  <si>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</si>
  <si>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</si>
  <si>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</si>
  <si>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</si>
  <si>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</si>
  <si>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</si>
  <si>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</si>
  <si>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</si>
  <si>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</si>
  <si>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</si>
  <si>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</si>
  <si>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</si>
  <si>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Rugby</t>
  </si>
  <si>
    <t>E14000906</t>
  </si>
  <si>
    <t>Ruislip, Northwood and Pinner</t>
  </si>
  <si>
    <t>E14000907</t>
  </si>
  <si>
    <t>Runnymede and Weybridge</t>
  </si>
  <si>
    <t>E14000908</t>
  </si>
  <si>
    <t>Rushcliffe</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</si>
  <si>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</si>
  <si>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</si>
  <si>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</si>
  <si>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</si>
  <si>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</si>
  <si>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</si>
  <si>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</si>
  <si>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</si>
  <si>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</si>
  <si>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</si>
  <si>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</si>
  <si>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</si>
  <si>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</si>
  <si>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</si>
  <si>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</si>
  <si>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</si>
  <si>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</si>
  <si>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</si>
  <si>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</si>
  <si>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Sevenoaks</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</si>
  <si>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</si>
  <si>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</si>
  <si>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</si>
  <si>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</si>
  <si>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</si>
  <si>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</si>
  <si>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</si>
  <si>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</si>
  <si>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</si>
  <si>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</si>
  <si>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</si>
  <si>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</si>
  <si>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</si>
  <si>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</si>
  <si>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</si>
  <si>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</si>
  <si>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</si>
  <si>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</si>
  <si>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</si>
  <si>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</si>
  <si>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</si>
  <si>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</si>
  <si>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</si>
  <si>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Slough</t>
  </si>
  <si>
    <t>E14000931</t>
  </si>
  <si>
    <t>Solihull</t>
  </si>
  <si>
    <t>E14000932</t>
  </si>
  <si>
    <t>Somerton and Frome</t>
  </si>
  <si>
    <t>E14000933</t>
  </si>
  <si>
    <t>South Basildon and East Thurrock</t>
  </si>
  <si>
    <t>E14000934</t>
  </si>
  <si>
    <t>South Cambridgeshire</t>
  </si>
  <si>
    <t>E14000935</t>
  </si>
  <si>
    <t>South Derbyshire</t>
  </si>
  <si>
    <t>E14000936</t>
  </si>
  <si>
    <t>South Dorset</t>
  </si>
  <si>
    <t>E14000937</t>
  </si>
  <si>
    <t>South East Cambridgeshire</t>
  </si>
  <si>
    <t>E14000938</t>
  </si>
  <si>
    <t>South East Cornwall</t>
  </si>
  <si>
    <t>E14000939</t>
  </si>
  <si>
    <t>South Holland and The Deepings</t>
  </si>
  <si>
    <t>E14000940</t>
  </si>
  <si>
    <t>South Leicestershire</t>
  </si>
  <si>
    <t>E14000941</t>
  </si>
  <si>
    <t>South Norfolk</t>
  </si>
  <si>
    <t>E14000942</t>
  </si>
  <si>
    <t>South Northamptonshire</t>
  </si>
  <si>
    <t>E14000943</t>
  </si>
  <si>
    <t>South Ribble</t>
  </si>
  <si>
    <t>E14000944</t>
  </si>
  <si>
    <t>South Shields</t>
  </si>
  <si>
    <t>E14000945</t>
  </si>
  <si>
    <t>South Staffordshire</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</si>
  <si>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</si>
  <si>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</si>
  <si>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</si>
  <si>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</si>
  <si>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</si>
  <si>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</si>
  <si>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</si>
  <si>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</si>
  <si>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</si>
  <si>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</si>
  <si>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</si>
  <si>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</si>
  <si>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</si>
  <si>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</si>
  <si>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</si>
  <si>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</si>
  <si>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</si>
  <si>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</si>
  <si>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</si>
  <si>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</si>
  <si>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</si>
  <si>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</si>
  <si>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</si>
  <si>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</si>
  <si>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</si>
  <si>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</si>
  <si>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</si>
  <si>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Spelthorne</t>
  </si>
  <si>
    <t>E14000960</t>
  </si>
  <si>
    <t>St Albans</t>
  </si>
  <si>
    <t>E14000961</t>
  </si>
  <si>
    <t>St Austell and Newquay</t>
  </si>
  <si>
    <t>E14000962</t>
  </si>
  <si>
    <t>St Helens North</t>
  </si>
  <si>
    <t>E14000963</t>
  </si>
  <si>
    <t>St Helens South and Whiston</t>
  </si>
  <si>
    <t>E14000964</t>
  </si>
  <si>
    <t>St Ives</t>
  </si>
  <si>
    <t>E14000965</t>
  </si>
  <si>
    <t>Stafford</t>
  </si>
  <si>
    <t>E14000966</t>
  </si>
  <si>
    <t>Staffordshire Moorlands</t>
  </si>
  <si>
    <t>E14000967</t>
  </si>
  <si>
    <t>Stalybridge and Hyde</t>
  </si>
  <si>
    <t>E14000968</t>
  </si>
  <si>
    <t>Stevenage</t>
  </si>
  <si>
    <t>E14000969</t>
  </si>
  <si>
    <t>Stockport</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</si>
  <si>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</si>
  <si>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</si>
  <si>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</si>
  <si>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</si>
  <si>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</si>
  <si>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</si>
  <si>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</si>
  <si>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</si>
  <si>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</si>
  <si>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</si>
  <si>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</si>
  <si>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</si>
  <si>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</si>
  <si>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</si>
  <si>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</si>
  <si>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Stratford-on-Avon</t>
  </si>
  <si>
    <t>E14000978</t>
  </si>
  <si>
    <t>Streatham</t>
  </si>
  <si>
    <t>E14000979</t>
  </si>
  <si>
    <t>Stretford and Urmston</t>
  </si>
  <si>
    <t>E14000980</t>
  </si>
  <si>
    <t>Stroud</t>
  </si>
  <si>
    <t>E14000981</t>
  </si>
  <si>
    <t>Suffolk Coastal</t>
  </si>
  <si>
    <t>E14000982</t>
  </si>
  <si>
    <t>Sunderland Central</t>
  </si>
  <si>
    <t>E14000983</t>
  </si>
  <si>
    <t>Surrey Heath</t>
  </si>
  <si>
    <t>E14000984</t>
  </si>
  <si>
    <t>Sutton and Cheam</t>
  </si>
  <si>
    <t>E14000985</t>
  </si>
  <si>
    <t>Sutton Coldfield</t>
  </si>
  <si>
    <t>E14000986</t>
  </si>
  <si>
    <t>Tamworth</t>
  </si>
  <si>
    <t>E14000987</t>
  </si>
  <si>
    <t>Tatton</t>
  </si>
  <si>
    <t>E14000988</t>
  </si>
  <si>
    <t>Taunton Deane</t>
  </si>
  <si>
    <t>E14000989</t>
  </si>
  <si>
    <t>Telford</t>
  </si>
  <si>
    <t>E14000990</t>
  </si>
  <si>
    <t>Tewkesbury</t>
  </si>
  <si>
    <t>E14000991</t>
  </si>
  <si>
    <t>The Cotswolds</t>
  </si>
  <si>
    <t>E14000992</t>
  </si>
  <si>
    <t>The Wrekin</t>
  </si>
  <si>
    <t>E14000993</t>
  </si>
  <si>
    <t>Thirsk and Malton</t>
  </si>
  <si>
    <t>E14000994</t>
  </si>
  <si>
    <t>Thornbury and Yate</t>
  </si>
  <si>
    <t>E14000995</t>
  </si>
  <si>
    <t>Thurrock</t>
  </si>
  <si>
    <t>E14000996</t>
  </si>
  <si>
    <t>Tiverton and Honiton</t>
  </si>
  <si>
    <t>E14000997</t>
  </si>
  <si>
    <t>Tonbridge and Malling</t>
  </si>
  <si>
    <t>E14000998</t>
  </si>
  <si>
    <t>Tooting</t>
  </si>
  <si>
    <t>E14000999</t>
  </si>
  <si>
    <t>Torbay</t>
  </si>
  <si>
    <t>E14001000</t>
  </si>
  <si>
    <t>Torridge and West Devon</t>
  </si>
  <si>
    <t>E14001001</t>
  </si>
  <si>
    <t>Totnes</t>
  </si>
  <si>
    <t>E14001002</t>
  </si>
  <si>
    <t>Tottenham</t>
  </si>
  <si>
    <t>E14001003</t>
  </si>
  <si>
    <t>Truro and Falmouth</t>
  </si>
  <si>
    <t>E14001004</t>
  </si>
  <si>
    <t>Tunbridge Wells</t>
  </si>
  <si>
    <t>E14001005</t>
  </si>
  <si>
    <t>Twickenham</t>
  </si>
  <si>
    <t>E14001006</t>
  </si>
  <si>
    <t>Tynemouth</t>
  </si>
  <si>
    <t>E14001007</t>
  </si>
  <si>
    <t>Uxbridge and South Ruislip</t>
  </si>
  <si>
    <t>E14001008</t>
  </si>
  <si>
    <t>Vauxhall</t>
  </si>
  <si>
    <t>E14001009</t>
  </si>
  <si>
    <t>Wakefield</t>
  </si>
  <si>
    <t>E14001010</t>
  </si>
  <si>
    <t>Wallasey</t>
  </si>
  <si>
    <t>E14001011</t>
  </si>
  <si>
    <t>Walsall North</t>
  </si>
  <si>
    <t>E14001012</t>
  </si>
  <si>
    <t>Walsall South</t>
  </si>
  <si>
    <t>E14001013</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</si>
  <si>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</si>
  <si>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</si>
  <si>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</si>
  <si>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</si>
  <si>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</si>
  <si>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</si>
  <si>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</si>
  <si>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</si>
  <si>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</si>
  <si>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</si>
  <si>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</si>
  <si>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</si>
  <si>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</si>
  <si>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</si>
  <si>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</si>
  <si>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Watford</t>
  </si>
  <si>
    <t>E14001022</t>
  </si>
  <si>
    <t>Waveney</t>
  </si>
  <si>
    <t>E14001023</t>
  </si>
  <si>
    <t>Wealden</t>
  </si>
  <si>
    <t>E14001024</t>
  </si>
  <si>
    <t>Weaver Vale</t>
  </si>
  <si>
    <t>E14001025</t>
  </si>
  <si>
    <t>Wellingborough</t>
  </si>
  <si>
    <t>E14001026</t>
  </si>
  <si>
    <t>Wells</t>
  </si>
  <si>
    <t>E14001027</t>
  </si>
  <si>
    <t>Welwyn Hatfield</t>
  </si>
  <si>
    <t>E14001028</t>
  </si>
  <si>
    <t>Wentworth and Dearne</t>
  </si>
  <si>
    <t>E14001029</t>
  </si>
  <si>
    <t>West Bromwich East</t>
  </si>
  <si>
    <t>E14001030</t>
  </si>
  <si>
    <t>West Bromwich West</t>
  </si>
  <si>
    <t>E14001031</t>
  </si>
  <si>
    <t>West Dorset</t>
  </si>
  <si>
    <t>E14001032</t>
  </si>
  <si>
    <t>West Ham</t>
  </si>
  <si>
    <t>E14001033</t>
  </si>
  <si>
    <t>West Lancashire</t>
  </si>
  <si>
    <t>E14001034</t>
  </si>
  <si>
    <t>West Suffolk</t>
  </si>
  <si>
    <t>E14001035</t>
  </si>
  <si>
    <t>West Worcestershire</t>
  </si>
  <si>
    <t>E14001036</t>
  </si>
  <si>
    <t>Westminster North</t>
  </si>
  <si>
    <t>E14001037</t>
  </si>
  <si>
    <t>Westmorland and Lonsdale</t>
  </si>
  <si>
    <t>E14001038</t>
  </si>
  <si>
    <t>Weston-Super-Mare</t>
  </si>
  <si>
    <t>E14001039</t>
  </si>
  <si>
    <t>Wigan</t>
  </si>
  <si>
    <t>E14001040</t>
  </si>
  <si>
    <t>Wimbledon</t>
  </si>
  <si>
    <t>E14001041</t>
  </si>
  <si>
    <t>Winchester</t>
  </si>
  <si>
    <t>E14001042</t>
  </si>
  <si>
    <t>Windsor</t>
  </si>
  <si>
    <t>E14001043</t>
  </si>
  <si>
    <t>Wirral South</t>
  </si>
  <si>
    <t>E14001044</t>
  </si>
  <si>
    <t>Wirral West</t>
  </si>
  <si>
    <t>E14001045</t>
  </si>
  <si>
    <t>Witham</t>
  </si>
  <si>
    <t>E14001046</t>
  </si>
  <si>
    <t>Witney</t>
  </si>
  <si>
    <t>E14001047</t>
  </si>
  <si>
    <t>Woking</t>
  </si>
  <si>
    <t>E14001048</t>
  </si>
  <si>
    <t>Wokingham</t>
  </si>
  <si>
    <t>E14001049</t>
  </si>
  <si>
    <t>Wolverhampton North East</t>
  </si>
  <si>
    <t>E14001050</t>
  </si>
  <si>
    <t>Wolverhampton South East</t>
  </si>
  <si>
    <t>E14001051</t>
  </si>
  <si>
    <t>Wolverhampton South West</t>
  </si>
  <si>
    <t>E14001052</t>
  </si>
  <si>
    <t>Worcester</t>
  </si>
  <si>
    <t>E14001053</t>
  </si>
  <si>
    <t>Workington</t>
  </si>
  <si>
    <t>E14001054</t>
  </si>
  <si>
    <t>Worsley and Eccles South</t>
  </si>
  <si>
    <t>E14001055</t>
  </si>
  <si>
    <t>Worthing West</t>
  </si>
  <si>
    <t>E14001056</t>
  </si>
  <si>
    <t>Wycombe</t>
  </si>
  <si>
    <t>E14001057</t>
  </si>
  <si>
    <t>Wyre and Preston North</t>
  </si>
  <si>
    <t>E14001058</t>
  </si>
  <si>
    <t>Wyre Forest</t>
  </si>
  <si>
    <t>E14001059</t>
  </si>
  <si>
    <t>Wythenshawe and Sale East</t>
  </si>
  <si>
    <t>E14001060</t>
  </si>
  <si>
    <t>Yeovil</t>
  </si>
  <si>
    <t>E14001061</t>
  </si>
  <si>
    <t>York Central</t>
  </si>
  <si>
    <t>E14001062</t>
  </si>
  <si>
    <t>York Outer</t>
  </si>
  <si>
    <t>S14000001</t>
  </si>
  <si>
    <t>Aberdeen North</t>
  </si>
  <si>
    <t>S14000002</t>
  </si>
  <si>
    <t>Aberdeen South</t>
  </si>
  <si>
    <t>S14000003</t>
  </si>
  <si>
    <t>Airdrie and Shotts</t>
  </si>
  <si>
    <t>S14000004</t>
  </si>
  <si>
    <t>Angus</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</si>
  <si>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</si>
  <si>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</si>
  <si>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</si>
  <si>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</si>
  <si>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</si>
  <si>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</si>
  <si>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</si>
  <si>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</si>
  <si>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</si>
  <si>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</si>
  <si>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</si>
  <si>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</si>
  <si>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</si>
  <si>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</si>
  <si>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</si>
  <si>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</si>
  <si>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</si>
  <si>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</si>
  <si>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</si>
  <si>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</si>
  <si>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</si>
  <si>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</si>
  <si>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</si>
  <si>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</si>
  <si>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</si>
  <si>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</si>
  <si>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</si>
  <si>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East Dunbartonshire</t>
  </si>
  <si>
    <t>S14000019</t>
  </si>
  <si>
    <t>East Kilbride, Strathaven and Lesmahagow</t>
  </si>
  <si>
    <t>S14000020</t>
  </si>
  <si>
    <t>East Lothian</t>
  </si>
  <si>
    <t>S14000021</t>
  </si>
  <si>
    <t>East Renfrewshire</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</si>
  <si>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</si>
  <si>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</si>
  <si>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</si>
  <si>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</si>
  <si>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</si>
  <si>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</si>
  <si>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</si>
  <si>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</si>
  <si>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</si>
  <si>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</si>
  <si>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</si>
  <si>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</si>
  <si>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</si>
  <si>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Falkirk</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</si>
  <si>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</si>
  <si>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</si>
  <si>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</si>
  <si>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</si>
  <si>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</si>
  <si>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</si>
  <si>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</si>
  <si>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</si>
  <si>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</si>
  <si>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</si>
  <si>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</si>
  <si>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</si>
  <si>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</si>
  <si>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</si>
  <si>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</si>
  <si>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</si>
  <si>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</si>
  <si>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</si>
  <si>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</si>
  <si>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Inverclyde</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</si>
  <si>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</si>
  <si>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</si>
  <si>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</si>
  <si>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</si>
  <si>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</si>
  <si>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</si>
  <si>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</si>
  <si>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</si>
  <si>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</si>
  <si>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</si>
  <si>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</si>
  <si>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</si>
  <si>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</si>
  <si>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Midlothian</t>
  </si>
  <si>
    <t>S14000046</t>
  </si>
  <si>
    <t>Moray</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</si>
  <si>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</si>
  <si>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</si>
  <si>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</si>
  <si>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</si>
  <si>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</si>
  <si>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</si>
  <si>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</si>
  <si>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</si>
  <si>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</si>
  <si>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</si>
  <si>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</si>
  <si>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</si>
  <si>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</si>
  <si>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</si>
  <si>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</si>
  <si>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</si>
  <si>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</si>
  <si>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</si>
  <si>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</si>
  <si>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</si>
  <si>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</si>
  <si>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Stirling</t>
  </si>
  <si>
    <t>S14000058</t>
  </si>
  <si>
    <t>West Aberdeenshire and Kincardine</t>
  </si>
  <si>
    <t>S14000059</t>
  </si>
  <si>
    <t>West Dunbartonshire</t>
  </si>
  <si>
    <t>W07000041</t>
  </si>
  <si>
    <t>Ynys Môn</t>
  </si>
  <si>
    <t>W07000042</t>
  </si>
  <si>
    <t>Delyn</t>
  </si>
  <si>
    <t>W07000043</t>
  </si>
  <si>
    <t>Alyn and Deeside</t>
  </si>
  <si>
    <t>W07000044</t>
  </si>
  <si>
    <t>Wrexham</t>
  </si>
  <si>
    <t>W07000045</t>
  </si>
  <si>
    <t>Llanelli</t>
  </si>
  <si>
    <t>W07000046</t>
  </si>
  <si>
    <t>Gower</t>
  </si>
  <si>
    <t>W07000047</t>
  </si>
  <si>
    <t>Swansea West</t>
  </si>
  <si>
    <t>W07000048</t>
  </si>
  <si>
    <t>Swansea East</t>
  </si>
  <si>
    <t>W07000049</t>
  </si>
  <si>
    <t>Aberavon</t>
  </si>
  <si>
    <t>W07000050</t>
  </si>
  <si>
    <t>Cardiff Central</t>
  </si>
  <si>
    <t>W07000051</t>
  </si>
  <si>
    <t>Cardiff North</t>
  </si>
  <si>
    <t>W07000052</t>
  </si>
  <si>
    <t>Rhondda</t>
  </si>
  <si>
    <t>W07000053</t>
  </si>
  <si>
    <t>Torfaen</t>
  </si>
  <si>
    <t>W07000054</t>
  </si>
  <si>
    <t>Monmouth</t>
  </si>
  <si>
    <t>W07000055</t>
  </si>
  <si>
    <t>Newport East</t>
  </si>
  <si>
    <t>W07000056</t>
  </si>
  <si>
    <t>Newport West</t>
  </si>
  <si>
    <t>W07000057</t>
  </si>
  <si>
    <t>Arfon</t>
  </si>
  <si>
    <t>W07000058</t>
  </si>
  <si>
    <t>Aberconwy</t>
  </si>
  <si>
    <t>W07000059</t>
  </si>
  <si>
    <t>Clwyd West</t>
  </si>
  <si>
    <t>W07000060</t>
  </si>
  <si>
    <t>Vale of Clwyd</t>
  </si>
  <si>
    <t>W07000061</t>
  </si>
  <si>
    <t>Dwyfor Meirionnydd</t>
  </si>
  <si>
    <t>W07000062</t>
  </si>
  <si>
    <t>Clwyd South</t>
  </si>
  <si>
    <t>W07000063</t>
  </si>
  <si>
    <t>Montgomeryshire</t>
  </si>
  <si>
    <t>W07000064</t>
  </si>
  <si>
    <t>Ceredigion</t>
  </si>
  <si>
    <t>W07000065</t>
  </si>
  <si>
    <t>Preseli Pembrokeshire</t>
  </si>
  <si>
    <t>W07000066</t>
  </si>
  <si>
    <t>Carmarthen West and South Pembrokeshire</t>
  </si>
  <si>
    <t>W07000067</t>
  </si>
  <si>
    <t>Carmarthen East and Dinefwr</t>
  </si>
  <si>
    <t>W07000068</t>
  </si>
  <si>
    <t>Brecon and Radnorshire</t>
  </si>
  <si>
    <t>W07000069</t>
  </si>
  <si>
    <t>Neath</t>
  </si>
  <si>
    <t>W07000070</t>
  </si>
  <si>
    <t>Cynon Valley</t>
  </si>
  <si>
    <t>W07000071</t>
  </si>
  <si>
    <t>Merthyr Tydfil and Rhymney</t>
  </si>
  <si>
    <t>W07000072</t>
  </si>
  <si>
    <t>Blaenau Gwent</t>
  </si>
  <si>
    <t>W07000073</t>
  </si>
  <si>
    <t>Bridgend</t>
  </si>
  <si>
    <t>W07000074</t>
  </si>
  <si>
    <t>Ogmore</t>
  </si>
  <si>
    <t>W07000075</t>
  </si>
  <si>
    <t>Pontypridd</t>
  </si>
  <si>
    <t>W07000076</t>
  </si>
  <si>
    <t>Caerphilly</t>
  </si>
  <si>
    <t>W07000077</t>
  </si>
  <si>
    <t>Islwyn</t>
  </si>
  <si>
    <t>W07000078</t>
  </si>
  <si>
    <t>Vale of Glamorgan</t>
  </si>
  <si>
    <t>W07000079</t>
  </si>
  <si>
    <t>Cardiff West</t>
  </si>
  <si>
    <t>W07000080</t>
  </si>
  <si>
    <t>Cardiff South and Penarth</t>
  </si>
  <si>
    <t>Unreported</t>
  </si>
  <si>
    <t>TOTAL</t>
  </si>
  <si>
    <t>1. These estimates are taken from Annual Survey of Hours and Earnings (ASHE) 2020 microdata. Figures represent April 2020.</t>
  </si>
  <si>
    <t>2. These estimates represent the number of people estimated to be on one of the National Minimum Wages or on the National Living Wage, broken down by home parliamentary constituency.</t>
  </si>
  <si>
    <t>4. The percentage of the constituency's workforce represent the number of people on the minimum wages as a proportion of all workers, aged 16 and over, in their home constituency</t>
  </si>
  <si>
    <t>5. The methodology used here is consistent with that used in our 2020 Impact Assessment. This can be found at: https://www.legislation.gov.uk/ukdsi/2020/9780111192351/impacts</t>
  </si>
  <si>
    <t>6. Constituency breakdowns are provided for England, Scotland and Wales</t>
  </si>
  <si>
    <t>7. Figures are rounded to the nearest ten</t>
  </si>
  <si>
    <t>Table 18. Estimated number of jobs paid below the minimum wage by Low Pay Sector (April 2020)</t>
  </si>
  <si>
    <t>Low Pay Sector</t>
  </si>
  <si>
    <t xml:space="preserve">Total number of jobs </t>
  </si>
  <si>
    <t xml:space="preserve">Below minimum wage </t>
  </si>
  <si>
    <t>At or above minimum wage (lower bound)</t>
  </si>
  <si>
    <t>Hospitality</t>
  </si>
  <si>
    <t>Retail</t>
  </si>
  <si>
    <t>Cleaning and maintenance</t>
  </si>
  <si>
    <t>Childcare</t>
  </si>
  <si>
    <t>Transport</t>
  </si>
  <si>
    <t>Social care</t>
  </si>
  <si>
    <t>Office work</t>
  </si>
  <si>
    <t>Storage</t>
  </si>
  <si>
    <t>Non-food processing</t>
  </si>
  <si>
    <t>Hair and beauty</t>
  </si>
  <si>
    <t>Leisure</t>
  </si>
  <si>
    <t>Food processing</t>
  </si>
  <si>
    <t>Security and enforcement</t>
  </si>
  <si>
    <t>Agriculture</t>
  </si>
  <si>
    <t>Call centres</t>
  </si>
  <si>
    <t>Textiles</t>
  </si>
  <si>
    <t>Non low-paying sectors</t>
  </si>
  <si>
    <t>4. Figures may not always tally to the total because of rounding</t>
  </si>
  <si>
    <t>Figure 18. Estimated jobs paid below the minimum wage by Low Pay Sector (April 2020)</t>
  </si>
  <si>
    <t>Table 19. Estimated National Living Wage underpayment in 10p pay band (April 2020)</t>
  </si>
  <si>
    <t>Amount underpaid</t>
  </si>
  <si>
    <t>Number of underpaid workers</t>
  </si>
  <si>
    <t>£0.01</t>
  </si>
  <si>
    <t>£0.02 to £0.03</t>
  </si>
  <si>
    <t>£0.04 to £0.05</t>
  </si>
  <si>
    <t>£0.06 to £0.07</t>
  </si>
  <si>
    <t>£0.08 to £0.09</t>
  </si>
  <si>
    <t>1. Figures are rounded to the nearest hundred</t>
  </si>
  <si>
    <t>2. This table covers underpayment across all the National Living Wage (NLW) rate, which applies only to workers aged 25 years and over. The NLW was set at £8.72 in 2020.</t>
  </si>
  <si>
    <t xml:space="preserve">Figure 19. Estimates of National Living Wage underpayment in 10p pay band (April 2020) </t>
  </si>
  <si>
    <t xml:space="preserve">3. The upper-bound graph has two additional spikes at 80% of the 2020 NLW and 80% of the 2019 NLW because it includes furloughed workers </t>
  </si>
  <si>
    <t>3. The figures shown exclude furloughed workers, and are therefore an underestimate of non-compliance. For more detail, please see "Measuring non-compliance with the minimum wage" in the accompanying report.</t>
  </si>
  <si>
    <t>4. The figures shown exclude furloughed workers, and are therefore an underestimate of non-compliance. For more detail, please see "Measuring non-compliance with the minimum wage" in the accompanying report.</t>
  </si>
  <si>
    <t>2. The figures shown exclude furloughed workers, and are therefore an underestimate of non-compliance. For more detail, please see "Measuring non-compliance with the minimum wage" in the accompanying report.</t>
  </si>
  <si>
    <t>2. ASHE estimates of jobs paid below the minimum wage have been rounded to the nearest 100. Figures do not sum to total underpayment because of this rounding.</t>
  </si>
  <si>
    <t>It is not possible to attribute arrears to a particular worker, meaning that arrears figures cannot be split out by gender (therefore these figures can't be provided)</t>
  </si>
  <si>
    <t>1. This table summarises targeted enforcement cases opened by HMRC in each financial year</t>
  </si>
  <si>
    <t>2. Some of the contacts received by HMRC will be eliminated at source (i.e. not classified as a Minimum Wage case), so will not progress to investigation</t>
  </si>
  <si>
    <t>Activities of Extraterritorial Organisations and Bodies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</si>
</sst>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8" formatCode="&quot;£&quot;#,##0.00;[Red]\-&quot;£&quot;#,##0.00"/>
    <numFmt numFmtId="43" formatCode="_-* #,##0.00_-;\-* #,##0.00_-;_-* &quot;-&quot;??_-;_-@_-"/>
    <numFmt numFmtId="164" formatCode="0.0%"/>
    <numFmt numFmtId="165" formatCode="_-* #,##0_-;\-* #,##0_-;_-* &quot;-&quot;??_-;_-@_-"/>
    <numFmt numFmtId="166" formatCode="&quot;£&quot;#,##0"/>
    <numFmt numFmtId="167" formatCode="&quot;£&quot;#,##0.00"/>
    <numFmt numFmtId="168" formatCode="#,##0_ ;[Red]\-#,##0\ "/>
  </numFmts>
  <fonts count="41" x14ac:knownFonts="1">
    <font>
      <sz val="11"/>
      <color theme="1"/>
      <name val="Calibri"/>
      <family val="2"/>
      <scheme val="minor"/>
    </font>
    <font>
      <sz val="11"/>
      <color theme="1"/>
      <name val="Calibri"/>
      <family val="2"/>
      <scheme val="minor"/>
    </font>
    <font>
      <b/>
      <sz val="14"/>
      <name val="Arial"/>
      <family val="2"/>
    </font>
    <font>
      <i/>
      <sz val="11"/>
      <name val="Arial"/>
      <family val="2"/>
    </font>
    <font>
      <sz val="11"/>
      <name val="Calibri"/>
      <family val="2"/>
      <scheme val="minor"/>
    </font>
    <font>
      <b/>
      <sz val="12"/>
      <name val="Arial"/>
      <family val="2"/>
    </font>
    <font>
      <sz val="16"/>
      <name val="Calibri"/>
      <family val="2"/>
      <scheme val="minor"/>
    </font>
    <font>
      <b/>
      <sz val="16"/>
      <name val="Arial"/>
      <family val="2"/>
    </font>
    <font>
      <sz val="12"/>
      <name val="Arial"/>
      <family val="2"/>
    </font>
    <font>
      <b/>
      <sz val="11"/>
      <name val="Arial"/>
      <family val="2"/>
    </font>
    <font>
      <sz val="11"/>
      <name val="Arial"/>
      <family val="2"/>
    </font>
    <font>
      <sz val="11"/>
      <color theme="1"/>
      <name val="Arial"/>
      <family val="2"/>
    </font>
    <font>
      <sz val="12"/>
      <color rgb="FF000000"/>
      <name val="Arial"/>
      <family val="2"/>
    </font>
    <font>
      <b/>
      <sz val="12"/>
      <color rgb="FFFFFFFF"/>
      <name val="Arial"/>
      <family val="2"/>
    </font>
    <font>
      <b/>
      <sz val="12"/>
      <color rgb="FF000000"/>
      <name val="Arial"/>
      <family val="2"/>
    </font>
    <font>
      <sz val="11"/>
      <color rgb="FF000000"/>
      <name val="Arial"/>
      <family val="2"/>
    </font>
    <font>
      <i/>
      <sz val="11"/>
      <color rgb="FF000000"/>
      <name val="Arial"/>
      <family val="2"/>
    </font>
    <font>
      <u/>
      <sz val="11"/>
      <color theme="10"/>
      <name val="Calibri"/>
      <family val="2"/>
      <scheme val="minor"/>
    </font>
    <font>
      <u/>
      <sz val="11"/>
      <color theme="10"/>
      <name val="Arial"/>
      <family val="2"/>
    </font>
    <font>
      <sz val="11"/>
      <color rgb="FFFF0000"/>
      <name val="Calibri"/>
      <family val="2"/>
      <scheme val="minor"/>
    </font>
    <font>
      <sz val="11"/>
      <color theme="0"/>
      <name val="Calibri"/>
      <family val="2"/>
      <scheme val="minor"/>
    </font>
    <font>
      <b/>
      <sz val="12"/>
      <color theme="1"/>
      <name val="Arial"/>
      <family val="2"/>
    </font>
    <font>
      <i/>
      <sz val="11"/>
      <color theme="1"/>
      <name val="Arial"/>
      <family val="2"/>
    </font>
    <font>
      <b/>
      <sz val="12"/>
      <color theme="0"/>
      <name val="Arial"/>
      <family val="2"/>
    </font>
    <font>
      <sz val="8"/>
      <name val="Calibri"/>
      <family val="2"/>
      <scheme val="minor"/>
    </font>
    <font>
      <sz val="11"/>
      <color rgb="FFFF0000"/>
      <name val="Arial"/>
      <family val="2"/>
    </font>
    <font>
      <i/>
      <sz val="11"/>
      <color rgb="FFFF0000"/>
      <name val="Arial"/>
      <family val="2"/>
    </font>
    <font>
      <b/>
      <sz val="11"/>
      <color theme="0"/>
      <name val="Arial"/>
      <family val="2"/>
    </font>
    <font>
      <sz val="11"/>
      <color theme="0"/>
      <name val="Arial"/>
      <family val="2"/>
    </font>
    <font>
      <b/>
      <sz val="11"/>
      <color rgb="FF000000"/>
      <name val="Arial"/>
      <family val="2"/>
    </font>
    <font>
      <b/>
      <sz val="11"/>
      <color theme="1"/>
      <name val="Arial"/>
      <family val="2"/>
    </font>
    <font>
      <u/>
      <sz val="11"/>
      <color theme="1"/>
      <name val="Arial"/>
      <family val="2"/>
    </font>
    <font>
      <sz val="12"/>
      <color rgb="FFFFFFFF"/>
      <name val="Arial"/>
      <family val="2"/>
    </font>
    <font>
      <sz val="12"/>
      <color theme="0"/>
      <name val="Arial"/>
      <family val="2"/>
    </font>
    <font>
      <sz val="11"/>
      <color theme="1"/>
      <name val="Calibri"/>
      <family val="2"/>
    </font>
    <font>
      <sz val="11"/>
      <color rgb="FF000000"/>
      <name val="Calibri"/>
      <family val="2"/>
    </font>
    <font>
      <b/>
      <sz val="11"/>
      <color theme="1"/>
      <name val="Calibri"/>
      <family val="2"/>
      <scheme val="minor"/>
    </font>
    <font>
      <i/>
      <sz val="11"/>
      <color theme="1"/>
      <name val="Calibri"/>
      <family val="2"/>
      <scheme val="minor"/>
    </font>
    <font>
      <sz val="5"/>
      <color rgb="FF3F3F3F"/>
      <name val="Arial"/>
      <family val="2"/>
    </font>
    <font>
      <sz val="9"/>
      <color rgb="FF263258"/>
      <name val="Georgia"/>
      <family val="1"/>
    </font>
    <font>
      <sz val="10"/>
      <name val="Arial"/>
      <family val="2"/>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
      <patternFill patternType="solid">
        <fgColor theme="2" tint="-0.249977111117893"/>
        <bgColor rgb="FF000000"/>
      </patternFill>
    </fill>
    <fill>
      <patternFill patternType="solid">
        <fgColor theme="2" tint="-0.24997711111789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2" tint="-0.24994659260841701"/>
        <bgColor indexed="64"/>
      </patternFill>
    </fill>
    <fill>
      <patternFill patternType="solid">
        <fgColor theme="7" tint="0.59999389629810485"/>
        <bgColor rgb="FF000000"/>
      </patternFill>
    </fill>
    <fill>
      <patternFill patternType="solid">
        <fgColor theme="7"/>
        <bgColor rgb="FF000000"/>
      </patternFill>
    </fill>
    <fill>
      <patternFill patternType="solid">
        <fgColor theme="2" tint="-0.24994659260841701"/>
        <bgColor rgb="FF000000"/>
      </patternFill>
    </fill>
    <fill>
      <patternFill patternType="solid">
        <fgColor rgb="FFFFFF00"/>
        <bgColor indexed="64"/>
      </patternFill>
    </fill>
    <fill>
      <patternFill patternType="solid">
        <fgColor rgb="FFFFFFFF"/>
        <bgColor rgb="FF000000"/>
      </patternFill>
    </fill>
    <fill>
      <patternFill patternType="solid">
        <fgColor theme="7"/>
        <bgColor indexed="64"/>
      </patternFill>
    </fill>
    <fill>
      <patternFill patternType="solid">
        <fgColor theme="7" tint="0.59999389629810485"/>
        <bgColor indexed="64"/>
      </patternFill>
    </fill>
  </fills>
  <borders count="47">
    <border>
      <left/>
      <right/>
      <top/>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0"/>
      </right>
      <top style="thin">
        <color theme="2" tint="-0.24994659260841701"/>
      </top>
      <bottom style="thin">
        <color theme="2" tint="-0.24994659260841701"/>
      </bottom>
      <diagonal/>
    </border>
    <border>
      <left style="thin">
        <color theme="0"/>
      </left>
      <right style="thin">
        <color theme="0"/>
      </right>
      <top style="thin">
        <color theme="2" tint="-0.24994659260841701"/>
      </top>
      <bottom style="thin">
        <color theme="2" tint="-0.24994659260841701"/>
      </bottom>
      <diagonal/>
    </border>
    <border>
      <left style="thin">
        <color theme="0"/>
      </left>
      <right style="thin">
        <color theme="2" tint="-0.24994659260841701"/>
      </right>
      <top style="thin">
        <color theme="2" tint="-0.24994659260841701"/>
      </top>
      <bottom style="thin">
        <color theme="2" tint="-0.24994659260841701"/>
      </bottom>
      <diagonal/>
    </border>
    <border>
      <left/>
      <right/>
      <top style="thin">
        <color theme="1"/>
      </top>
      <bottom/>
      <diagonal/>
    </border>
    <border>
      <left/>
      <right style="thin">
        <color theme="2" tint="-0.24994659260841701"/>
      </right>
      <top style="thin">
        <color theme="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style="thin">
        <color theme="2" tint="-0.24994659260841701"/>
      </left>
      <right/>
      <top style="thin">
        <color theme="1"/>
      </top>
      <bottom/>
      <diagonal/>
    </border>
    <border>
      <left style="thin">
        <color theme="2" tint="-0.24994659260841701"/>
      </left>
      <right style="thin">
        <color theme="0"/>
      </right>
      <top style="thin">
        <color theme="2" tint="-0.24994659260841701"/>
      </top>
      <bottom style="thin">
        <color theme="1"/>
      </bottom>
      <diagonal/>
    </border>
    <border>
      <left style="thin">
        <color theme="0"/>
      </left>
      <right style="thin">
        <color theme="0"/>
      </right>
      <top style="thin">
        <color theme="2" tint="-0.24994659260841701"/>
      </top>
      <bottom style="thin">
        <color theme="1"/>
      </bottom>
      <diagonal/>
    </border>
    <border>
      <left style="thin">
        <color theme="0"/>
      </left>
      <right style="thin">
        <color theme="2" tint="-0.24994659260841701"/>
      </right>
      <top style="thin">
        <color theme="2" tint="-0.24994659260841701"/>
      </top>
      <bottom style="thin">
        <color theme="1"/>
      </bottom>
      <diagonal/>
    </border>
    <border>
      <left/>
      <right/>
      <top style="thin">
        <color theme="2" tint="-0.24994659260841701"/>
      </top>
      <bottom style="thin">
        <color theme="0"/>
      </bottom>
      <diagonal/>
    </border>
    <border>
      <left/>
      <right style="thin">
        <color theme="2" tint="-0.24994659260841701"/>
      </right>
      <top style="thin">
        <color theme="2" tint="-0.24994659260841701"/>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2" tint="-0.24994659260841701"/>
      </top>
      <bottom style="thin">
        <color theme="2" tint="-0.24994659260841701"/>
      </bottom>
      <diagonal/>
    </border>
    <border>
      <left style="thin">
        <color theme="2" tint="-0.24994659260841701"/>
      </left>
      <right style="thin">
        <color theme="0"/>
      </right>
      <top style="thin">
        <color theme="2" tint="-0.24994659260841701"/>
      </top>
      <bottom style="thin">
        <color theme="0"/>
      </bottom>
      <diagonal/>
    </border>
    <border>
      <left style="thin">
        <color theme="0"/>
      </left>
      <right style="thin">
        <color theme="0"/>
      </right>
      <top style="thin">
        <color theme="2" tint="-0.24994659260841701"/>
      </top>
      <bottom style="thin">
        <color theme="0"/>
      </bottom>
      <diagonal/>
    </border>
    <border>
      <left style="thin">
        <color theme="2" tint="-0.24994659260841701"/>
      </left>
      <right style="thin">
        <color theme="0"/>
      </right>
      <top style="thin">
        <color theme="0"/>
      </top>
      <bottom style="thin">
        <color theme="2" tint="-0.24994659260841701"/>
      </bottom>
      <diagonal/>
    </border>
    <border>
      <left style="thin">
        <color theme="0"/>
      </left>
      <right style="thin">
        <color theme="0"/>
      </right>
      <top style="thin">
        <color theme="0"/>
      </top>
      <bottom style="thin">
        <color theme="2" tint="-0.24994659260841701"/>
      </bottom>
      <diagonal/>
    </border>
    <border>
      <left style="thin">
        <color theme="0"/>
      </left>
      <right style="thin">
        <color theme="2" tint="-0.24994659260841701"/>
      </right>
      <top style="thin">
        <color theme="0"/>
      </top>
      <bottom style="thin">
        <color theme="2" tint="-0.24994659260841701"/>
      </bottom>
      <diagonal/>
    </border>
    <border>
      <left style="thin">
        <color theme="2" tint="-0.24994659260841701"/>
      </left>
      <right/>
      <top/>
      <bottom style="thin">
        <color theme="1"/>
      </bottom>
      <diagonal/>
    </border>
    <border>
      <left/>
      <right/>
      <top style="medium">
        <color indexed="64"/>
      </top>
      <bottom style="thin">
        <color indexed="64"/>
      </bottom>
      <diagonal/>
    </border>
    <border>
      <left/>
      <right/>
      <top/>
      <bottom style="thin">
        <color indexed="64"/>
      </bottom>
      <diagonal/>
    </border>
    <border>
      <left style="thin">
        <color theme="0"/>
      </left>
      <right style="thin">
        <color theme="2" tint="-0.24994659260841701"/>
      </right>
      <top style="thin">
        <color theme="2" tint="-0.24994659260841701"/>
      </top>
      <bottom style="thin">
        <color theme="0"/>
      </bottom>
      <diagonal/>
    </border>
    <border>
      <left/>
      <right/>
      <top/>
      <bottom style="thin">
        <color theme="2" tint="-0.24994659260841701"/>
      </bottom>
      <diagonal/>
    </border>
    <border>
      <left style="thin">
        <color indexed="64"/>
      </left>
      <right/>
      <top/>
      <bottom style="thin">
        <color theme="2" tint="-0.24994659260841701"/>
      </bottom>
      <diagonal/>
    </border>
    <border>
      <left style="thin">
        <color indexed="64"/>
      </left>
      <right/>
      <top style="thin">
        <color theme="2" tint="-0.24994659260841701"/>
      </top>
      <bottom style="thin">
        <color theme="2" tint="-0.24994659260841701"/>
      </bottom>
      <diagonal/>
    </border>
    <border>
      <left/>
      <right style="thin">
        <color indexed="64"/>
      </right>
      <top style="thin">
        <color theme="2" tint="-0.24994659260841701"/>
      </top>
      <bottom style="thin">
        <color theme="2" tint="-0.24994659260841701"/>
      </bottom>
      <diagonal/>
    </border>
    <border>
      <left style="thin">
        <color indexed="64"/>
      </left>
      <right/>
      <top style="thin">
        <color theme="2" tint="-0.24994659260841701"/>
      </top>
      <bottom style="thin">
        <color indexed="64"/>
      </bottom>
      <diagonal/>
    </border>
    <border>
      <left/>
      <right/>
      <top style="thin">
        <color theme="2" tint="-0.24994659260841701"/>
      </top>
      <bottom style="thin">
        <color indexed="64"/>
      </bottom>
      <diagonal/>
    </border>
    <border>
      <left/>
      <right style="thin">
        <color indexed="64"/>
      </right>
      <top style="thin">
        <color theme="2" tint="-0.24994659260841701"/>
      </top>
      <bottom style="thin">
        <color indexed="64"/>
      </bottom>
      <diagonal/>
    </border>
    <border>
      <left style="thin">
        <color theme="2" tint="-0.24994659260841701"/>
      </left>
      <right/>
      <top style="thin">
        <color theme="0"/>
      </top>
      <bottom style="thin">
        <color theme="2" tint="-0.24994659260841701"/>
      </bottom>
      <diagonal/>
    </border>
    <border>
      <left/>
      <right style="thin">
        <color theme="2" tint="-0.24994659260841701"/>
      </right>
      <top style="thin">
        <color theme="0"/>
      </top>
      <bottom style="thin">
        <color theme="2" tint="-0.24994659260841701"/>
      </bottom>
      <diagonal/>
    </border>
    <border>
      <left/>
      <right/>
      <top style="thin">
        <color theme="0"/>
      </top>
      <bottom style="thin">
        <color theme="0"/>
      </bottom>
      <diagonal/>
    </border>
    <border>
      <left/>
      <right style="thin">
        <color theme="2" tint="-0.24994659260841701"/>
      </right>
      <top style="thin">
        <color theme="0"/>
      </top>
      <bottom style="thin">
        <color theme="0"/>
      </bottom>
      <diagonal/>
    </border>
    <border>
      <left/>
      <right/>
      <top style="thin">
        <color theme="0"/>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thin">
        <color theme="0" tint="-4.9989318521683403E-2"/>
      </right>
      <top style="thin">
        <color theme="2" tint="-0.24994659260841701"/>
      </top>
      <bottom style="thin">
        <color theme="2" tint="-0.24994659260841701"/>
      </bottom>
      <diagonal/>
    </border>
    <border>
      <left style="thin">
        <color theme="0" tint="-4.9989318521683403E-2"/>
      </left>
      <right style="thin">
        <color theme="0" tint="-4.9989318521683403E-2"/>
      </right>
      <top style="thin">
        <color theme="2" tint="-0.24994659260841701"/>
      </top>
      <bottom style="thin">
        <color theme="2" tint="-0.24994659260841701"/>
      </bottom>
      <diagonal/>
    </border>
    <border>
      <left style="thin">
        <color theme="0" tint="-4.9989318521683403E-2"/>
      </left>
      <right style="thin">
        <color theme="2" tint="-0.24994659260841701"/>
      </right>
      <top style="thin">
        <color theme="2" tint="-0.24994659260841701"/>
      </top>
      <bottom style="thin">
        <color theme="2" tint="-0.24994659260841701"/>
      </bottom>
      <diagonal/>
    </border>
    <border>
      <left style="thin">
        <color theme="0"/>
      </left>
      <right style="thin">
        <color theme="2" tint="-0.24994659260841701"/>
      </right>
      <top style="thin">
        <color theme="0"/>
      </top>
      <bottom style="thin">
        <color theme="0"/>
      </bottom>
      <diagonal/>
    </border>
    <border>
      <left/>
      <right style="thin">
        <color rgb="FFAEAAAA"/>
      </right>
      <top style="thin">
        <color rgb="FFAEAAAA"/>
      </top>
      <bottom style="thin">
        <color rgb="FFAEAAAA"/>
      </bottom>
      <diagonal/>
    </border>
  </borders>
  <cellStyleXfs count="6">
    <xf numFmtId="0" fontId="0" fillId="0" borderId="0"/>
    <xf numFmtId="9" fontId="1" fillId="0" borderId="0" applyFont="0" applyFill="0" applyBorder="0" applyAlignment="0" applyProtection="0"/>
    <xf numFmtId="0" fontId="8" fillId="0" borderId="0"/>
    <xf numFmtId="0" fontId="17" fillId="0" borderId="0" applyNumberFormat="0" applyFill="0" applyBorder="0" applyAlignment="0" applyProtection="0"/>
    <xf numFmtId="43" fontId="1" fillId="0" borderId="0" applyFont="0" applyFill="0" applyBorder="0" applyAlignment="0" applyProtection="0"/>
    <xf numFmtId="0" fontId="40" fillId="0" borderId="0"/>
  </cellStyleXfs>
  <cellXfs count="456">
    <xf numFmtId="0" fontId="0" fillId="0" borderId="0" xfId="0"/>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9" fillId="3" borderId="0" xfId="2" applyFont="1" applyFill="1" applyAlignment="1" applyProtection="1">
      <alignment vertical="center"/>
      <protection locked="0"/>
    </xf>
    <xf numFmtId="0" fontId="10" fillId="2" borderId="0" xfId="0" applyFont="1" applyFill="1" applyAlignment="1">
      <alignment vertical="center"/>
    </xf>
    <xf numFmtId="0" fontId="11" fillId="2" borderId="0" xfId="0" applyFont="1" applyFill="1" applyAlignment="1">
      <alignment vertical="center"/>
    </xf>
    <xf numFmtId="164" fontId="11" fillId="2" borderId="0" xfId="1" applyNumberFormat="1" applyFont="1" applyFill="1" applyAlignment="1">
      <alignment vertical="center"/>
    </xf>
    <xf numFmtId="0" fontId="5" fillId="0" borderId="0" xfId="0" applyFont="1" applyAlignment="1">
      <alignment vertical="center"/>
    </xf>
    <xf numFmtId="0" fontId="16" fillId="2" borderId="0" xfId="0" applyFont="1" applyFill="1" applyAlignment="1">
      <alignment vertical="center"/>
    </xf>
    <xf numFmtId="0" fontId="11" fillId="0" borderId="0" xfId="0" applyFont="1"/>
    <xf numFmtId="0" fontId="10" fillId="0" borderId="0" xfId="0" applyFont="1"/>
    <xf numFmtId="0" fontId="11" fillId="0" borderId="0" xfId="0" applyFont="1" applyAlignment="1">
      <alignment vertical="center"/>
    </xf>
    <xf numFmtId="0" fontId="10" fillId="0" borderId="0" xfId="0" applyFont="1" applyAlignment="1">
      <alignment vertical="center"/>
    </xf>
    <xf numFmtId="0" fontId="22" fillId="0" borderId="0" xfId="0" applyFont="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21" fillId="2" borderId="0" xfId="0" applyFont="1" applyFill="1"/>
    <xf numFmtId="0" fontId="0" fillId="2" borderId="0" xfId="0" applyFill="1"/>
    <xf numFmtId="0" fontId="10" fillId="2" borderId="0" xfId="0" applyFont="1" applyFill="1"/>
    <xf numFmtId="0" fontId="22" fillId="2" borderId="0" xfId="0" applyFont="1" applyFill="1"/>
    <xf numFmtId="0" fontId="4" fillId="0" borderId="0" xfId="0" applyFont="1"/>
    <xf numFmtId="0" fontId="9" fillId="0" borderId="0" xfId="0" applyFont="1"/>
    <xf numFmtId="3" fontId="10" fillId="0" borderId="0" xfId="0" applyNumberFormat="1" applyFont="1"/>
    <xf numFmtId="0" fontId="4" fillId="2" borderId="0" xfId="0" applyFont="1" applyFill="1"/>
    <xf numFmtId="0" fontId="23" fillId="6" borderId="6" xfId="0" applyFont="1" applyFill="1" applyBorder="1" applyAlignment="1">
      <alignment vertical="center" wrapText="1"/>
    </xf>
    <xf numFmtId="0" fontId="23" fillId="6" borderId="4" xfId="0" applyFont="1" applyFill="1" applyBorder="1" applyAlignment="1">
      <alignment horizontal="left" vertical="center" wrapText="1"/>
    </xf>
    <xf numFmtId="0" fontId="23" fillId="6" borderId="6" xfId="0" applyFont="1" applyFill="1" applyBorder="1" applyAlignment="1">
      <alignment horizontal="left" vertical="center" wrapText="1"/>
    </xf>
    <xf numFmtId="6" fontId="10" fillId="0" borderId="0" xfId="0" applyNumberFormat="1" applyFont="1" applyAlignment="1">
      <alignment horizontal="right" vertical="center"/>
    </xf>
    <xf numFmtId="0" fontId="25" fillId="0" borderId="0" xfId="0" applyFont="1"/>
    <xf numFmtId="0" fontId="3" fillId="0" borderId="0" xfId="0" applyFont="1"/>
    <xf numFmtId="14" fontId="3" fillId="0" borderId="0" xfId="0" applyNumberFormat="1" applyFont="1"/>
    <xf numFmtId="0" fontId="3" fillId="2" borderId="0" xfId="0" applyFont="1" applyFill="1"/>
    <xf numFmtId="0" fontId="8" fillId="2" borderId="0" xfId="0"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23" fillId="6" borderId="5" xfId="0" applyFont="1" applyFill="1" applyBorder="1" applyAlignment="1">
      <alignment horizontal="left" vertical="center" wrapText="1"/>
    </xf>
    <xf numFmtId="0" fontId="19" fillId="0" borderId="0" xfId="0" applyFont="1"/>
    <xf numFmtId="0" fontId="20" fillId="0" borderId="0" xfId="0" applyFont="1"/>
    <xf numFmtId="0" fontId="11" fillId="0" borderId="0" xfId="0" applyFont="1" applyAlignment="1">
      <alignment horizontal="left" vertical="center"/>
    </xf>
    <xf numFmtId="0" fontId="9" fillId="0" borderId="0" xfId="0" applyFont="1" applyAlignment="1">
      <alignment horizontal="left" vertical="center" wrapText="1"/>
    </xf>
    <xf numFmtId="3" fontId="9" fillId="0" borderId="0" xfId="0" applyNumberFormat="1" applyFont="1" applyAlignment="1">
      <alignment horizontal="left" vertical="center" wrapText="1"/>
    </xf>
    <xf numFmtId="5" fontId="9" fillId="0" borderId="0" xfId="0" applyNumberFormat="1" applyFont="1" applyAlignment="1">
      <alignment horizontal="left" vertical="center" wrapText="1"/>
    </xf>
    <xf numFmtId="0" fontId="9" fillId="0" borderId="0" xfId="0" applyFont="1" applyAlignment="1">
      <alignment vertical="center"/>
    </xf>
    <xf numFmtId="14" fontId="25" fillId="0" borderId="0" xfId="0" applyNumberFormat="1" applyFont="1" applyAlignment="1">
      <alignment vertical="center"/>
    </xf>
    <xf numFmtId="14" fontId="10" fillId="0" borderId="0" xfId="0" applyNumberFormat="1" applyFont="1" applyAlignment="1">
      <alignment vertical="center"/>
    </xf>
    <xf numFmtId="0" fontId="4" fillId="0" borderId="0" xfId="0" applyFont="1" applyAlignment="1">
      <alignment vertical="center"/>
    </xf>
    <xf numFmtId="0" fontId="0" fillId="0" borderId="0" xfId="0" applyAlignment="1">
      <alignment vertical="center"/>
    </xf>
    <xf numFmtId="0" fontId="23" fillId="6" borderId="13" xfId="0" applyFont="1" applyFill="1" applyBorder="1" applyAlignment="1">
      <alignment horizontal="left" vertical="center" wrapText="1"/>
    </xf>
    <xf numFmtId="0" fontId="23" fillId="6" borderId="14" xfId="0" applyFont="1" applyFill="1" applyBorder="1" applyAlignment="1">
      <alignment horizontal="left" vertical="center" wrapText="1"/>
    </xf>
    <xf numFmtId="0" fontId="23" fillId="6" borderId="15" xfId="0" applyFont="1" applyFill="1" applyBorder="1" applyAlignment="1">
      <alignment horizontal="left" vertical="center" wrapText="1"/>
    </xf>
    <xf numFmtId="0" fontId="11" fillId="0" borderId="0" xfId="0" applyFont="1" applyAlignment="1">
      <alignment vertical="top"/>
    </xf>
    <xf numFmtId="0" fontId="25" fillId="0" borderId="0" xfId="0" applyFont="1" applyAlignment="1">
      <alignment vertical="top"/>
    </xf>
    <xf numFmtId="0" fontId="10" fillId="0" borderId="1" xfId="0" applyFont="1" applyBorder="1" applyAlignment="1">
      <alignment horizontal="left" vertical="center" wrapText="1"/>
    </xf>
    <xf numFmtId="0" fontId="10" fillId="0" borderId="2" xfId="0" applyFont="1" applyBorder="1" applyAlignment="1">
      <alignment horizontal="right" vertical="center" wrapText="1"/>
    </xf>
    <xf numFmtId="6" fontId="10" fillId="0" borderId="2" xfId="0" applyNumberFormat="1" applyFont="1" applyBorder="1" applyAlignment="1">
      <alignment horizontal="right" vertical="center" wrapText="1"/>
    </xf>
    <xf numFmtId="14" fontId="10" fillId="0" borderId="3" xfId="0" applyNumberFormat="1" applyFont="1" applyBorder="1" applyAlignment="1">
      <alignment horizontal="right" vertical="center" wrapText="1"/>
    </xf>
    <xf numFmtId="8" fontId="10" fillId="0" borderId="2" xfId="0" applyNumberFormat="1" applyFont="1" applyBorder="1" applyAlignment="1">
      <alignment horizontal="right" vertical="center" wrapText="1"/>
    </xf>
    <xf numFmtId="0" fontId="10" fillId="2" borderId="1" xfId="0" applyFont="1" applyFill="1" applyBorder="1" applyAlignment="1">
      <alignment horizontal="left" vertical="center"/>
    </xf>
    <xf numFmtId="0" fontId="10" fillId="2" borderId="2" xfId="0" applyFont="1" applyFill="1" applyBorder="1" applyAlignment="1">
      <alignment horizontal="right" vertical="center"/>
    </xf>
    <xf numFmtId="0" fontId="10" fillId="2" borderId="2" xfId="0" applyFont="1" applyFill="1" applyBorder="1" applyAlignment="1">
      <alignment horizontal="right" vertical="center" wrapText="1"/>
    </xf>
    <xf numFmtId="166" fontId="10" fillId="2" borderId="2" xfId="0" applyNumberFormat="1" applyFont="1" applyFill="1" applyBorder="1" applyAlignment="1">
      <alignment horizontal="right" vertical="center"/>
    </xf>
    <xf numFmtId="14" fontId="10" fillId="2" borderId="3" xfId="0" applyNumberFormat="1" applyFont="1" applyFill="1" applyBorder="1" applyAlignment="1">
      <alignment horizontal="right" vertical="center" wrapText="1"/>
    </xf>
    <xf numFmtId="6" fontId="10" fillId="2" borderId="2" xfId="0" applyNumberFormat="1" applyFont="1" applyFill="1" applyBorder="1" applyAlignment="1">
      <alignment horizontal="right" vertical="center"/>
    </xf>
    <xf numFmtId="14" fontId="10" fillId="2" borderId="3" xfId="0" applyNumberFormat="1" applyFont="1" applyFill="1" applyBorder="1" applyAlignment="1">
      <alignment horizontal="right" vertical="center"/>
    </xf>
    <xf numFmtId="0" fontId="27" fillId="6" borderId="4" xfId="0" applyFont="1" applyFill="1" applyBorder="1" applyAlignment="1">
      <alignment horizontal="left" vertical="center" wrapText="1"/>
    </xf>
    <xf numFmtId="0" fontId="27" fillId="6" borderId="5" xfId="0" applyFont="1" applyFill="1" applyBorder="1" applyAlignment="1">
      <alignment horizontal="left" vertical="center" wrapText="1"/>
    </xf>
    <xf numFmtId="0" fontId="27" fillId="6" borderId="6" xfId="0" applyFont="1" applyFill="1" applyBorder="1" applyAlignment="1">
      <alignment horizontal="left" vertical="center" wrapText="1"/>
    </xf>
    <xf numFmtId="3" fontId="10" fillId="2" borderId="0" xfId="0" applyNumberFormat="1" applyFont="1" applyFill="1" applyAlignment="1">
      <alignment horizontal="center" vertical="center"/>
    </xf>
    <xf numFmtId="0" fontId="5" fillId="2" borderId="0" xfId="0" applyFont="1" applyFill="1" applyAlignment="1">
      <alignment vertical="center"/>
    </xf>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8" fillId="2" borderId="0" xfId="0" applyFont="1" applyFill="1"/>
    <xf numFmtId="0" fontId="8" fillId="2" borderId="0" xfId="0" applyFont="1" applyFill="1" applyAlignment="1">
      <alignment vertical="center"/>
    </xf>
    <xf numFmtId="0" fontId="23" fillId="6" borderId="4" xfId="0" applyFont="1" applyFill="1" applyBorder="1" applyAlignment="1">
      <alignment horizontal="center" vertical="center"/>
    </xf>
    <xf numFmtId="3" fontId="23" fillId="6" borderId="5" xfId="0" applyNumberFormat="1" applyFont="1" applyFill="1" applyBorder="1" applyAlignment="1">
      <alignment horizontal="center" vertical="center" wrapText="1"/>
    </xf>
    <xf numFmtId="3" fontId="23" fillId="6" borderId="6" xfId="0" applyNumberFormat="1" applyFont="1" applyFill="1" applyBorder="1" applyAlignment="1">
      <alignment horizontal="center" vertical="center" wrapText="1"/>
    </xf>
    <xf numFmtId="3" fontId="10" fillId="0" borderId="0" xfId="0" applyNumberFormat="1" applyFont="1" applyAlignment="1">
      <alignment horizontal="right" vertical="center"/>
    </xf>
    <xf numFmtId="0" fontId="10" fillId="0" borderId="0" xfId="0" applyFont="1" applyAlignment="1">
      <alignment horizontal="right" vertical="center" wrapText="1"/>
    </xf>
    <xf numFmtId="9" fontId="10" fillId="0" borderId="0" xfId="0" applyNumberFormat="1" applyFont="1" applyAlignment="1">
      <alignment horizontal="right" vertical="center" wrapText="1"/>
    </xf>
    <xf numFmtId="0" fontId="10" fillId="0" borderId="0" xfId="0" applyFont="1" applyAlignment="1">
      <alignment horizontal="right" vertical="center"/>
    </xf>
    <xf numFmtId="0" fontId="9" fillId="2" borderId="0" xfId="0" applyFont="1" applyFill="1" applyAlignment="1">
      <alignment horizontal="center" vertical="center" wrapText="1"/>
    </xf>
    <xf numFmtId="6" fontId="10" fillId="2" borderId="0" xfId="0" applyNumberFormat="1" applyFont="1" applyFill="1" applyAlignment="1">
      <alignment horizontal="center" vertical="center"/>
    </xf>
    <xf numFmtId="8" fontId="10" fillId="2" borderId="0" xfId="0" applyNumberFormat="1" applyFont="1" applyFill="1" applyAlignment="1">
      <alignment horizontal="center" vertical="center"/>
    </xf>
    <xf numFmtId="6" fontId="10" fillId="2" borderId="0" xfId="0" applyNumberFormat="1" applyFont="1" applyFill="1" applyAlignment="1">
      <alignment horizontal="center" vertical="center" wrapText="1"/>
    </xf>
    <xf numFmtId="9" fontId="10" fillId="2" borderId="0" xfId="1" applyFont="1" applyFill="1" applyBorder="1" applyAlignment="1">
      <alignment horizontal="center" vertical="center"/>
    </xf>
    <xf numFmtId="9" fontId="10" fillId="2" borderId="0" xfId="1" applyFont="1" applyFill="1" applyBorder="1" applyAlignment="1">
      <alignment horizontal="center" vertical="center" wrapText="1"/>
    </xf>
    <xf numFmtId="3" fontId="10" fillId="2" borderId="0" xfId="0" applyNumberFormat="1" applyFont="1" applyFill="1" applyAlignment="1">
      <alignment horizontal="right" vertical="center"/>
    </xf>
    <xf numFmtId="0" fontId="10" fillId="2" borderId="0" xfId="0" applyFont="1" applyFill="1" applyAlignment="1">
      <alignment horizontal="right" vertical="center" wrapText="1"/>
    </xf>
    <xf numFmtId="9" fontId="10" fillId="2" borderId="0" xfId="0" applyNumberFormat="1" applyFont="1" applyFill="1" applyAlignment="1">
      <alignment horizontal="right" vertical="center" wrapText="1"/>
    </xf>
    <xf numFmtId="0" fontId="10" fillId="2" borderId="0" xfId="0" applyFont="1" applyFill="1" applyAlignment="1">
      <alignment horizontal="right" vertical="center"/>
    </xf>
    <xf numFmtId="6" fontId="10" fillId="2" borderId="0" xfId="0" applyNumberFormat="1" applyFont="1" applyFill="1" applyAlignment="1">
      <alignment horizontal="right" vertical="center" wrapText="1"/>
    </xf>
    <xf numFmtId="0" fontId="10" fillId="2" borderId="0" xfId="0" applyFont="1" applyFill="1" applyBorder="1"/>
    <xf numFmtId="0" fontId="5" fillId="2" borderId="0" xfId="0" applyFont="1" applyFill="1" applyBorder="1" applyAlignment="1">
      <alignment horizontal="center" vertical="center" wrapText="1"/>
    </xf>
    <xf numFmtId="9" fontId="10" fillId="2" borderId="0" xfId="1" applyFont="1" applyFill="1" applyBorder="1"/>
    <xf numFmtId="0" fontId="10" fillId="0" borderId="0" xfId="0" applyFont="1" applyAlignment="1">
      <alignment wrapText="1"/>
    </xf>
    <xf numFmtId="3" fontId="25" fillId="2" borderId="0" xfId="0" applyNumberFormat="1" applyFont="1" applyFill="1"/>
    <xf numFmtId="0" fontId="28" fillId="2" borderId="0" xfId="0" applyFont="1" applyFill="1"/>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6" xfId="0" applyFont="1" applyFill="1" applyBorder="1" applyAlignment="1">
      <alignment vertical="center" wrapText="1"/>
    </xf>
    <xf numFmtId="3" fontId="10" fillId="2" borderId="2" xfId="0" applyNumberFormat="1" applyFont="1" applyFill="1" applyBorder="1" applyAlignment="1">
      <alignment vertical="center"/>
    </xf>
    <xf numFmtId="9" fontId="10" fillId="2" borderId="2" xfId="0" applyNumberFormat="1" applyFont="1" applyFill="1" applyBorder="1" applyAlignment="1">
      <alignment vertical="center" wrapText="1"/>
    </xf>
    <xf numFmtId="6" fontId="10" fillId="2" borderId="2" xfId="0" applyNumberFormat="1" applyFont="1" applyFill="1" applyBorder="1" applyAlignment="1">
      <alignment vertical="center"/>
    </xf>
    <xf numFmtId="6" fontId="10" fillId="2" borderId="3" xfId="0" applyNumberFormat="1" applyFont="1" applyFill="1" applyBorder="1" applyAlignment="1">
      <alignment vertical="center"/>
    </xf>
    <xf numFmtId="166" fontId="10" fillId="2" borderId="2" xfId="0" applyNumberFormat="1" applyFont="1" applyFill="1" applyBorder="1" applyAlignment="1">
      <alignment vertical="center"/>
    </xf>
    <xf numFmtId="167" fontId="10" fillId="2" borderId="2" xfId="0" applyNumberFormat="1" applyFont="1" applyFill="1" applyBorder="1" applyAlignment="1">
      <alignment vertical="center"/>
    </xf>
    <xf numFmtId="166" fontId="10" fillId="2" borderId="3" xfId="0" applyNumberFormat="1" applyFont="1" applyFill="1" applyBorder="1" applyAlignment="1">
      <alignment vertical="center"/>
    </xf>
    <xf numFmtId="3" fontId="10" fillId="2" borderId="2" xfId="0" applyNumberFormat="1" applyFont="1" applyFill="1" applyBorder="1" applyAlignment="1">
      <alignment horizontal="right" vertical="center"/>
    </xf>
    <xf numFmtId="9" fontId="10" fillId="2" borderId="2" xfId="0" applyNumberFormat="1" applyFont="1" applyFill="1" applyBorder="1" applyAlignment="1">
      <alignment horizontal="right" vertical="center" wrapText="1"/>
    </xf>
    <xf numFmtId="6" fontId="10" fillId="2" borderId="3" xfId="0" applyNumberFormat="1" applyFont="1" applyFill="1" applyBorder="1" applyAlignment="1">
      <alignment horizontal="right" vertical="center"/>
    </xf>
    <xf numFmtId="9" fontId="10" fillId="2" borderId="2" xfId="1" applyFont="1" applyFill="1" applyBorder="1" applyAlignment="1">
      <alignment horizontal="right" vertical="center"/>
    </xf>
    <xf numFmtId="166" fontId="10" fillId="2" borderId="3" xfId="0" applyNumberFormat="1" applyFont="1" applyFill="1" applyBorder="1" applyAlignment="1">
      <alignment horizontal="right" vertical="center"/>
    </xf>
    <xf numFmtId="3" fontId="27" fillId="6" borderId="5" xfId="0" applyNumberFormat="1" applyFont="1" applyFill="1" applyBorder="1" applyAlignment="1">
      <alignment horizontal="left" vertical="center" wrapText="1"/>
    </xf>
    <xf numFmtId="3" fontId="27" fillId="6" borderId="6" xfId="0" applyNumberFormat="1" applyFont="1" applyFill="1" applyBorder="1" applyAlignment="1">
      <alignment horizontal="left" vertical="center" wrapText="1"/>
    </xf>
    <xf numFmtId="3" fontId="10" fillId="2" borderId="3" xfId="0" applyNumberFormat="1" applyFont="1" applyFill="1" applyBorder="1" applyAlignment="1">
      <alignment horizontal="right" vertical="center"/>
    </xf>
    <xf numFmtId="0" fontId="10" fillId="0" borderId="1" xfId="0" applyFont="1" applyBorder="1" applyAlignment="1">
      <alignment horizontal="left" vertical="center"/>
    </xf>
    <xf numFmtId="3" fontId="10" fillId="0" borderId="2" xfId="0" applyNumberFormat="1" applyFont="1" applyBorder="1" applyAlignment="1">
      <alignment horizontal="right" vertical="center"/>
    </xf>
    <xf numFmtId="9" fontId="10" fillId="0" borderId="2" xfId="0" applyNumberFormat="1" applyFont="1" applyBorder="1" applyAlignment="1">
      <alignment horizontal="right" vertical="center" wrapText="1"/>
    </xf>
    <xf numFmtId="6" fontId="10" fillId="0" borderId="2" xfId="0" applyNumberFormat="1" applyFont="1" applyBorder="1" applyAlignment="1">
      <alignment horizontal="right" vertical="center"/>
    </xf>
    <xf numFmtId="166" fontId="10" fillId="0" borderId="2" xfId="0" applyNumberFormat="1" applyFont="1" applyBorder="1" applyAlignment="1">
      <alignment horizontal="right" vertical="center"/>
    </xf>
    <xf numFmtId="6" fontId="10" fillId="0" borderId="3" xfId="0" applyNumberFormat="1" applyFont="1" applyBorder="1" applyAlignment="1">
      <alignment horizontal="right" vertical="center"/>
    </xf>
    <xf numFmtId="0" fontId="10" fillId="7" borderId="1" xfId="0" applyFont="1" applyFill="1" applyBorder="1" applyAlignment="1">
      <alignment horizontal="left" vertical="center"/>
    </xf>
    <xf numFmtId="3" fontId="10" fillId="0" borderId="3" xfId="0" applyNumberFormat="1" applyFont="1" applyBorder="1" applyAlignment="1">
      <alignment horizontal="right" vertical="center"/>
    </xf>
    <xf numFmtId="0" fontId="11" fillId="2" borderId="0" xfId="0" applyFont="1" applyFill="1"/>
    <xf numFmtId="0" fontId="14" fillId="2" borderId="0" xfId="0" applyFont="1" applyFill="1" applyAlignment="1">
      <alignment vertical="center"/>
    </xf>
    <xf numFmtId="6" fontId="9" fillId="2" borderId="2" xfId="0" applyNumberFormat="1" applyFont="1" applyFill="1" applyBorder="1" applyAlignment="1">
      <alignment horizontal="right" vertical="center"/>
    </xf>
    <xf numFmtId="3" fontId="9" fillId="2" borderId="2" xfId="0" applyNumberFormat="1" applyFont="1" applyFill="1" applyBorder="1" applyAlignment="1">
      <alignment horizontal="right" vertical="center"/>
    </xf>
    <xf numFmtId="6" fontId="9" fillId="2" borderId="3" xfId="0" applyNumberFormat="1" applyFont="1" applyFill="1" applyBorder="1" applyAlignment="1">
      <alignment horizontal="right" vertical="center"/>
    </xf>
    <xf numFmtId="6" fontId="3" fillId="2" borderId="2"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6" fontId="3" fillId="2" borderId="3" xfId="0" applyNumberFormat="1" applyFont="1" applyFill="1" applyBorder="1" applyAlignment="1">
      <alignment horizontal="right" vertical="center"/>
    </xf>
    <xf numFmtId="0" fontId="3" fillId="2" borderId="2" xfId="0" applyFont="1" applyFill="1" applyBorder="1" applyAlignment="1">
      <alignment horizontal="right" vertical="center"/>
    </xf>
    <xf numFmtId="166" fontId="9" fillId="2" borderId="3" xfId="0" applyNumberFormat="1" applyFont="1" applyFill="1" applyBorder="1" applyAlignment="1">
      <alignment horizontal="right" vertical="center"/>
    </xf>
    <xf numFmtId="0" fontId="26" fillId="2" borderId="0" xfId="0" applyFont="1" applyFill="1" applyAlignment="1">
      <alignment vertical="center"/>
    </xf>
    <xf numFmtId="0" fontId="29" fillId="2" borderId="1" xfId="0" applyFont="1" applyFill="1" applyBorder="1" applyAlignment="1">
      <alignment vertical="center" wrapText="1"/>
    </xf>
    <xf numFmtId="0" fontId="22" fillId="2" borderId="0" xfId="0" applyFont="1" applyFill="1" applyAlignment="1">
      <alignment horizontal="left"/>
    </xf>
    <xf numFmtId="0" fontId="0" fillId="0" borderId="0" xfId="0" applyFill="1"/>
    <xf numFmtId="0" fontId="18" fillId="2" borderId="0" xfId="3" applyFont="1" applyFill="1"/>
    <xf numFmtId="0" fontId="21" fillId="2" borderId="0" xfId="0" applyFont="1" applyFill="1" applyAlignment="1">
      <alignment horizontal="center" vertical="center"/>
    </xf>
    <xf numFmtId="0" fontId="21" fillId="2" borderId="0" xfId="0" applyFont="1" applyFill="1" applyAlignment="1">
      <alignment horizontal="left" vertical="center"/>
    </xf>
    <xf numFmtId="3" fontId="10" fillId="2" borderId="0" xfId="0" applyNumberFormat="1" applyFont="1" applyFill="1" applyAlignment="1">
      <alignment horizontal="right" vertical="center" wrapText="1"/>
    </xf>
    <xf numFmtId="5" fontId="10" fillId="2" borderId="0" xfId="0" applyNumberFormat="1" applyFont="1" applyFill="1" applyAlignment="1">
      <alignment horizontal="right" vertical="center" wrapText="1"/>
    </xf>
    <xf numFmtId="0" fontId="15" fillId="2" borderId="1" xfId="0" applyFont="1" applyFill="1" applyBorder="1" applyAlignment="1">
      <alignment vertical="center" wrapText="1"/>
    </xf>
    <xf numFmtId="3" fontId="15" fillId="2" borderId="2" xfId="0" applyNumberFormat="1" applyFont="1" applyFill="1" applyBorder="1" applyAlignment="1">
      <alignment vertical="center" wrapText="1"/>
    </xf>
    <xf numFmtId="0" fontId="29" fillId="4" borderId="1" xfId="0" applyFont="1" applyFill="1" applyBorder="1" applyAlignment="1">
      <alignment vertical="center" wrapText="1"/>
    </xf>
    <xf numFmtId="3" fontId="29" fillId="4" borderId="2" xfId="0" applyNumberFormat="1" applyFont="1" applyFill="1" applyBorder="1" applyAlignment="1">
      <alignment vertical="center" wrapText="1"/>
    </xf>
    <xf numFmtId="0" fontId="16" fillId="2" borderId="1" xfId="0" applyFont="1" applyFill="1" applyBorder="1" applyAlignment="1">
      <alignment vertical="center" wrapText="1"/>
    </xf>
    <xf numFmtId="49" fontId="15" fillId="2" borderId="1" xfId="0" applyNumberFormat="1" applyFont="1" applyFill="1" applyBorder="1" applyAlignment="1">
      <alignment horizontal="left" vertical="center" wrapText="1"/>
    </xf>
    <xf numFmtId="165" fontId="10" fillId="2" borderId="2" xfId="4" applyNumberFormat="1" applyFont="1" applyFill="1" applyBorder="1" applyAlignment="1">
      <alignment vertical="center"/>
    </xf>
    <xf numFmtId="164" fontId="10" fillId="2" borderId="3" xfId="1" applyNumberFormat="1" applyFont="1" applyFill="1" applyBorder="1" applyAlignment="1">
      <alignment vertical="center"/>
    </xf>
    <xf numFmtId="165" fontId="10" fillId="2" borderId="2" xfId="4" applyNumberFormat="1" applyFont="1" applyFill="1" applyBorder="1"/>
    <xf numFmtId="164" fontId="10" fillId="2" borderId="3" xfId="1" applyNumberFormat="1" applyFont="1" applyFill="1" applyBorder="1"/>
    <xf numFmtId="49" fontId="10" fillId="2" borderId="1" xfId="0" applyNumberFormat="1" applyFont="1" applyFill="1" applyBorder="1" applyAlignment="1">
      <alignment horizontal="left" vertical="center" wrapText="1"/>
    </xf>
    <xf numFmtId="165" fontId="10" fillId="2" borderId="3" xfId="4" applyNumberFormat="1" applyFont="1" applyFill="1" applyBorder="1" applyAlignment="1">
      <alignment vertical="center" wrapText="1"/>
    </xf>
    <xf numFmtId="3" fontId="10" fillId="2" borderId="2" xfId="0" applyNumberFormat="1" applyFont="1" applyFill="1" applyBorder="1" applyAlignment="1">
      <alignment horizontal="right" vertical="center" wrapText="1"/>
    </xf>
    <xf numFmtId="0" fontId="10" fillId="2" borderId="7" xfId="0" applyFont="1" applyFill="1" applyBorder="1" applyAlignment="1">
      <alignment horizontal="left" vertical="center" wrapText="1"/>
    </xf>
    <xf numFmtId="3" fontId="10" fillId="2" borderId="7" xfId="0" applyNumberFormat="1" applyFont="1" applyFill="1" applyBorder="1" applyAlignment="1">
      <alignment horizontal="right" vertical="center" wrapText="1"/>
    </xf>
    <xf numFmtId="5" fontId="10" fillId="2" borderId="7" xfId="0" applyNumberFormat="1" applyFont="1" applyFill="1" applyBorder="1" applyAlignment="1">
      <alignment horizontal="right" vertical="center" wrapText="1"/>
    </xf>
    <xf numFmtId="3" fontId="10" fillId="2" borderId="8" xfId="0" applyNumberFormat="1" applyFont="1" applyFill="1" applyBorder="1" applyAlignment="1">
      <alignment horizontal="right" vertical="center" wrapText="1"/>
    </xf>
    <xf numFmtId="0" fontId="10" fillId="2" borderId="0" xfId="0" applyFont="1" applyFill="1" applyBorder="1" applyAlignment="1">
      <alignment horizontal="left" vertical="center" wrapText="1"/>
    </xf>
    <xf numFmtId="3" fontId="10" fillId="2" borderId="0" xfId="0" applyNumberFormat="1" applyFont="1" applyFill="1" applyBorder="1" applyAlignment="1">
      <alignment horizontal="right" vertical="center" wrapText="1"/>
    </xf>
    <xf numFmtId="5" fontId="10" fillId="2" borderId="0" xfId="0" applyNumberFormat="1" applyFont="1" applyFill="1" applyBorder="1" applyAlignment="1">
      <alignment horizontal="right" vertical="center" wrapText="1"/>
    </xf>
    <xf numFmtId="3" fontId="10" fillId="2" borderId="10" xfId="0" applyNumberFormat="1" applyFont="1" applyFill="1" applyBorder="1" applyAlignment="1">
      <alignment horizontal="right" vertical="center" wrapText="1"/>
    </xf>
    <xf numFmtId="0" fontId="9" fillId="2" borderId="2" xfId="0" applyFont="1" applyFill="1" applyBorder="1" applyAlignment="1">
      <alignment horizontal="left" vertical="center" wrapText="1"/>
    </xf>
    <xf numFmtId="3" fontId="9" fillId="2" borderId="2" xfId="0" applyNumberFormat="1" applyFont="1" applyFill="1" applyBorder="1" applyAlignment="1">
      <alignment horizontal="right" vertical="center" wrapText="1"/>
    </xf>
    <xf numFmtId="5" fontId="9" fillId="2" borderId="2" xfId="0" applyNumberFormat="1" applyFont="1" applyFill="1" applyBorder="1" applyAlignment="1">
      <alignment horizontal="right" vertical="center" wrapText="1"/>
    </xf>
    <xf numFmtId="3" fontId="9" fillId="2" borderId="3" xfId="0" applyNumberFormat="1" applyFont="1" applyFill="1" applyBorder="1" applyAlignment="1">
      <alignment horizontal="right" vertical="center" wrapText="1"/>
    </xf>
    <xf numFmtId="3" fontId="10" fillId="0" borderId="0" xfId="0" applyNumberFormat="1" applyFont="1" applyBorder="1" applyAlignment="1">
      <alignment horizontal="right" vertical="center" wrapText="1"/>
    </xf>
    <xf numFmtId="166" fontId="10" fillId="0" borderId="0" xfId="0" applyNumberFormat="1" applyFont="1" applyBorder="1" applyAlignment="1">
      <alignment horizontal="right" vertical="center" wrapText="1"/>
    </xf>
    <xf numFmtId="3" fontId="10" fillId="0" borderId="10" xfId="0" applyNumberFormat="1" applyFont="1" applyBorder="1" applyAlignment="1">
      <alignment horizontal="right" vertical="center" wrapText="1"/>
    </xf>
    <xf numFmtId="3" fontId="9" fillId="0" borderId="2" xfId="0" applyNumberFormat="1" applyFont="1" applyBorder="1" applyAlignment="1">
      <alignment horizontal="right" vertical="center" wrapText="1"/>
    </xf>
    <xf numFmtId="5" fontId="9" fillId="0" borderId="2" xfId="0" applyNumberFormat="1" applyFont="1" applyBorder="1" applyAlignment="1">
      <alignment horizontal="right" vertical="center" wrapText="1"/>
    </xf>
    <xf numFmtId="3" fontId="9" fillId="0" borderId="3" xfId="0" applyNumberFormat="1" applyFont="1" applyBorder="1" applyAlignment="1">
      <alignment horizontal="right" vertical="center" wrapText="1"/>
    </xf>
    <xf numFmtId="166" fontId="10" fillId="2" borderId="0" xfId="0" applyNumberFormat="1" applyFont="1" applyFill="1" applyBorder="1" applyAlignment="1">
      <alignment horizontal="right" vertical="center" wrapText="1"/>
    </xf>
    <xf numFmtId="0" fontId="9" fillId="2" borderId="1" xfId="0" applyFont="1" applyFill="1" applyBorder="1" applyAlignment="1">
      <alignment horizontal="left" vertical="center"/>
    </xf>
    <xf numFmtId="3" fontId="9" fillId="2" borderId="3" xfId="0" applyNumberFormat="1" applyFont="1" applyFill="1" applyBorder="1" applyAlignment="1">
      <alignment horizontal="right" vertical="center"/>
    </xf>
    <xf numFmtId="0" fontId="10" fillId="2" borderId="3" xfId="0" applyFont="1" applyFill="1" applyBorder="1" applyAlignment="1">
      <alignment horizontal="right" vertical="center" wrapText="1"/>
    </xf>
    <xf numFmtId="0" fontId="10" fillId="2" borderId="1" xfId="0" applyFont="1" applyFill="1" applyBorder="1" applyAlignment="1">
      <alignment horizontal="left" vertical="center" wrapText="1"/>
    </xf>
    <xf numFmtId="9" fontId="10" fillId="2" borderId="2" xfId="1" applyFont="1" applyFill="1" applyBorder="1" applyAlignment="1">
      <alignment horizontal="right" vertical="center" wrapText="1"/>
    </xf>
    <xf numFmtId="3" fontId="10" fillId="2" borderId="3" xfId="0" applyNumberFormat="1" applyFont="1" applyFill="1" applyBorder="1" applyAlignment="1">
      <alignment horizontal="right" vertical="center" wrapText="1"/>
    </xf>
    <xf numFmtId="166" fontId="10" fillId="2" borderId="2" xfId="0" applyNumberFormat="1" applyFont="1" applyFill="1" applyBorder="1" applyAlignment="1">
      <alignment horizontal="right" vertical="center" wrapText="1"/>
    </xf>
    <xf numFmtId="0" fontId="3" fillId="2" borderId="0" xfId="0" applyFont="1" applyFill="1" applyAlignment="1">
      <alignment vertical="center"/>
    </xf>
    <xf numFmtId="0" fontId="9" fillId="7" borderId="0" xfId="0" applyFont="1" applyFill="1" applyAlignment="1">
      <alignment horizontal="center" vertical="center"/>
    </xf>
    <xf numFmtId="1" fontId="9" fillId="2" borderId="0" xfId="0" applyNumberFormat="1" applyFont="1" applyFill="1" applyAlignment="1">
      <alignment horizontal="center" vertical="center"/>
    </xf>
    <xf numFmtId="6" fontId="9" fillId="2" borderId="0" xfId="0" applyNumberFormat="1" applyFont="1" applyFill="1" applyAlignment="1">
      <alignment horizontal="center" vertical="center"/>
    </xf>
    <xf numFmtId="5" fontId="10" fillId="2" borderId="2" xfId="4" applyNumberFormat="1" applyFont="1" applyFill="1" applyBorder="1" applyAlignment="1">
      <alignment horizontal="right" vertical="center"/>
    </xf>
    <xf numFmtId="0" fontId="10" fillId="2" borderId="3" xfId="0" applyFont="1" applyFill="1" applyBorder="1" applyAlignment="1">
      <alignment horizontal="right" vertical="center"/>
    </xf>
    <xf numFmtId="168" fontId="10" fillId="2" borderId="2" xfId="0" applyNumberFormat="1" applyFont="1" applyFill="1" applyBorder="1" applyAlignment="1">
      <alignment horizontal="right" vertical="center"/>
    </xf>
    <xf numFmtId="168" fontId="10" fillId="2" borderId="3" xfId="0" applyNumberFormat="1" applyFont="1" applyFill="1" applyBorder="1" applyAlignment="1">
      <alignment horizontal="right" vertical="center"/>
    </xf>
    <xf numFmtId="0" fontId="9" fillId="7" borderId="1" xfId="0" applyFont="1" applyFill="1" applyBorder="1" applyAlignment="1">
      <alignment horizontal="left" vertical="center"/>
    </xf>
    <xf numFmtId="1" fontId="9" fillId="2" borderId="2" xfId="0" applyNumberFormat="1" applyFont="1" applyFill="1" applyBorder="1" applyAlignment="1">
      <alignment horizontal="right" vertical="center"/>
    </xf>
    <xf numFmtId="1" fontId="9" fillId="2" borderId="3" xfId="0" applyNumberFormat="1" applyFont="1" applyFill="1" applyBorder="1" applyAlignment="1">
      <alignment horizontal="right" vertical="center"/>
    </xf>
    <xf numFmtId="0" fontId="23" fillId="9" borderId="5" xfId="0" applyFont="1" applyFill="1" applyBorder="1" applyAlignment="1">
      <alignment horizontal="left" vertical="center" wrapText="1"/>
    </xf>
    <xf numFmtId="0" fontId="23" fillId="9" borderId="6" xfId="0" applyFont="1" applyFill="1" applyBorder="1" applyAlignment="1">
      <alignment horizontal="left" vertical="center" wrapText="1"/>
    </xf>
    <xf numFmtId="0" fontId="23" fillId="9" borderId="4" xfId="0" applyFont="1" applyFill="1" applyBorder="1" applyAlignment="1">
      <alignment horizontal="left" vertical="center" wrapText="1"/>
    </xf>
    <xf numFmtId="0" fontId="3" fillId="2" borderId="0" xfId="0" applyFont="1" applyFill="1" applyAlignment="1">
      <alignment horizontal="left" vertical="center"/>
    </xf>
    <xf numFmtId="0" fontId="11" fillId="2" borderId="0" xfId="0" applyFont="1" applyFill="1" applyAlignment="1">
      <alignment wrapText="1"/>
    </xf>
    <xf numFmtId="164" fontId="11" fillId="2" borderId="0" xfId="1" applyNumberFormat="1" applyFont="1" applyFill="1" applyBorder="1"/>
    <xf numFmtId="8" fontId="11" fillId="2" borderId="0" xfId="0" applyNumberFormat="1" applyFont="1" applyFill="1"/>
    <xf numFmtId="0" fontId="11" fillId="2" borderId="0" xfId="1" applyNumberFormat="1" applyFont="1" applyFill="1" applyBorder="1"/>
    <xf numFmtId="0" fontId="11" fillId="2" borderId="0" xfId="0" applyFont="1" applyFill="1" applyBorder="1"/>
    <xf numFmtId="0" fontId="31" fillId="2" borderId="0" xfId="0" applyFont="1" applyFill="1"/>
    <xf numFmtId="0" fontId="31" fillId="2" borderId="0" xfId="1" applyNumberFormat="1" applyFont="1" applyFill="1" applyBorder="1" applyAlignment="1"/>
    <xf numFmtId="0" fontId="14" fillId="2" borderId="0" xfId="0" applyFont="1" applyFill="1" applyAlignment="1"/>
    <xf numFmtId="0" fontId="11" fillId="2" borderId="0" xfId="0" applyFont="1" applyFill="1" applyBorder="1" applyAlignment="1">
      <alignment horizontal="left" vertical="center"/>
    </xf>
    <xf numFmtId="3" fontId="11" fillId="10" borderId="18" xfId="0" applyNumberFormat="1" applyFont="1" applyFill="1" applyBorder="1" applyAlignment="1">
      <alignment horizontal="left" vertical="center"/>
    </xf>
    <xf numFmtId="3" fontId="11" fillId="11" borderId="18" xfId="0" applyNumberFormat="1" applyFont="1" applyFill="1" applyBorder="1" applyAlignment="1">
      <alignment horizontal="left" vertical="center"/>
    </xf>
    <xf numFmtId="9" fontId="9" fillId="2" borderId="2" xfId="1" applyFont="1" applyFill="1" applyBorder="1" applyAlignment="1">
      <alignment horizontal="right" vertical="center" wrapText="1"/>
    </xf>
    <xf numFmtId="0" fontId="15" fillId="2" borderId="2" xfId="0" applyFont="1" applyFill="1" applyBorder="1" applyAlignment="1">
      <alignment horizontal="left" vertical="center" wrapText="1"/>
    </xf>
    <xf numFmtId="0" fontId="29" fillId="2" borderId="2" xfId="0" applyFont="1" applyFill="1" applyBorder="1" applyAlignment="1">
      <alignment vertical="center" wrapText="1"/>
    </xf>
    <xf numFmtId="0" fontId="29" fillId="2" borderId="1" xfId="0" applyFont="1" applyFill="1" applyBorder="1" applyAlignment="1">
      <alignment vertical="center"/>
    </xf>
    <xf numFmtId="0" fontId="29" fillId="2" borderId="2" xfId="0" applyFont="1" applyFill="1" applyBorder="1" applyAlignment="1">
      <alignment horizontal="left" vertical="center" wrapText="1"/>
    </xf>
    <xf numFmtId="0" fontId="30" fillId="2" borderId="2" xfId="0" applyFont="1" applyFill="1" applyBorder="1" applyAlignment="1">
      <alignment horizontal="right" vertical="center"/>
    </xf>
    <xf numFmtId="166" fontId="30" fillId="2" borderId="2" xfId="0" applyNumberFormat="1" applyFont="1" applyFill="1" applyBorder="1" applyAlignment="1">
      <alignment horizontal="right" vertical="center"/>
    </xf>
    <xf numFmtId="165" fontId="30" fillId="2" borderId="2" xfId="4" applyNumberFormat="1" applyFont="1" applyFill="1" applyBorder="1" applyAlignment="1">
      <alignment horizontal="right" vertical="center"/>
    </xf>
    <xf numFmtId="0" fontId="0" fillId="2" borderId="0" xfId="0" applyFill="1" applyAlignment="1">
      <alignment vertical="center"/>
    </xf>
    <xf numFmtId="0" fontId="11" fillId="2" borderId="2" xfId="0" applyFont="1" applyFill="1" applyBorder="1" applyAlignment="1">
      <alignment horizontal="right" vertical="center"/>
    </xf>
    <xf numFmtId="166" fontId="11" fillId="2" borderId="2" xfId="0" applyNumberFormat="1" applyFont="1" applyFill="1" applyBorder="1" applyAlignment="1">
      <alignment horizontal="right" vertical="center"/>
    </xf>
    <xf numFmtId="165" fontId="11" fillId="2" borderId="2" xfId="4" applyNumberFormat="1" applyFont="1" applyFill="1" applyBorder="1" applyAlignment="1">
      <alignment horizontal="right" vertical="center"/>
    </xf>
    <xf numFmtId="0" fontId="0" fillId="2" borderId="0" xfId="0" applyFont="1" applyFill="1" applyAlignment="1">
      <alignment vertical="center"/>
    </xf>
    <xf numFmtId="0" fontId="0" fillId="2" borderId="0" xfId="0" applyFill="1" applyAlignment="1">
      <alignment horizontal="left" vertical="center" wrapText="1"/>
    </xf>
    <xf numFmtId="0" fontId="22" fillId="2" borderId="0" xfId="0" applyFont="1" applyFill="1" applyAlignment="1">
      <alignment horizontal="left" vertical="center"/>
    </xf>
    <xf numFmtId="0" fontId="19" fillId="2" borderId="0" xfId="0" applyFont="1" applyFill="1" applyAlignment="1">
      <alignment vertical="center"/>
    </xf>
    <xf numFmtId="3" fontId="30" fillId="7" borderId="2" xfId="0" applyNumberFormat="1" applyFont="1" applyFill="1" applyBorder="1" applyAlignment="1">
      <alignment vertical="center" wrapText="1"/>
    </xf>
    <xf numFmtId="3" fontId="11" fillId="7" borderId="2" xfId="0" applyNumberFormat="1" applyFont="1" applyFill="1" applyBorder="1" applyAlignment="1">
      <alignment vertical="center" wrapText="1"/>
    </xf>
    <xf numFmtId="3" fontId="30" fillId="2" borderId="2" xfId="0" applyNumberFormat="1" applyFont="1" applyFill="1" applyBorder="1" applyAlignment="1">
      <alignment vertical="center" wrapText="1"/>
    </xf>
    <xf numFmtId="165" fontId="10" fillId="2" borderId="2" xfId="4" applyNumberFormat="1" applyFont="1" applyFill="1" applyBorder="1" applyAlignment="1">
      <alignment vertical="center" wrapText="1"/>
    </xf>
    <xf numFmtId="165" fontId="10" fillId="2" borderId="3" xfId="4" applyNumberFormat="1" applyFont="1" applyFill="1" applyBorder="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xf>
    <xf numFmtId="0" fontId="10" fillId="2" borderId="2" xfId="0" applyFont="1" applyFill="1" applyBorder="1" applyAlignment="1">
      <alignment horizontal="left"/>
    </xf>
    <xf numFmtId="3" fontId="10" fillId="2" borderId="2" xfId="0" applyNumberFormat="1" applyFont="1" applyFill="1" applyBorder="1"/>
    <xf numFmtId="0" fontId="4" fillId="2" borderId="2" xfId="0" applyFont="1" applyFill="1" applyBorder="1"/>
    <xf numFmtId="0" fontId="10" fillId="2" borderId="2" xfId="0" applyFont="1" applyFill="1" applyBorder="1"/>
    <xf numFmtId="0" fontId="4" fillId="2" borderId="3" xfId="0" applyFont="1" applyFill="1" applyBorder="1"/>
    <xf numFmtId="14" fontId="3" fillId="2" borderId="0" xfId="0" applyNumberFormat="1" applyFont="1" applyFill="1"/>
    <xf numFmtId="0" fontId="23" fillId="6" borderId="19" xfId="0" applyFont="1" applyFill="1" applyBorder="1" applyAlignment="1">
      <alignment horizontal="left" vertical="center" wrapText="1"/>
    </xf>
    <xf numFmtId="0" fontId="10" fillId="2" borderId="2" xfId="0" applyFont="1" applyFill="1" applyBorder="1" applyAlignment="1">
      <alignment horizontal="left" vertical="center"/>
    </xf>
    <xf numFmtId="1" fontId="10" fillId="2" borderId="2" xfId="0" applyNumberFormat="1" applyFont="1" applyFill="1" applyBorder="1" applyAlignment="1">
      <alignment horizontal="right" vertical="center"/>
    </xf>
    <xf numFmtId="165" fontId="11" fillId="2" borderId="2" xfId="4" applyNumberFormat="1" applyFont="1" applyFill="1" applyBorder="1" applyAlignment="1">
      <alignment horizontal="right" vertical="center" wrapText="1"/>
    </xf>
    <xf numFmtId="0" fontId="11" fillId="0" borderId="0" xfId="0" applyFont="1" applyFill="1"/>
    <xf numFmtId="0" fontId="11" fillId="0" borderId="0" xfId="1" applyNumberFormat="1" applyFont="1" applyFill="1" applyBorder="1"/>
    <xf numFmtId="49" fontId="15" fillId="0" borderId="1" xfId="0" applyNumberFormat="1" applyFont="1" applyFill="1" applyBorder="1" applyAlignment="1">
      <alignment horizontal="left" vertical="center" wrapText="1"/>
    </xf>
    <xf numFmtId="165" fontId="15" fillId="0" borderId="2" xfId="4" applyNumberFormat="1" applyFont="1" applyFill="1" applyBorder="1" applyAlignment="1">
      <alignment horizontal="right" vertical="center" wrapText="1"/>
    </xf>
    <xf numFmtId="3" fontId="15" fillId="4" borderId="2" xfId="0" applyNumberFormat="1" applyFont="1" applyFill="1" applyBorder="1" applyAlignment="1">
      <alignment vertical="center" wrapText="1"/>
    </xf>
    <xf numFmtId="0" fontId="18" fillId="2" borderId="0" xfId="3" applyFont="1" applyFill="1" applyAlignment="1">
      <alignment vertical="center"/>
    </xf>
    <xf numFmtId="0" fontId="16" fillId="2" borderId="2" xfId="0" applyFont="1" applyFill="1" applyBorder="1" applyAlignment="1">
      <alignment horizontal="right" vertical="center" wrapText="1"/>
    </xf>
    <xf numFmtId="0" fontId="13" fillId="5" borderId="19" xfId="0" applyFont="1" applyFill="1" applyBorder="1" applyAlignment="1">
      <alignment vertical="center" wrapText="1"/>
    </xf>
    <xf numFmtId="164" fontId="15" fillId="2" borderId="3" xfId="1" applyNumberFormat="1" applyFont="1" applyFill="1" applyBorder="1" applyAlignment="1">
      <alignment vertical="center" wrapText="1"/>
    </xf>
    <xf numFmtId="164" fontId="16" fillId="2" borderId="3" xfId="1" applyNumberFormat="1" applyFont="1" applyFill="1" applyBorder="1" applyAlignment="1">
      <alignment horizontal="right" vertical="center" wrapText="1"/>
    </xf>
    <xf numFmtId="3" fontId="11" fillId="2" borderId="0" xfId="0" applyNumberFormat="1" applyFont="1" applyFill="1" applyAlignment="1">
      <alignment horizontal="center" vertical="center"/>
    </xf>
    <xf numFmtId="0" fontId="18" fillId="0" borderId="0" xfId="3" applyFont="1" applyFill="1"/>
    <xf numFmtId="0" fontId="11" fillId="6" borderId="20" xfId="0" applyFont="1" applyFill="1" applyBorder="1"/>
    <xf numFmtId="0" fontId="11" fillId="6" borderId="21" xfId="0" applyFont="1" applyFill="1" applyBorder="1"/>
    <xf numFmtId="0" fontId="27" fillId="6" borderId="21" xfId="0" applyFont="1" applyFill="1" applyBorder="1" applyAlignment="1">
      <alignment vertical="center"/>
    </xf>
    <xf numFmtId="0" fontId="11" fillId="6" borderId="28" xfId="0" applyFont="1" applyFill="1" applyBorder="1"/>
    <xf numFmtId="0" fontId="27" fillId="6" borderId="22" xfId="0" applyFont="1" applyFill="1" applyBorder="1" applyAlignment="1">
      <alignment horizontal="left" vertical="center" wrapText="1"/>
    </xf>
    <xf numFmtId="0" fontId="28" fillId="6" borderId="23"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15" fillId="14" borderId="1" xfId="0" applyFont="1" applyFill="1" applyBorder="1" applyAlignment="1">
      <alignment vertical="center" wrapText="1"/>
    </xf>
    <xf numFmtId="0" fontId="29" fillId="14" borderId="1" xfId="0" applyFont="1" applyFill="1" applyBorder="1" applyAlignment="1">
      <alignment vertical="center" wrapText="1"/>
    </xf>
    <xf numFmtId="3" fontId="15" fillId="14" borderId="2" xfId="0" applyNumberFormat="1" applyFont="1" applyFill="1" applyBorder="1" applyAlignment="1">
      <alignment vertical="center"/>
    </xf>
    <xf numFmtId="3" fontId="15" fillId="14" borderId="3" xfId="0" applyNumberFormat="1" applyFont="1" applyFill="1" applyBorder="1" applyAlignment="1">
      <alignment vertical="center"/>
    </xf>
    <xf numFmtId="3" fontId="29" fillId="14" borderId="2" xfId="0" applyNumberFormat="1" applyFont="1" applyFill="1" applyBorder="1" applyAlignment="1">
      <alignment vertical="center"/>
    </xf>
    <xf numFmtId="3" fontId="29" fillId="14" borderId="3" xfId="0" applyNumberFormat="1" applyFont="1" applyFill="1" applyBorder="1" applyAlignment="1">
      <alignment vertical="center"/>
    </xf>
    <xf numFmtId="10" fontId="11" fillId="2" borderId="0" xfId="1" applyNumberFormat="1" applyFont="1" applyFill="1" applyAlignment="1">
      <alignment vertical="center"/>
    </xf>
    <xf numFmtId="165" fontId="10" fillId="0" borderId="2" xfId="4" applyNumberFormat="1" applyFont="1" applyFill="1" applyBorder="1" applyAlignment="1">
      <alignment horizontal="right" vertical="center"/>
    </xf>
    <xf numFmtId="9" fontId="11" fillId="2" borderId="0" xfId="1" applyNumberFormat="1" applyFont="1" applyFill="1" applyAlignment="1">
      <alignment vertical="center"/>
    </xf>
    <xf numFmtId="1" fontId="11" fillId="2" borderId="29" xfId="0" applyNumberFormat="1" applyFont="1" applyFill="1" applyBorder="1" applyAlignment="1">
      <alignment horizontal="right" vertical="center" wrapText="1"/>
    </xf>
    <xf numFmtId="0" fontId="15" fillId="2" borderId="30" xfId="0" applyFont="1" applyFill="1" applyBorder="1" applyAlignment="1">
      <alignment vertical="center" wrapText="1"/>
    </xf>
    <xf numFmtId="0" fontId="15" fillId="2" borderId="31" xfId="0" applyFont="1" applyFill="1" applyBorder="1" applyAlignment="1">
      <alignment vertical="center" wrapText="1"/>
    </xf>
    <xf numFmtId="0" fontId="13" fillId="12" borderId="36" xfId="0" applyFont="1" applyFill="1" applyBorder="1" applyAlignment="1">
      <alignment vertical="center"/>
    </xf>
    <xf numFmtId="0" fontId="13" fillId="12" borderId="22" xfId="0" applyFont="1" applyFill="1" applyBorder="1" applyAlignment="1">
      <alignment horizontal="left" vertical="center" wrapText="1"/>
    </xf>
    <xf numFmtId="0" fontId="13" fillId="12" borderId="23" xfId="0" applyFont="1" applyFill="1" applyBorder="1" applyAlignment="1">
      <alignment vertical="center" wrapText="1"/>
    </xf>
    <xf numFmtId="0" fontId="35" fillId="14" borderId="0" xfId="0" applyFont="1" applyFill="1" applyBorder="1"/>
    <xf numFmtId="0" fontId="29" fillId="14" borderId="26" xfId="0" applyFont="1" applyFill="1" applyBorder="1"/>
    <xf numFmtId="0" fontId="36" fillId="2" borderId="0" xfId="0" applyFont="1" applyFill="1" applyAlignment="1">
      <alignment vertical="center"/>
    </xf>
    <xf numFmtId="0" fontId="29" fillId="14" borderId="27" xfId="0" applyFont="1" applyFill="1" applyBorder="1"/>
    <xf numFmtId="0" fontId="9" fillId="14" borderId="27" xfId="0" applyFont="1" applyFill="1" applyBorder="1" applyAlignment="1">
      <alignment wrapText="1"/>
    </xf>
    <xf numFmtId="0" fontId="15" fillId="14" borderId="27" xfId="0" applyFont="1" applyFill="1" applyBorder="1"/>
    <xf numFmtId="0" fontId="10" fillId="14" borderId="27" xfId="0" applyFont="1" applyFill="1" applyBorder="1" applyAlignment="1">
      <alignment wrapText="1"/>
    </xf>
    <xf numFmtId="165" fontId="29" fillId="14" borderId="27" xfId="4" applyNumberFormat="1" applyFont="1" applyFill="1" applyBorder="1"/>
    <xf numFmtId="0" fontId="19" fillId="2" borderId="0" xfId="0" applyFont="1" applyFill="1"/>
    <xf numFmtId="3" fontId="11" fillId="2" borderId="2" xfId="0" applyNumberFormat="1" applyFont="1" applyFill="1" applyBorder="1" applyAlignment="1">
      <alignment horizontal="right" vertical="center" wrapText="1"/>
    </xf>
    <xf numFmtId="164" fontId="0" fillId="0" borderId="0" xfId="1" applyNumberFormat="1" applyFont="1"/>
    <xf numFmtId="0" fontId="22" fillId="0" borderId="0" xfId="0" applyFont="1"/>
    <xf numFmtId="0" fontId="37" fillId="0" borderId="0" xfId="0" applyFont="1"/>
    <xf numFmtId="165" fontId="11" fillId="0" borderId="0" xfId="0" applyNumberFormat="1" applyFont="1" applyFill="1"/>
    <xf numFmtId="0" fontId="29" fillId="2" borderId="31" xfId="0" applyFont="1" applyFill="1" applyBorder="1" applyAlignment="1">
      <alignment vertical="center" wrapText="1"/>
    </xf>
    <xf numFmtId="0" fontId="15" fillId="2" borderId="33" xfId="0" applyFont="1" applyFill="1" applyBorder="1" applyAlignment="1">
      <alignment vertical="center" wrapText="1"/>
    </xf>
    <xf numFmtId="165" fontId="29" fillId="2" borderId="2" xfId="0" applyNumberFormat="1" applyFont="1" applyFill="1" applyBorder="1" applyAlignment="1">
      <alignment vertical="center" wrapText="1"/>
    </xf>
    <xf numFmtId="165" fontId="11" fillId="2" borderId="34" xfId="4" applyNumberFormat="1" applyFont="1" applyFill="1" applyBorder="1" applyAlignment="1">
      <alignment horizontal="right" vertical="center" wrapText="1"/>
    </xf>
    <xf numFmtId="0" fontId="29" fillId="2" borderId="0" xfId="0" applyFont="1" applyFill="1" applyBorder="1" applyAlignment="1">
      <alignment vertical="center" wrapText="1"/>
    </xf>
    <xf numFmtId="165" fontId="29" fillId="2" borderId="0" xfId="0" applyNumberFormat="1" applyFont="1" applyFill="1" applyBorder="1" applyAlignment="1">
      <alignment vertical="center" wrapText="1"/>
    </xf>
    <xf numFmtId="164" fontId="29" fillId="2" borderId="0" xfId="0" applyNumberFormat="1" applyFont="1" applyFill="1" applyBorder="1" applyAlignment="1">
      <alignment vertical="center" wrapText="1"/>
    </xf>
    <xf numFmtId="3" fontId="29" fillId="2" borderId="0" xfId="0" applyNumberFormat="1" applyFont="1" applyFill="1" applyBorder="1" applyAlignment="1">
      <alignment horizontal="right" vertical="center" wrapText="1"/>
    </xf>
    <xf numFmtId="9" fontId="30" fillId="2" borderId="0" xfId="0" applyNumberFormat="1" applyFont="1" applyFill="1" applyBorder="1" applyAlignment="1">
      <alignment horizontal="right" vertical="center" wrapText="1"/>
    </xf>
    <xf numFmtId="166" fontId="30" fillId="2" borderId="0" xfId="0" applyNumberFormat="1" applyFont="1" applyFill="1" applyBorder="1" applyAlignment="1">
      <alignment horizontal="right" vertical="center" wrapText="1"/>
    </xf>
    <xf numFmtId="166" fontId="9" fillId="2" borderId="2" xfId="0" applyNumberFormat="1" applyFont="1" applyFill="1" applyBorder="1" applyAlignment="1">
      <alignment horizontal="right" vertical="center" wrapText="1"/>
    </xf>
    <xf numFmtId="0" fontId="10" fillId="2" borderId="31" xfId="0" applyFont="1" applyFill="1" applyBorder="1" applyAlignment="1">
      <alignment vertical="center" wrapText="1"/>
    </xf>
    <xf numFmtId="1" fontId="10" fillId="2" borderId="2" xfId="0" applyNumberFormat="1" applyFont="1" applyFill="1" applyBorder="1" applyAlignment="1">
      <alignment horizontal="right" vertical="center" wrapText="1"/>
    </xf>
    <xf numFmtId="164" fontId="10" fillId="2" borderId="29" xfId="1" applyNumberFormat="1" applyFont="1" applyFill="1" applyBorder="1" applyAlignment="1">
      <alignment horizontal="right" vertical="center" wrapText="1"/>
    </xf>
    <xf numFmtId="165" fontId="10" fillId="2" borderId="2" xfId="4" applyNumberFormat="1" applyFont="1" applyFill="1" applyBorder="1" applyAlignment="1">
      <alignment horizontal="right" vertical="center" wrapText="1"/>
    </xf>
    <xf numFmtId="164" fontId="10" fillId="2" borderId="2" xfId="1" applyNumberFormat="1" applyFont="1" applyFill="1" applyBorder="1" applyAlignment="1">
      <alignment horizontal="right" vertical="center" wrapText="1"/>
    </xf>
    <xf numFmtId="166" fontId="10" fillId="2" borderId="32" xfId="0" applyNumberFormat="1" applyFont="1" applyFill="1" applyBorder="1" applyAlignment="1">
      <alignment horizontal="right" vertical="center" wrapText="1"/>
    </xf>
    <xf numFmtId="0" fontId="12" fillId="7" borderId="1" xfId="0" applyFont="1" applyFill="1" applyBorder="1" applyAlignment="1">
      <alignment vertical="center" wrapText="1"/>
    </xf>
    <xf numFmtId="3" fontId="12" fillId="7" borderId="2" xfId="0" applyNumberFormat="1" applyFont="1" applyFill="1" applyBorder="1" applyAlignment="1">
      <alignment horizontal="right" vertical="center" wrapText="1"/>
    </xf>
    <xf numFmtId="165" fontId="12" fillId="7" borderId="3" xfId="4" applyNumberFormat="1" applyFont="1" applyFill="1" applyBorder="1" applyAlignment="1">
      <alignment horizontal="right" vertical="center" wrapText="1"/>
    </xf>
    <xf numFmtId="0" fontId="14" fillId="0" borderId="1" xfId="0" applyFont="1" applyBorder="1" applyAlignment="1">
      <alignment vertical="center" wrapText="1"/>
    </xf>
    <xf numFmtId="0" fontId="12" fillId="0" borderId="1" xfId="0" applyFont="1" applyBorder="1" applyAlignment="1">
      <alignment vertical="center" wrapText="1"/>
    </xf>
    <xf numFmtId="3" fontId="14" fillId="0" borderId="2" xfId="0" applyNumberFormat="1" applyFont="1" applyBorder="1" applyAlignment="1">
      <alignment horizontal="right" vertical="center" wrapText="1"/>
    </xf>
    <xf numFmtId="165" fontId="14" fillId="0" borderId="2" xfId="4" applyNumberFormat="1" applyFont="1" applyBorder="1" applyAlignment="1">
      <alignment horizontal="right" vertical="center" wrapText="1"/>
    </xf>
    <xf numFmtId="165" fontId="14" fillId="0" borderId="3" xfId="4" applyNumberFormat="1" applyFont="1" applyBorder="1" applyAlignment="1">
      <alignment horizontal="right" vertical="center" wrapText="1"/>
    </xf>
    <xf numFmtId="3" fontId="12" fillId="0" borderId="2" xfId="0" applyNumberFormat="1" applyFont="1" applyBorder="1" applyAlignment="1">
      <alignment horizontal="right" vertical="center" wrapText="1"/>
    </xf>
    <xf numFmtId="165" fontId="12" fillId="0" borderId="2" xfId="4" applyNumberFormat="1" applyFont="1" applyBorder="1" applyAlignment="1">
      <alignment horizontal="right" vertical="center" wrapText="1"/>
    </xf>
    <xf numFmtId="165" fontId="12" fillId="0" borderId="3" xfId="4" applyNumberFormat="1" applyFont="1" applyBorder="1" applyAlignment="1">
      <alignment horizontal="right" vertical="center" wrapText="1"/>
    </xf>
    <xf numFmtId="0" fontId="12" fillId="0" borderId="2" xfId="0" applyFont="1" applyBorder="1" applyAlignment="1">
      <alignment horizontal="right" vertical="center" wrapText="1"/>
    </xf>
    <xf numFmtId="0" fontId="12" fillId="8" borderId="1" xfId="0" applyFont="1" applyFill="1" applyBorder="1" applyAlignment="1">
      <alignment horizontal="left" vertical="center" wrapText="1"/>
    </xf>
    <xf numFmtId="0" fontId="12" fillId="8" borderId="2" xfId="0" applyFont="1" applyFill="1" applyBorder="1" applyAlignment="1">
      <alignment horizontal="right" vertical="center" wrapText="1"/>
    </xf>
    <xf numFmtId="165" fontId="12" fillId="8" borderId="2" xfId="4" applyNumberFormat="1" applyFont="1" applyFill="1" applyBorder="1" applyAlignment="1">
      <alignment horizontal="right" vertical="center" wrapText="1"/>
    </xf>
    <xf numFmtId="165" fontId="12" fillId="8" borderId="3" xfId="4" applyNumberFormat="1" applyFont="1" applyFill="1" applyBorder="1" applyAlignment="1">
      <alignment horizontal="right" vertical="center" wrapText="1"/>
    </xf>
    <xf numFmtId="1" fontId="10" fillId="2" borderId="29" xfId="0" applyNumberFormat="1" applyFont="1" applyFill="1" applyBorder="1" applyAlignment="1">
      <alignment horizontal="right" vertical="center" wrapText="1"/>
    </xf>
    <xf numFmtId="9" fontId="10" fillId="2" borderId="29" xfId="0" applyNumberFormat="1" applyFont="1" applyFill="1" applyBorder="1" applyAlignment="1">
      <alignment horizontal="right" vertical="center" wrapText="1"/>
    </xf>
    <xf numFmtId="1" fontId="10" fillId="2" borderId="34" xfId="0" applyNumberFormat="1" applyFont="1" applyFill="1" applyBorder="1" applyAlignment="1">
      <alignment horizontal="right" vertical="center" wrapText="1"/>
    </xf>
    <xf numFmtId="166" fontId="10" fillId="2" borderId="34" xfId="0" applyNumberFormat="1" applyFont="1" applyFill="1" applyBorder="1" applyAlignment="1">
      <alignment horizontal="right" vertical="center" wrapText="1"/>
    </xf>
    <xf numFmtId="166" fontId="10" fillId="2" borderId="35" xfId="0" applyNumberFormat="1" applyFont="1" applyFill="1" applyBorder="1" applyAlignment="1">
      <alignment horizontal="right" vertical="center" wrapText="1"/>
    </xf>
    <xf numFmtId="166" fontId="9" fillId="2" borderId="35" xfId="0" applyNumberFormat="1" applyFont="1" applyFill="1" applyBorder="1" applyAlignment="1">
      <alignment horizontal="right" vertical="center" wrapText="1"/>
    </xf>
    <xf numFmtId="3" fontId="9" fillId="2" borderId="0" xfId="0" applyNumberFormat="1" applyFont="1" applyFill="1" applyBorder="1" applyAlignment="1">
      <alignment horizontal="right" vertical="center" wrapText="1"/>
    </xf>
    <xf numFmtId="0" fontId="39" fillId="2" borderId="0" xfId="0" applyFont="1" applyFill="1"/>
    <xf numFmtId="0" fontId="38" fillId="2" borderId="0" xfId="0" applyFont="1" applyFill="1"/>
    <xf numFmtId="165" fontId="10" fillId="2" borderId="0" xfId="0" applyNumberFormat="1" applyFont="1" applyFill="1"/>
    <xf numFmtId="0" fontId="10" fillId="0" borderId="1" xfId="5" applyFont="1" applyBorder="1" applyAlignment="1">
      <alignment horizontal="left" vertical="center" wrapText="1"/>
    </xf>
    <xf numFmtId="0" fontId="10" fillId="0" borderId="2" xfId="0" applyFont="1" applyBorder="1" applyAlignment="1">
      <alignment vertical="center"/>
    </xf>
    <xf numFmtId="0" fontId="10" fillId="2" borderId="1" xfId="5" applyFont="1" applyFill="1" applyBorder="1" applyAlignment="1">
      <alignment horizontal="left" vertical="center" wrapText="1"/>
    </xf>
    <xf numFmtId="0" fontId="10" fillId="2" borderId="2" xfId="0" applyFont="1" applyFill="1" applyBorder="1" applyAlignment="1">
      <alignment vertical="center"/>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64" fontId="10" fillId="0" borderId="2" xfId="1" applyNumberFormat="1" applyFont="1" applyFill="1" applyBorder="1" applyAlignment="1">
      <alignment horizontal="right" vertical="center"/>
    </xf>
    <xf numFmtId="164" fontId="10" fillId="0" borderId="3" xfId="1" applyNumberFormat="1" applyFont="1" applyFill="1" applyBorder="1" applyAlignment="1">
      <alignment horizontal="right" vertical="center"/>
    </xf>
    <xf numFmtId="165" fontId="9" fillId="2" borderId="2" xfId="4" applyNumberFormat="1" applyFont="1" applyFill="1" applyBorder="1" applyAlignment="1">
      <alignment vertical="center"/>
    </xf>
    <xf numFmtId="164" fontId="9" fillId="0" borderId="2" xfId="1" applyNumberFormat="1" applyFont="1" applyFill="1" applyBorder="1" applyAlignment="1">
      <alignment horizontal="right" vertical="center"/>
    </xf>
    <xf numFmtId="165" fontId="9" fillId="0" borderId="2" xfId="4" applyNumberFormat="1" applyFont="1" applyFill="1" applyBorder="1" applyAlignment="1">
      <alignment horizontal="right" vertical="center"/>
    </xf>
    <xf numFmtId="164" fontId="9" fillId="0" borderId="3" xfId="1" applyNumberFormat="1" applyFont="1" applyFill="1" applyBorder="1" applyAlignment="1">
      <alignment horizontal="right" vertical="center"/>
    </xf>
    <xf numFmtId="0" fontId="30" fillId="2" borderId="0" xfId="0" applyFont="1" applyFill="1"/>
    <xf numFmtId="165" fontId="28" fillId="15" borderId="16" xfId="4" applyNumberFormat="1" applyFont="1" applyFill="1" applyBorder="1" applyAlignment="1">
      <alignment vertical="center"/>
    </xf>
    <xf numFmtId="164" fontId="28" fillId="15" borderId="16" xfId="1" applyNumberFormat="1" applyFont="1" applyFill="1" applyBorder="1" applyAlignment="1">
      <alignment horizontal="right" vertical="center"/>
    </xf>
    <xf numFmtId="165" fontId="28" fillId="15" borderId="16" xfId="4" applyNumberFormat="1" applyFont="1" applyFill="1" applyBorder="1" applyAlignment="1">
      <alignment horizontal="right" vertical="center"/>
    </xf>
    <xf numFmtId="164" fontId="28" fillId="15" borderId="17" xfId="1" applyNumberFormat="1" applyFont="1" applyFill="1" applyBorder="1" applyAlignment="1">
      <alignment horizontal="right" vertical="center"/>
    </xf>
    <xf numFmtId="165" fontId="28" fillId="15" borderId="38" xfId="4" applyNumberFormat="1" applyFont="1" applyFill="1" applyBorder="1" applyAlignment="1">
      <alignment vertical="center"/>
    </xf>
    <xf numFmtId="164" fontId="28" fillId="15" borderId="38" xfId="1" applyNumberFormat="1" applyFont="1" applyFill="1" applyBorder="1" applyAlignment="1">
      <alignment horizontal="right" vertical="center"/>
    </xf>
    <xf numFmtId="165" fontId="28" fillId="15" borderId="38" xfId="4" applyNumberFormat="1" applyFont="1" applyFill="1" applyBorder="1" applyAlignment="1">
      <alignment horizontal="right" vertical="center"/>
    </xf>
    <xf numFmtId="164" fontId="28" fillId="15" borderId="39" xfId="1" applyNumberFormat="1" applyFont="1" applyFill="1" applyBorder="1" applyAlignment="1">
      <alignment horizontal="right" vertical="center"/>
    </xf>
    <xf numFmtId="165" fontId="10" fillId="16" borderId="38" xfId="4" applyNumberFormat="1" applyFont="1" applyFill="1" applyBorder="1" applyAlignment="1">
      <alignment vertical="center"/>
    </xf>
    <xf numFmtId="164" fontId="10" fillId="16" borderId="38" xfId="1" applyNumberFormat="1" applyFont="1" applyFill="1" applyBorder="1" applyAlignment="1">
      <alignment horizontal="right" vertical="center"/>
    </xf>
    <xf numFmtId="165" fontId="10" fillId="16" borderId="38" xfId="4" applyNumberFormat="1" applyFont="1" applyFill="1" applyBorder="1" applyAlignment="1">
      <alignment horizontal="right" vertical="center"/>
    </xf>
    <xf numFmtId="164" fontId="10" fillId="16" borderId="39" xfId="1" applyNumberFormat="1" applyFont="1" applyFill="1" applyBorder="1" applyAlignment="1">
      <alignment horizontal="right" vertical="center"/>
    </xf>
    <xf numFmtId="165" fontId="10" fillId="2" borderId="38" xfId="4" applyNumberFormat="1" applyFont="1" applyFill="1" applyBorder="1" applyAlignment="1">
      <alignment vertical="center"/>
    </xf>
    <xf numFmtId="164" fontId="10" fillId="0" borderId="38" xfId="1" applyNumberFormat="1" applyFont="1" applyFill="1" applyBorder="1" applyAlignment="1">
      <alignment horizontal="right" vertical="center"/>
    </xf>
    <xf numFmtId="165" fontId="10" fillId="0" borderId="38" xfId="4" applyNumberFormat="1" applyFont="1" applyFill="1" applyBorder="1" applyAlignment="1">
      <alignment horizontal="right" vertical="center"/>
    </xf>
    <xf numFmtId="164" fontId="10" fillId="0" borderId="39" xfId="1" applyNumberFormat="1" applyFont="1" applyFill="1" applyBorder="1" applyAlignment="1">
      <alignment horizontal="right" vertical="center"/>
    </xf>
    <xf numFmtId="165" fontId="28" fillId="15" borderId="40" xfId="4" applyNumberFormat="1" applyFont="1" applyFill="1" applyBorder="1" applyAlignment="1">
      <alignment vertical="center"/>
    </xf>
    <xf numFmtId="164" fontId="28" fillId="15" borderId="40" xfId="1" applyNumberFormat="1" applyFont="1" applyFill="1" applyBorder="1" applyAlignment="1">
      <alignment horizontal="right" vertical="center"/>
    </xf>
    <xf numFmtId="165" fontId="28" fillId="15" borderId="40" xfId="4" applyNumberFormat="1" applyFont="1" applyFill="1" applyBorder="1" applyAlignment="1">
      <alignment horizontal="right" vertical="center"/>
    </xf>
    <xf numFmtId="164" fontId="28" fillId="15" borderId="37" xfId="1" applyNumberFormat="1" applyFont="1" applyFill="1" applyBorder="1" applyAlignment="1">
      <alignment horizontal="right" vertical="center"/>
    </xf>
    <xf numFmtId="0" fontId="4" fillId="2" borderId="0" xfId="0" applyFont="1" applyFill="1" applyBorder="1"/>
    <xf numFmtId="3" fontId="15" fillId="2" borderId="0" xfId="0" applyNumberFormat="1" applyFont="1" applyFill="1" applyBorder="1" applyAlignment="1">
      <alignment vertical="center" wrapText="1"/>
    </xf>
    <xf numFmtId="0" fontId="22" fillId="13" borderId="0" xfId="0" applyFont="1" applyFill="1" applyAlignment="1">
      <alignment vertical="center"/>
    </xf>
    <xf numFmtId="0" fontId="0" fillId="13" borderId="0" xfId="0" applyFill="1"/>
    <xf numFmtId="0" fontId="32" fillId="4" borderId="0" xfId="0" applyFont="1" applyFill="1" applyBorder="1" applyAlignment="1">
      <alignment vertical="center" wrapText="1"/>
    </xf>
    <xf numFmtId="0" fontId="11" fillId="2" borderId="0" xfId="0" applyFont="1" applyFill="1" applyBorder="1" applyAlignment="1">
      <alignment vertical="center"/>
    </xf>
    <xf numFmtId="164" fontId="15" fillId="2" borderId="0" xfId="0" applyNumberFormat="1" applyFont="1" applyFill="1" applyBorder="1" applyAlignment="1">
      <alignment vertical="center" wrapText="1"/>
    </xf>
    <xf numFmtId="1" fontId="11" fillId="2" borderId="0" xfId="0" applyNumberFormat="1" applyFont="1" applyFill="1" applyBorder="1" applyAlignment="1">
      <alignment vertical="center"/>
    </xf>
    <xf numFmtId="3" fontId="29" fillId="4" borderId="0" xfId="0" applyNumberFormat="1" applyFont="1" applyFill="1" applyBorder="1" applyAlignment="1">
      <alignment vertical="center" wrapText="1"/>
    </xf>
    <xf numFmtId="0" fontId="16" fillId="2" borderId="0" xfId="0" applyFont="1" applyFill="1" applyBorder="1" applyAlignment="1">
      <alignment horizontal="right" vertical="center" wrapText="1"/>
    </xf>
    <xf numFmtId="49" fontId="16" fillId="2" borderId="0" xfId="0" applyNumberFormat="1" applyFont="1" applyFill="1" applyBorder="1" applyAlignment="1">
      <alignment horizontal="right" vertical="center" wrapText="1"/>
    </xf>
    <xf numFmtId="0" fontId="16" fillId="2" borderId="0" xfId="0" applyFont="1" applyFill="1" applyBorder="1" applyAlignment="1">
      <alignment vertical="center"/>
    </xf>
    <xf numFmtId="0" fontId="12" fillId="5" borderId="41" xfId="0" applyFont="1" applyFill="1" applyBorder="1" applyAlignment="1">
      <alignment vertical="center" wrapText="1"/>
    </xf>
    <xf numFmtId="0" fontId="23" fillId="4" borderId="0" xfId="0" applyFont="1" applyFill="1" applyBorder="1" applyAlignment="1">
      <alignment horizontal="left" vertical="center" wrapText="1"/>
    </xf>
    <xf numFmtId="3" fontId="15" fillId="4" borderId="0" xfId="0" applyNumberFormat="1" applyFont="1" applyFill="1" applyBorder="1" applyAlignment="1">
      <alignment vertical="center"/>
    </xf>
    <xf numFmtId="3" fontId="29" fillId="4" borderId="0" xfId="0" applyNumberFormat="1" applyFont="1" applyFill="1" applyBorder="1" applyAlignment="1">
      <alignment vertical="center"/>
    </xf>
    <xf numFmtId="0" fontId="15" fillId="5" borderId="4" xfId="0" applyFont="1" applyFill="1" applyBorder="1"/>
    <xf numFmtId="0" fontId="23" fillId="5" borderId="42" xfId="0" applyFont="1" applyFill="1" applyBorder="1" applyAlignment="1">
      <alignment horizontal="left" vertical="center" wrapText="1"/>
    </xf>
    <xf numFmtId="0" fontId="23" fillId="5" borderId="43" xfId="0" applyFont="1" applyFill="1" applyBorder="1" applyAlignment="1">
      <alignment horizontal="left" vertical="center" wrapText="1"/>
    </xf>
    <xf numFmtId="0" fontId="23" fillId="5" borderId="44" xfId="0" applyFont="1" applyFill="1" applyBorder="1" applyAlignment="1">
      <alignment horizontal="left" vertical="center" wrapText="1"/>
    </xf>
    <xf numFmtId="0" fontId="33" fillId="2" borderId="0" xfId="0" applyFont="1" applyFill="1" applyBorder="1" applyAlignment="1">
      <alignment horizontal="left" vertical="center" wrapText="1"/>
    </xf>
    <xf numFmtId="165" fontId="10" fillId="2" borderId="0" xfId="4" applyNumberFormat="1" applyFont="1" applyFill="1" applyBorder="1" applyAlignment="1">
      <alignment vertical="center"/>
    </xf>
    <xf numFmtId="3" fontId="15" fillId="2" borderId="0" xfId="0" applyNumberFormat="1" applyFont="1" applyFill="1" applyBorder="1" applyAlignment="1">
      <alignment horizontal="right" vertical="center" wrapText="1"/>
    </xf>
    <xf numFmtId="164" fontId="10" fillId="2" borderId="0" xfId="1" applyNumberFormat="1" applyFont="1" applyFill="1" applyBorder="1" applyAlignment="1">
      <alignment vertical="center"/>
    </xf>
    <xf numFmtId="0" fontId="13" fillId="6" borderId="4" xfId="0" applyFont="1" applyFill="1" applyBorder="1" applyAlignment="1">
      <alignment vertical="center" wrapText="1"/>
    </xf>
    <xf numFmtId="0" fontId="33" fillId="2" borderId="0" xfId="0" applyFont="1" applyFill="1" applyBorder="1" applyAlignment="1">
      <alignment vertical="center" wrapText="1"/>
    </xf>
    <xf numFmtId="165" fontId="10" fillId="2" borderId="0" xfId="4" applyNumberFormat="1" applyFont="1" applyFill="1" applyBorder="1" applyAlignment="1">
      <alignment vertical="center" wrapText="1"/>
    </xf>
    <xf numFmtId="0" fontId="23" fillId="6" borderId="3" xfId="0" applyFont="1" applyFill="1" applyBorder="1" applyAlignment="1">
      <alignment vertical="center" wrapText="1"/>
    </xf>
    <xf numFmtId="0" fontId="21" fillId="0" borderId="0" xfId="0" applyFont="1" applyAlignment="1">
      <alignment vertical="center"/>
    </xf>
    <xf numFmtId="0" fontId="32" fillId="6" borderId="23" xfId="0" applyFont="1" applyFill="1" applyBorder="1" applyAlignment="1">
      <alignment horizontal="left" vertical="center" wrapText="1"/>
    </xf>
    <xf numFmtId="0" fontId="32" fillId="6" borderId="24" xfId="0" applyFont="1" applyFill="1" applyBorder="1" applyAlignment="1">
      <alignment horizontal="left" vertical="center" wrapText="1"/>
    </xf>
    <xf numFmtId="0" fontId="32" fillId="6" borderId="1" xfId="0" applyFont="1" applyFill="1" applyBorder="1" applyAlignment="1">
      <alignment vertical="center" wrapText="1"/>
    </xf>
    <xf numFmtId="0" fontId="13" fillId="6" borderId="5" xfId="0" applyFont="1" applyFill="1" applyBorder="1" applyAlignment="1">
      <alignment horizontal="left" vertical="center" wrapText="1"/>
    </xf>
    <xf numFmtId="0" fontId="13" fillId="6" borderId="6" xfId="0" applyFont="1" applyFill="1" applyBorder="1" applyAlignment="1">
      <alignment horizontal="left" vertical="center" wrapText="1"/>
    </xf>
    <xf numFmtId="164" fontId="23" fillId="6" borderId="5" xfId="1" applyNumberFormat="1" applyFont="1" applyFill="1" applyBorder="1" applyAlignment="1">
      <alignment vertical="center" wrapText="1"/>
    </xf>
    <xf numFmtId="0" fontId="23" fillId="6" borderId="5" xfId="1" applyNumberFormat="1" applyFont="1" applyFill="1" applyBorder="1" applyAlignment="1">
      <alignment vertical="center" wrapText="1"/>
    </xf>
    <xf numFmtId="164" fontId="23" fillId="6" borderId="6" xfId="1" applyNumberFormat="1" applyFont="1" applyFill="1" applyBorder="1" applyAlignment="1">
      <alignment vertical="center" wrapText="1"/>
    </xf>
    <xf numFmtId="0" fontId="13" fillId="6" borderId="5" xfId="0" applyFont="1" applyFill="1" applyBorder="1" applyAlignment="1">
      <alignment vertical="center" wrapText="1"/>
    </xf>
    <xf numFmtId="0" fontId="13" fillId="6" borderId="6"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9" fontId="30" fillId="2" borderId="3" xfId="1" applyFont="1" applyFill="1" applyBorder="1" applyAlignment="1">
      <alignment horizontal="right" vertical="center" wrapText="1"/>
    </xf>
    <xf numFmtId="0" fontId="13" fillId="6" borderId="4" xfId="0" applyFont="1" applyFill="1" applyBorder="1" applyAlignment="1">
      <alignment horizontal="left" vertical="center" wrapText="1"/>
    </xf>
    <xf numFmtId="164" fontId="11" fillId="2" borderId="2" xfId="1" applyNumberFormat="1" applyFont="1" applyFill="1" applyBorder="1" applyAlignment="1">
      <alignment horizontal="right" vertical="center" wrapText="1"/>
    </xf>
    <xf numFmtId="1" fontId="11" fillId="2" borderId="2" xfId="0" applyNumberFormat="1" applyFont="1" applyFill="1" applyBorder="1" applyAlignment="1">
      <alignment horizontal="right" vertical="center" wrapText="1"/>
    </xf>
    <xf numFmtId="164" fontId="11" fillId="2" borderId="2" xfId="0" applyNumberFormat="1" applyFont="1" applyFill="1" applyBorder="1" applyAlignment="1">
      <alignment horizontal="right" vertical="center" wrapText="1"/>
    </xf>
    <xf numFmtId="164" fontId="11" fillId="2" borderId="34" xfId="1" applyNumberFormat="1" applyFont="1" applyFill="1" applyBorder="1" applyAlignment="1">
      <alignment horizontal="right" vertical="center" wrapText="1"/>
    </xf>
    <xf numFmtId="164" fontId="29" fillId="2" borderId="2" xfId="0" applyNumberFormat="1" applyFont="1" applyFill="1" applyBorder="1" applyAlignment="1">
      <alignment vertical="center" wrapText="1"/>
    </xf>
    <xf numFmtId="0" fontId="13" fillId="6" borderId="18" xfId="0" applyFont="1" applyFill="1" applyBorder="1" applyAlignment="1">
      <alignment horizontal="left" vertical="center" wrapText="1"/>
    </xf>
    <xf numFmtId="0" fontId="13" fillId="6" borderId="45" xfId="0" applyFont="1" applyFill="1" applyBorder="1" applyAlignment="1">
      <alignment horizontal="left" vertical="center" wrapText="1"/>
    </xf>
    <xf numFmtId="0" fontId="36" fillId="2" borderId="0" xfId="0" applyFont="1" applyFill="1"/>
    <xf numFmtId="9" fontId="30" fillId="7" borderId="3" xfId="0" applyNumberFormat="1" applyFont="1" applyFill="1" applyBorder="1" applyAlignment="1">
      <alignment vertical="center" wrapText="1"/>
    </xf>
    <xf numFmtId="9" fontId="11" fillId="7" borderId="3" xfId="0" applyNumberFormat="1" applyFont="1" applyFill="1" applyBorder="1" applyAlignment="1">
      <alignment vertical="center" wrapText="1"/>
    </xf>
    <xf numFmtId="9" fontId="15" fillId="14" borderId="46" xfId="1" applyFont="1" applyFill="1" applyBorder="1" applyAlignment="1">
      <alignment vertical="center" wrapText="1"/>
    </xf>
    <xf numFmtId="165" fontId="30" fillId="2" borderId="32" xfId="4" applyNumberFormat="1" applyFont="1" applyFill="1" applyBorder="1" applyAlignment="1">
      <alignment horizontal="right" vertical="center"/>
    </xf>
    <xf numFmtId="164" fontId="30" fillId="2" borderId="32" xfId="1" applyNumberFormat="1" applyFont="1" applyFill="1" applyBorder="1" applyAlignment="1">
      <alignment vertical="center" wrapText="1"/>
    </xf>
    <xf numFmtId="9" fontId="10" fillId="0" borderId="0" xfId="1" applyNumberFormat="1" applyFont="1" applyAlignment="1">
      <alignment horizontal="right" vertical="center"/>
    </xf>
    <xf numFmtId="0" fontId="22" fillId="0" borderId="0" xfId="0" applyFont="1" applyAlignment="1">
      <alignment horizontal="left" vertical="center" indent="1"/>
    </xf>
    <xf numFmtId="3" fontId="10" fillId="0" borderId="2" xfId="0" applyNumberFormat="1" applyFont="1" applyFill="1" applyBorder="1" applyAlignment="1">
      <alignment vertical="center"/>
    </xf>
    <xf numFmtId="9" fontId="10" fillId="0" borderId="2" xfId="1" applyFont="1" applyFill="1" applyBorder="1" applyAlignment="1">
      <alignment vertical="center"/>
    </xf>
    <xf numFmtId="0" fontId="4" fillId="0" borderId="0" xfId="0" applyFont="1" applyFill="1" applyAlignment="1">
      <alignment vertical="center"/>
    </xf>
    <xf numFmtId="165" fontId="11" fillId="2" borderId="0" xfId="0" applyNumberFormat="1" applyFont="1" applyFill="1" applyAlignment="1">
      <alignment vertical="center"/>
    </xf>
    <xf numFmtId="1" fontId="30" fillId="2" borderId="2" xfId="1" applyNumberFormat="1" applyFont="1" applyFill="1" applyBorder="1" applyAlignment="1">
      <alignment horizontal="right" vertical="center"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9" fillId="2" borderId="2" xfId="0" applyFont="1" applyFill="1" applyBorder="1" applyAlignment="1">
      <alignment vertical="center" wrapText="1"/>
    </xf>
    <xf numFmtId="0" fontId="23" fillId="6" borderId="4" xfId="0" applyFont="1" applyFill="1" applyBorder="1" applyAlignment="1">
      <alignment vertical="center" wrapText="1"/>
    </xf>
    <xf numFmtId="0" fontId="23" fillId="6" borderId="5" xfId="0" applyFont="1" applyFill="1" applyBorder="1" applyAlignment="1">
      <alignment vertical="center" wrapText="1"/>
    </xf>
    <xf numFmtId="0" fontId="15" fillId="14" borderId="0" xfId="0" applyFont="1" applyFill="1" applyBorder="1"/>
    <xf numFmtId="0" fontId="29" fillId="14" borderId="0" xfId="0" applyFont="1" applyFill="1" applyBorder="1"/>
    <xf numFmtId="0" fontId="9" fillId="14" borderId="0" xfId="0" applyFont="1" applyFill="1" applyBorder="1" applyAlignment="1">
      <alignment wrapText="1"/>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25" xfId="0" applyFont="1" applyBorder="1" applyAlignment="1">
      <alignment horizontal="left" vertical="center"/>
    </xf>
    <xf numFmtId="0" fontId="11" fillId="0" borderId="11" xfId="0" applyFont="1" applyBorder="1" applyAlignment="1">
      <alignment horizontal="left" vertical="center"/>
    </xf>
    <xf numFmtId="0" fontId="34" fillId="0" borderId="0" xfId="0" applyFont="1" applyAlignment="1">
      <alignment vertical="center"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9" fillId="8" borderId="1" xfId="0" applyFont="1" applyFill="1" applyBorder="1" applyAlignment="1">
      <alignment vertical="center" wrapText="1"/>
    </xf>
    <xf numFmtId="0" fontId="9" fillId="8" borderId="2" xfId="0" applyFont="1" applyFill="1" applyBorder="1" applyAlignment="1">
      <alignment vertical="center" wrapText="1"/>
    </xf>
    <xf numFmtId="0" fontId="9" fillId="8" borderId="3" xfId="0" applyFont="1" applyFill="1" applyBorder="1" applyAlignment="1">
      <alignment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23" fillId="6" borderId="4" xfId="0" applyFont="1" applyFill="1" applyBorder="1" applyAlignment="1">
      <alignment vertical="center" wrapText="1"/>
    </xf>
    <xf numFmtId="0" fontId="23" fillId="6" borderId="5" xfId="0" applyFont="1" applyFill="1" applyBorder="1" applyAlignment="1">
      <alignment vertical="center" wrapText="1"/>
    </xf>
    <xf numFmtId="0" fontId="13" fillId="6" borderId="21"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32" fillId="6" borderId="20" xfId="0" applyFont="1" applyFill="1" applyBorder="1" applyAlignment="1">
      <alignment vertical="center" wrapText="1"/>
    </xf>
    <xf numFmtId="0" fontId="32" fillId="6" borderId="22" xfId="0" applyFont="1" applyFill="1" applyBorder="1" applyAlignment="1">
      <alignment vertical="center" wrapText="1"/>
    </xf>
  </cellXfs>
  <cellStyles count="6">
    <cellStyle name="Comma" xfId="4" builtinId="3"/>
    <cellStyle name="Hyperlink" xfId="3" builtinId="8"/>
    <cellStyle name="Normal" xfId="0" builtinId="0"/>
    <cellStyle name="Normal 2" xfId="2" xr:uid="{EC8E9D56-9868-4BB1-B0AE-B0D2D07F7FA3}"/>
    <cellStyle name="Normal_Sheet1" xfId="5" xr:uid="{DAC6BBEF-7A37-42EF-B270-8F5FE1B68A9F}"/>
    <cellStyle name="Percent" xfId="1" builtinId="5"/>
  </cellStyles>
  <dxfs count="0"/>
  <tableStyles count="0" defaultTableStyle="TableStyleMedium2" defaultPivotStyle="PivotStyleLight16"/>
  <colors>
    <mruColors>
      <color rgb="FF686868"/>
      <color rgb="FF575756"/>
      <color rgb="FFB0B1B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36601307189546E-2"/>
          <c:y val="3.4361471861471864E-2"/>
          <c:w val="0.82216065781151182"/>
          <c:h val="0.86009523809523813"/>
        </c:manualLayout>
      </c:layout>
      <c:barChart>
        <c:barDir val="col"/>
        <c:grouping val="stacked"/>
        <c:varyColors val="0"/>
        <c:ser>
          <c:idx val="0"/>
          <c:order val="0"/>
          <c:tx>
            <c:strRef>
              <c:f>'Table 1'!$H$3</c:f>
              <c:strCache>
                <c:ptCount val="1"/>
                <c:pt idx="0">
                  <c:v>Arrears</c:v>
                </c:pt>
              </c:strCache>
            </c:strRef>
          </c:tx>
          <c:spPr>
            <a:solidFill>
              <a:schemeClr val="accent1"/>
            </a:solidFill>
            <a:ln>
              <a:solidFill>
                <a:schemeClr val="bg1"/>
              </a:solidFill>
            </a:ln>
            <a:effectLst/>
          </c:spPr>
          <c:invertIfNegative val="0"/>
          <c:cat>
            <c:strRef>
              <c:f>'Table 1'!$B$4:$B$14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1'!$H$4:$H$14</c:f>
              <c:numCache>
                <c:formatCode>"£"#,##0_);[Red]\("£"#,##0\)</c:formatCode>
                <c:ptCount val="11"/>
                <c:pt idx="0">
                  <c:v>4390023</c:v>
                </c:pt>
                <c:pt idx="1">
                  <c:v>3818396</c:v>
                </c:pt>
                <c:pt idx="2">
                  <c:v>3582685</c:v>
                </c:pt>
                <c:pt idx="3">
                  <c:v>3974008</c:v>
                </c:pt>
                <c:pt idx="4">
                  <c:v>4645547</c:v>
                </c:pt>
                <c:pt idx="5">
                  <c:v>3291529</c:v>
                </c:pt>
                <c:pt idx="6">
                  <c:v>10281396</c:v>
                </c:pt>
                <c:pt idx="7">
                  <c:v>10918047</c:v>
                </c:pt>
                <c:pt idx="8">
                  <c:v>15615609</c:v>
                </c:pt>
                <c:pt idx="9">
                  <c:v>18372007</c:v>
                </c:pt>
                <c:pt idx="10" formatCode="&quot;£&quot;#,##0">
                  <c:v>20581253</c:v>
                </c:pt>
              </c:numCache>
            </c:numRef>
          </c:val>
          <c:extLst>
            <c:ext xmlns:c16="http://schemas.microsoft.com/office/drawing/2014/chart" uri="{C3380CC4-5D6E-409C-BE32-E72D297353CC}">
              <c16:uniqueId val="{00000000-10F9-471C-A9A7-77F691C7FB53}"/>
            </c:ext>
          </c:extLst>
        </c:ser>
        <c:ser>
          <c:idx val="1"/>
          <c:order val="1"/>
          <c:tx>
            <c:strRef>
              <c:f>'Table 1'!$I$3</c:f>
              <c:strCache>
                <c:ptCount val="1"/>
                <c:pt idx="0">
                  <c:v>SCCS Arrears</c:v>
                </c:pt>
              </c:strCache>
            </c:strRef>
          </c:tx>
          <c:spPr>
            <a:solidFill>
              <a:schemeClr val="tx2">
                <a:lumMod val="25000"/>
                <a:lumOff val="75000"/>
              </a:schemeClr>
            </a:solidFill>
            <a:ln>
              <a:solidFill>
                <a:schemeClr val="bg1"/>
              </a:solidFill>
            </a:ln>
            <a:effectLst/>
          </c:spPr>
          <c:invertIfNegative val="0"/>
          <c:cat>
            <c:strRef>
              <c:f>'Table 1'!$B$4:$B$14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1'!$I$4:$I$14</c:f>
              <c:numCache>
                <c:formatCode>"£"#,##0_);[Red]\("£"#,##0\)</c:formatCode>
                <c:ptCount val="11"/>
                <c:pt idx="0">
                  <c:v>0</c:v>
                </c:pt>
                <c:pt idx="1">
                  <c:v>0</c:v>
                </c:pt>
                <c:pt idx="2">
                  <c:v>0</c:v>
                </c:pt>
                <c:pt idx="3">
                  <c:v>0</c:v>
                </c:pt>
                <c:pt idx="4">
                  <c:v>0</c:v>
                </c:pt>
                <c:pt idx="5">
                  <c:v>0</c:v>
                </c:pt>
                <c:pt idx="6">
                  <c:v>0</c:v>
                </c:pt>
                <c:pt idx="7">
                  <c:v>0</c:v>
                </c:pt>
                <c:pt idx="8">
                  <c:v>0</c:v>
                </c:pt>
                <c:pt idx="9">
                  <c:v>6075912</c:v>
                </c:pt>
                <c:pt idx="10" formatCode="&quot;£&quot;#,##0">
                  <c:v>255356</c:v>
                </c:pt>
              </c:numCache>
            </c:numRef>
          </c:val>
          <c:extLst>
            <c:ext xmlns:c16="http://schemas.microsoft.com/office/drawing/2014/chart" uri="{C3380CC4-5D6E-409C-BE32-E72D297353CC}">
              <c16:uniqueId val="{00000005-10F9-471C-A9A7-77F691C7FB53}"/>
            </c:ext>
          </c:extLst>
        </c:ser>
        <c:dLbls>
          <c:showLegendKey val="0"/>
          <c:showVal val="0"/>
          <c:showCatName val="0"/>
          <c:showSerName val="0"/>
          <c:showPercent val="0"/>
          <c:showBubbleSize val="0"/>
        </c:dLbls>
        <c:gapWidth val="100"/>
        <c:overlap val="100"/>
        <c:axId val="1182147744"/>
        <c:axId val="1182144464"/>
      </c:barChart>
      <c:lineChart>
        <c:grouping val="standard"/>
        <c:varyColors val="0"/>
        <c:ser>
          <c:idx val="2"/>
          <c:order val="2"/>
          <c:tx>
            <c:strRef>
              <c:f>'Table 1'!$K$3</c:f>
              <c:strCache>
                <c:ptCount val="1"/>
                <c:pt idx="0">
                  <c:v>Workers</c:v>
                </c:pt>
              </c:strCache>
            </c:strRef>
          </c:tx>
          <c:spPr>
            <a:ln w="28575" cap="rnd">
              <a:solidFill>
                <a:schemeClr val="bg2">
                  <a:lumMod val="75000"/>
                </a:schemeClr>
              </a:solidFill>
              <a:round/>
            </a:ln>
            <a:effectLst/>
          </c:spPr>
          <c:marker>
            <c:symbol val="circle"/>
            <c:size val="8"/>
            <c:spPr>
              <a:solidFill>
                <a:schemeClr val="bg2">
                  <a:lumMod val="75000"/>
                </a:schemeClr>
              </a:solidFill>
              <a:ln w="9525">
                <a:solidFill>
                  <a:schemeClr val="bg1"/>
                </a:solidFill>
              </a:ln>
              <a:effectLst/>
            </c:spPr>
          </c:marker>
          <c:cat>
            <c:strRef>
              <c:f>'Table 1'!$B$4:$B$14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1'!$K$4:$K$14</c:f>
              <c:numCache>
                <c:formatCode>#,##0</c:formatCode>
                <c:ptCount val="11"/>
                <c:pt idx="0">
                  <c:v>19245</c:v>
                </c:pt>
                <c:pt idx="1">
                  <c:v>22919</c:v>
                </c:pt>
                <c:pt idx="2">
                  <c:v>17371</c:v>
                </c:pt>
                <c:pt idx="3">
                  <c:v>26519</c:v>
                </c:pt>
                <c:pt idx="4">
                  <c:v>22610</c:v>
                </c:pt>
                <c:pt idx="5">
                  <c:v>26318</c:v>
                </c:pt>
                <c:pt idx="6">
                  <c:v>58080</c:v>
                </c:pt>
                <c:pt idx="7">
                  <c:v>98150</c:v>
                </c:pt>
                <c:pt idx="8">
                  <c:v>201785</c:v>
                </c:pt>
                <c:pt idx="9">
                  <c:v>221581</c:v>
                </c:pt>
                <c:pt idx="10">
                  <c:v>263350</c:v>
                </c:pt>
              </c:numCache>
            </c:numRef>
          </c:val>
          <c:smooth val="0"/>
          <c:extLst>
            <c:ext xmlns:c16="http://schemas.microsoft.com/office/drawing/2014/chart" uri="{C3380CC4-5D6E-409C-BE32-E72D297353CC}">
              <c16:uniqueId val="{00000006-10F9-471C-A9A7-77F691C7FB53}"/>
            </c:ext>
          </c:extLst>
        </c:ser>
        <c:dLbls>
          <c:showLegendKey val="0"/>
          <c:showVal val="0"/>
          <c:showCatName val="0"/>
          <c:showSerName val="0"/>
          <c:showPercent val="0"/>
          <c:showBubbleSize val="0"/>
        </c:dLbls>
        <c:marker val="1"/>
        <c:smooth val="0"/>
        <c:axId val="2110113928"/>
        <c:axId val="2110121800"/>
      </c:lineChart>
      <c:catAx>
        <c:axId val="118214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2144464"/>
        <c:crosses val="autoZero"/>
        <c:auto val="1"/>
        <c:lblAlgn val="ctr"/>
        <c:lblOffset val="100"/>
        <c:noMultiLvlLbl val="0"/>
      </c:catAx>
      <c:valAx>
        <c:axId val="11821444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2147744"/>
        <c:crosses val="autoZero"/>
        <c:crossBetween val="between"/>
        <c:dispUnits>
          <c:builtInUnit val="millions"/>
          <c:dispUnitsLbl>
            <c:layout>
              <c:manualLayout>
                <c:xMode val="edge"/>
                <c:yMode val="edge"/>
                <c:x val="1.4223698081383091E-2"/>
                <c:y val="0.33903318903318896"/>
              </c:manualLayout>
            </c:layout>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Total arrears identified (millions)</a:t>
                  </a:r>
                </a:p>
              </c:rich>
            </c:tx>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valAx>
        <c:axId val="2110121800"/>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Workers</a:t>
                </a:r>
                <a:r>
                  <a:rPr lang="en-GB" baseline="0"/>
                  <a:t> identified</a:t>
                </a:r>
              </a:p>
            </c:rich>
          </c:tx>
          <c:layout>
            <c:manualLayout>
              <c:xMode val="edge"/>
              <c:yMode val="edge"/>
              <c:x val="0.96561395741092138"/>
              <c:y val="0.3658832972582972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0113928"/>
        <c:crosses val="max"/>
        <c:crossBetween val="between"/>
      </c:valAx>
      <c:catAx>
        <c:axId val="2110113928"/>
        <c:scaling>
          <c:orientation val="minMax"/>
        </c:scaling>
        <c:delete val="1"/>
        <c:axPos val="b"/>
        <c:numFmt formatCode="General" sourceLinked="1"/>
        <c:majorTickMark val="out"/>
        <c:minorTickMark val="none"/>
        <c:tickLblPos val="nextTo"/>
        <c:crossAx val="21101218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4861901749948E-2"/>
          <c:y val="3.6652236652236651E-2"/>
          <c:w val="0.91868817204301079"/>
          <c:h val="0.85780447330447329"/>
        </c:manualLayout>
      </c:layout>
      <c:barChart>
        <c:barDir val="col"/>
        <c:grouping val="stacked"/>
        <c:varyColors val="0"/>
        <c:ser>
          <c:idx val="1"/>
          <c:order val="1"/>
          <c:tx>
            <c:strRef>
              <c:f>'Table 1'!$J$3</c:f>
              <c:strCache>
                <c:ptCount val="1"/>
                <c:pt idx="0">
                  <c:v>Total Arrears</c:v>
                </c:pt>
              </c:strCache>
            </c:strRef>
          </c:tx>
          <c:spPr>
            <a:solidFill>
              <a:schemeClr val="accent1"/>
            </a:solidFill>
            <a:ln>
              <a:solidFill>
                <a:schemeClr val="bg1"/>
              </a:solidFill>
            </a:ln>
            <a:effectLst/>
          </c:spPr>
          <c:invertIfNegative val="0"/>
          <c:cat>
            <c:strRef>
              <c:f>'Table 1'!$B$9:$B$14</c:f>
              <c:strCache>
                <c:ptCount val="6"/>
                <c:pt idx="0">
                  <c:v>2014/15</c:v>
                </c:pt>
                <c:pt idx="1">
                  <c:v>2015/16</c:v>
                </c:pt>
                <c:pt idx="2">
                  <c:v>2016/17</c:v>
                </c:pt>
                <c:pt idx="3">
                  <c:v>2017/18</c:v>
                </c:pt>
                <c:pt idx="4">
                  <c:v>2018/19</c:v>
                </c:pt>
                <c:pt idx="5">
                  <c:v>2019/20*</c:v>
                </c:pt>
              </c:strCache>
            </c:strRef>
          </c:cat>
          <c:val>
            <c:numRef>
              <c:f>'Table 1'!$J$9:$J$14</c:f>
              <c:numCache>
                <c:formatCode>"£"#,##0_);[Red]\("£"#,##0\)</c:formatCode>
                <c:ptCount val="6"/>
                <c:pt idx="0">
                  <c:v>3291529</c:v>
                </c:pt>
                <c:pt idx="1">
                  <c:v>10281396</c:v>
                </c:pt>
                <c:pt idx="2">
                  <c:v>10918047</c:v>
                </c:pt>
                <c:pt idx="3">
                  <c:v>15615609</c:v>
                </c:pt>
                <c:pt idx="4">
                  <c:v>24447919</c:v>
                </c:pt>
                <c:pt idx="5">
                  <c:v>20836609</c:v>
                </c:pt>
              </c:numCache>
            </c:numRef>
          </c:val>
          <c:extLst>
            <c:ext xmlns:c16="http://schemas.microsoft.com/office/drawing/2014/chart" uri="{C3380CC4-5D6E-409C-BE32-E72D297353CC}">
              <c16:uniqueId val="{00000015-B4FE-488C-90A5-1852ABE75D40}"/>
            </c:ext>
          </c:extLst>
        </c:ser>
        <c:ser>
          <c:idx val="2"/>
          <c:order val="2"/>
          <c:tx>
            <c:strRef>
              <c:f>'Table 1'!$P$3</c:f>
              <c:strCache>
                <c:ptCount val="1"/>
                <c:pt idx="0">
                  <c:v>Total value of Penalties</c:v>
                </c:pt>
              </c:strCache>
            </c:strRef>
          </c:tx>
          <c:spPr>
            <a:solidFill>
              <a:schemeClr val="accent1">
                <a:lumMod val="40000"/>
                <a:lumOff val="60000"/>
              </a:schemeClr>
            </a:solidFill>
            <a:ln>
              <a:solidFill>
                <a:schemeClr val="bg1"/>
              </a:solidFill>
            </a:ln>
            <a:effectLst/>
          </c:spPr>
          <c:invertIfNegative val="0"/>
          <c:cat>
            <c:strRef>
              <c:f>'Table 1'!$B$9:$B$14</c:f>
              <c:strCache>
                <c:ptCount val="6"/>
                <c:pt idx="0">
                  <c:v>2014/15</c:v>
                </c:pt>
                <c:pt idx="1">
                  <c:v>2015/16</c:v>
                </c:pt>
                <c:pt idx="2">
                  <c:v>2016/17</c:v>
                </c:pt>
                <c:pt idx="3">
                  <c:v>2017/18</c:v>
                </c:pt>
                <c:pt idx="4">
                  <c:v>2018/19</c:v>
                </c:pt>
                <c:pt idx="5">
                  <c:v>2019/20*</c:v>
                </c:pt>
              </c:strCache>
            </c:strRef>
          </c:cat>
          <c:val>
            <c:numRef>
              <c:f>'Table 1'!$P$9:$P$14</c:f>
              <c:numCache>
                <c:formatCode>"£"#,##0_);[Red]\("£"#,##0\)</c:formatCode>
                <c:ptCount val="6"/>
                <c:pt idx="0">
                  <c:v>934660</c:v>
                </c:pt>
                <c:pt idx="1">
                  <c:v>1780500</c:v>
                </c:pt>
                <c:pt idx="2">
                  <c:v>3892381</c:v>
                </c:pt>
                <c:pt idx="3">
                  <c:v>14070621</c:v>
                </c:pt>
                <c:pt idx="4">
                  <c:v>17134737</c:v>
                </c:pt>
                <c:pt idx="5" formatCode="&quot;£&quot;#,##0">
                  <c:v>18453289</c:v>
                </c:pt>
              </c:numCache>
            </c:numRef>
          </c:val>
          <c:extLst>
            <c:ext xmlns:c16="http://schemas.microsoft.com/office/drawing/2014/chart" uri="{C3380CC4-5D6E-409C-BE32-E72D297353CC}">
              <c16:uniqueId val="{00000016-B4FE-488C-90A5-1852ABE75D40}"/>
            </c:ext>
          </c:extLst>
        </c:ser>
        <c:dLbls>
          <c:showLegendKey val="0"/>
          <c:showVal val="0"/>
          <c:showCatName val="0"/>
          <c:showSerName val="0"/>
          <c:showPercent val="0"/>
          <c:showBubbleSize val="0"/>
        </c:dLbls>
        <c:gapWidth val="153"/>
        <c:overlap val="100"/>
        <c:axId val="2110035536"/>
        <c:axId val="2110030944"/>
      </c:barChart>
      <c:lineChart>
        <c:grouping val="standard"/>
        <c:varyColors val="0"/>
        <c:ser>
          <c:idx val="0"/>
          <c:order val="0"/>
          <c:tx>
            <c:strRef>
              <c:f>'Table 1'!$C$3</c:f>
              <c:strCache>
                <c:ptCount val="1"/>
                <c:pt idx="0">
                  <c:v>HMRC enforcement budget</c:v>
                </c:pt>
              </c:strCache>
            </c:strRef>
          </c:tx>
          <c:spPr>
            <a:ln w="28575" cap="rnd">
              <a:solidFill>
                <a:schemeClr val="bg2">
                  <a:lumMod val="75000"/>
                </a:schemeClr>
              </a:solidFill>
              <a:round/>
            </a:ln>
            <a:effectLst/>
          </c:spPr>
          <c:marker>
            <c:symbol val="circle"/>
            <c:size val="8"/>
            <c:spPr>
              <a:solidFill>
                <a:schemeClr val="bg2">
                  <a:lumMod val="75000"/>
                </a:schemeClr>
              </a:solidFill>
              <a:ln w="9525">
                <a:solidFill>
                  <a:schemeClr val="bg1"/>
                </a:solidFill>
              </a:ln>
              <a:effectLst/>
            </c:spPr>
          </c:marker>
          <c:cat>
            <c:strRef>
              <c:f>'Table 1'!$B$9:$B$14</c:f>
              <c:strCache>
                <c:ptCount val="6"/>
                <c:pt idx="0">
                  <c:v>2014/15</c:v>
                </c:pt>
                <c:pt idx="1">
                  <c:v>2015/16</c:v>
                </c:pt>
                <c:pt idx="2">
                  <c:v>2016/17</c:v>
                </c:pt>
                <c:pt idx="3">
                  <c:v>2017/18</c:v>
                </c:pt>
                <c:pt idx="4">
                  <c:v>2018/19</c:v>
                </c:pt>
                <c:pt idx="5">
                  <c:v>2019/20*</c:v>
                </c:pt>
              </c:strCache>
            </c:strRef>
          </c:cat>
          <c:val>
            <c:numRef>
              <c:f>'Table 1'!$C$9:$C$14</c:f>
              <c:numCache>
                <c:formatCode>"£"#,##0_);[Red]\("£"#,##0\)</c:formatCode>
                <c:ptCount val="6"/>
                <c:pt idx="0">
                  <c:v>9200000</c:v>
                </c:pt>
                <c:pt idx="1">
                  <c:v>13200000</c:v>
                </c:pt>
                <c:pt idx="2">
                  <c:v>20000000</c:v>
                </c:pt>
                <c:pt idx="3">
                  <c:v>25300000</c:v>
                </c:pt>
                <c:pt idx="4">
                  <c:v>26200000</c:v>
                </c:pt>
                <c:pt idx="5">
                  <c:v>26300000</c:v>
                </c:pt>
              </c:numCache>
            </c:numRef>
          </c:val>
          <c:smooth val="0"/>
          <c:extLst>
            <c:ext xmlns:c16="http://schemas.microsoft.com/office/drawing/2014/chart" uri="{C3380CC4-5D6E-409C-BE32-E72D297353CC}">
              <c16:uniqueId val="{00000000-B4FE-488C-90A5-1852ABE75D40}"/>
            </c:ext>
          </c:extLst>
        </c:ser>
        <c:dLbls>
          <c:showLegendKey val="0"/>
          <c:showVal val="0"/>
          <c:showCatName val="0"/>
          <c:showSerName val="0"/>
          <c:showPercent val="0"/>
          <c:showBubbleSize val="0"/>
        </c:dLbls>
        <c:marker val="1"/>
        <c:smooth val="0"/>
        <c:axId val="2110035536"/>
        <c:axId val="2110030944"/>
      </c:lineChart>
      <c:valAx>
        <c:axId val="2110030944"/>
        <c:scaling>
          <c:orientation val="minMax"/>
          <c:max val="45000000"/>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0035536"/>
        <c:crosses val="autoZero"/>
        <c:crossBetween val="between"/>
        <c:dispUnits>
          <c:builtInUnit val="millions"/>
          <c:dispUnitsLbl>
            <c:layout>
              <c:manualLayout>
                <c:xMode val="edge"/>
                <c:yMode val="edge"/>
                <c:x val="1.0710520767446764E-2"/>
                <c:y val="0.42150072150072149"/>
              </c:manualLayout>
            </c:layout>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catAx>
        <c:axId val="21100355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00309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77440438541009"/>
          <c:y val="3.4361471861471864E-2"/>
          <c:w val="0.83396647691334613"/>
          <c:h val="0.86500631313131315"/>
        </c:manualLayout>
      </c:layout>
      <c:barChart>
        <c:barDir val="col"/>
        <c:grouping val="clustered"/>
        <c:varyColors val="0"/>
        <c:ser>
          <c:idx val="0"/>
          <c:order val="0"/>
          <c:tx>
            <c:strRef>
              <c:f>'Table 1'!$L$3</c:f>
              <c:strCache>
                <c:ptCount val="1"/>
                <c:pt idx="0">
                  <c:v>Average number of workers per case</c:v>
                </c:pt>
              </c:strCache>
            </c:strRef>
          </c:tx>
          <c:spPr>
            <a:solidFill>
              <a:schemeClr val="accent1"/>
            </a:solidFill>
            <a:ln>
              <a:noFill/>
            </a:ln>
            <a:effectLst/>
          </c:spPr>
          <c:invertIfNegative val="0"/>
          <c:cat>
            <c:strRef>
              <c:f>'Table 1'!$B$4:$B$14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1'!$L$4:$L$14</c:f>
              <c:numCache>
                <c:formatCode>0</c:formatCode>
                <c:ptCount val="11"/>
                <c:pt idx="0">
                  <c:v>5.2827340104309632</c:v>
                </c:pt>
                <c:pt idx="1">
                  <c:v>7.9003791795932434</c:v>
                </c:pt>
                <c:pt idx="2">
                  <c:v>6.8551696921862666</c:v>
                </c:pt>
                <c:pt idx="3">
                  <c:v>15.63620283018868</c:v>
                </c:pt>
                <c:pt idx="4">
                  <c:v>15.539518900343642</c:v>
                </c:pt>
                <c:pt idx="5">
                  <c:v>11.941016333938293</c:v>
                </c:pt>
                <c:pt idx="6">
                  <c:v>21.777277840269967</c:v>
                </c:pt>
                <c:pt idx="7">
                  <c:v>36.705310396409871</c:v>
                </c:pt>
                <c:pt idx="8">
                  <c:v>84.007077435470435</c:v>
                </c:pt>
                <c:pt idx="9">
                  <c:v>73.419814446653419</c:v>
                </c:pt>
                <c:pt idx="10">
                  <c:v>78.006516587677723</c:v>
                </c:pt>
              </c:numCache>
            </c:numRef>
          </c:val>
          <c:extLst>
            <c:ext xmlns:c16="http://schemas.microsoft.com/office/drawing/2014/chart" uri="{C3380CC4-5D6E-409C-BE32-E72D297353CC}">
              <c16:uniqueId val="{00000000-3C72-430F-AE03-13A2E265F5AE}"/>
            </c:ext>
          </c:extLst>
        </c:ser>
        <c:dLbls>
          <c:showLegendKey val="0"/>
          <c:showVal val="0"/>
          <c:showCatName val="0"/>
          <c:showSerName val="0"/>
          <c:showPercent val="0"/>
          <c:showBubbleSize val="0"/>
        </c:dLbls>
        <c:gapWidth val="100"/>
        <c:axId val="1176391992"/>
        <c:axId val="1176396584"/>
      </c:barChart>
      <c:lineChart>
        <c:grouping val="standard"/>
        <c:varyColors val="0"/>
        <c:ser>
          <c:idx val="1"/>
          <c:order val="1"/>
          <c:tx>
            <c:strRef>
              <c:f>'Table 1'!$M$3</c:f>
              <c:strCache>
                <c:ptCount val="1"/>
                <c:pt idx="0">
                  <c:v>Average arrears per worker</c:v>
                </c:pt>
              </c:strCache>
            </c:strRef>
          </c:tx>
          <c:spPr>
            <a:ln w="28575" cap="rnd">
              <a:solidFill>
                <a:schemeClr val="tx2">
                  <a:lumMod val="25000"/>
                  <a:lumOff val="75000"/>
                </a:schemeClr>
              </a:solidFill>
              <a:round/>
            </a:ln>
            <a:effectLst/>
          </c:spPr>
          <c:marker>
            <c:symbol val="circle"/>
            <c:size val="8"/>
            <c:spPr>
              <a:solidFill>
                <a:schemeClr val="tx2">
                  <a:lumMod val="25000"/>
                  <a:lumOff val="75000"/>
                </a:schemeClr>
              </a:solidFill>
              <a:ln w="9525">
                <a:solidFill>
                  <a:schemeClr val="bg1"/>
                </a:solidFill>
              </a:ln>
              <a:effectLst/>
            </c:spPr>
          </c:marker>
          <c:cat>
            <c:strRef>
              <c:f>'Table 1'!$B$4:$B$14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1'!$M$4:$M$14</c:f>
              <c:numCache>
                <c:formatCode>"£"#,##0_);[Red]\("£"#,##0\)</c:formatCode>
                <c:ptCount val="11"/>
                <c:pt idx="0">
                  <c:v>228.112392829306</c:v>
                </c:pt>
                <c:pt idx="1">
                  <c:v>166.60395305205287</c:v>
                </c:pt>
                <c:pt idx="2">
                  <c:v>206.24517874618618</c:v>
                </c:pt>
                <c:pt idx="3">
                  <c:v>149.85512274218485</c:v>
                </c:pt>
                <c:pt idx="4">
                  <c:v>205.46426360017691</c:v>
                </c:pt>
                <c:pt idx="5">
                  <c:v>125.06759632190897</c:v>
                </c:pt>
                <c:pt idx="6">
                  <c:v>177.02128099173552</c:v>
                </c:pt>
                <c:pt idx="7">
                  <c:v>111.23838003056547</c:v>
                </c:pt>
                <c:pt idx="8">
                  <c:v>77.387362787124914</c:v>
                </c:pt>
                <c:pt idx="9">
                  <c:v>110.33400426931912</c:v>
                </c:pt>
                <c:pt idx="10">
                  <c:v>79.121355610404407</c:v>
                </c:pt>
              </c:numCache>
            </c:numRef>
          </c:val>
          <c:smooth val="0"/>
          <c:extLst>
            <c:ext xmlns:c16="http://schemas.microsoft.com/office/drawing/2014/chart" uri="{C3380CC4-5D6E-409C-BE32-E72D297353CC}">
              <c16:uniqueId val="{00000001-3C72-430F-AE03-13A2E265F5AE}"/>
            </c:ext>
          </c:extLst>
        </c:ser>
        <c:ser>
          <c:idx val="2"/>
          <c:order val="2"/>
          <c:tx>
            <c:strRef>
              <c:f>'Table 1'!$N$3</c:f>
              <c:strCache>
                <c:ptCount val="1"/>
                <c:pt idx="0">
                  <c:v>Average arrears per case</c:v>
                </c:pt>
              </c:strCache>
            </c:strRef>
          </c:tx>
          <c:spPr>
            <a:ln w="28575" cap="rnd">
              <a:solidFill>
                <a:schemeClr val="bg2">
                  <a:lumMod val="75000"/>
                </a:schemeClr>
              </a:solidFill>
              <a:round/>
            </a:ln>
            <a:effectLst/>
          </c:spPr>
          <c:marker>
            <c:symbol val="circle"/>
            <c:size val="8"/>
            <c:spPr>
              <a:solidFill>
                <a:schemeClr val="bg2">
                  <a:lumMod val="75000"/>
                </a:schemeClr>
              </a:solidFill>
              <a:ln w="9525">
                <a:solidFill>
                  <a:schemeClr val="bg1"/>
                </a:solidFill>
              </a:ln>
              <a:effectLst/>
            </c:spPr>
          </c:marker>
          <c:cat>
            <c:strRef>
              <c:f>'Table 1'!$B$4:$B$14</c:f>
              <c:strCache>
                <c:ptCount val="11"/>
                <c:pt idx="0">
                  <c:v>2009/10</c:v>
                </c:pt>
                <c:pt idx="1">
                  <c:v>2010/11</c:v>
                </c:pt>
                <c:pt idx="2">
                  <c:v>2011/12</c:v>
                </c:pt>
                <c:pt idx="3">
                  <c:v>2012/13</c:v>
                </c:pt>
                <c:pt idx="4">
                  <c:v>2013/14</c:v>
                </c:pt>
                <c:pt idx="5">
                  <c:v>2014/15</c:v>
                </c:pt>
                <c:pt idx="6">
                  <c:v>2015/16</c:v>
                </c:pt>
                <c:pt idx="7">
                  <c:v>2016/17</c:v>
                </c:pt>
                <c:pt idx="8">
                  <c:v>2017/18</c:v>
                </c:pt>
                <c:pt idx="9">
                  <c:v>2018/19</c:v>
                </c:pt>
                <c:pt idx="10">
                  <c:v>2019/20*</c:v>
                </c:pt>
              </c:strCache>
            </c:strRef>
          </c:cat>
          <c:val>
            <c:numRef>
              <c:f>'Table 1'!$N$4:$N$14</c:f>
              <c:numCache>
                <c:formatCode>"£"#,##0_);[Red]\("£"#,##0\)</c:formatCode>
                <c:ptCount val="11"/>
                <c:pt idx="0">
                  <c:v>1205.0570958001647</c:v>
                </c:pt>
                <c:pt idx="1">
                  <c:v>1316.2344019303689</c:v>
                </c:pt>
                <c:pt idx="2">
                  <c:v>1413.8456985003947</c:v>
                </c:pt>
                <c:pt idx="3">
                  <c:v>2343.1650943396226</c:v>
                </c:pt>
                <c:pt idx="4">
                  <c:v>3192.8158075601373</c:v>
                </c:pt>
                <c:pt idx="5">
                  <c:v>1493.4342105263158</c:v>
                </c:pt>
                <c:pt idx="6">
                  <c:v>3855.0416197975255</c:v>
                </c:pt>
                <c:pt idx="7">
                  <c:v>4083.0392670157066</c:v>
                </c:pt>
                <c:pt idx="8">
                  <c:v>6501.0861781848462</c:v>
                </c:pt>
                <c:pt idx="9">
                  <c:v>8100.7021206096751</c:v>
                </c:pt>
                <c:pt idx="10">
                  <c:v>6172</c:v>
                </c:pt>
              </c:numCache>
            </c:numRef>
          </c:val>
          <c:smooth val="0"/>
          <c:extLst>
            <c:ext xmlns:c16="http://schemas.microsoft.com/office/drawing/2014/chart" uri="{C3380CC4-5D6E-409C-BE32-E72D297353CC}">
              <c16:uniqueId val="{00000003-3C72-430F-AE03-13A2E265F5AE}"/>
            </c:ext>
          </c:extLst>
        </c:ser>
        <c:dLbls>
          <c:showLegendKey val="0"/>
          <c:showVal val="0"/>
          <c:showCatName val="0"/>
          <c:showSerName val="0"/>
          <c:showPercent val="0"/>
          <c:showBubbleSize val="0"/>
        </c:dLbls>
        <c:marker val="1"/>
        <c:smooth val="0"/>
        <c:axId val="2117117280"/>
        <c:axId val="2117117608"/>
      </c:lineChart>
      <c:catAx>
        <c:axId val="211711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7117608"/>
        <c:crosses val="autoZero"/>
        <c:auto val="1"/>
        <c:lblAlgn val="ctr"/>
        <c:lblOffset val="100"/>
        <c:noMultiLvlLbl val="0"/>
      </c:catAx>
      <c:valAx>
        <c:axId val="2117117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Arrears identified</a:t>
                </a:r>
              </a:p>
            </c:rich>
          </c:tx>
          <c:layout>
            <c:manualLayout>
              <c:xMode val="edge"/>
              <c:yMode val="edge"/>
              <c:x val="1.1379928315412187E-2"/>
              <c:y val="0.413535533910533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17117280"/>
        <c:crosses val="autoZero"/>
        <c:crossBetween val="between"/>
      </c:valAx>
      <c:valAx>
        <c:axId val="1176396584"/>
        <c:scaling>
          <c:orientation val="minMax"/>
        </c:scaling>
        <c:delete val="0"/>
        <c:axPos val="r"/>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workers</a:t>
                </a:r>
              </a:p>
            </c:rich>
          </c:tx>
          <c:layout>
            <c:manualLayout>
              <c:xMode val="edge"/>
              <c:yMode val="edge"/>
              <c:x val="0.96920725279359055"/>
              <c:y val="0.413535533910533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76391992"/>
        <c:crosses val="max"/>
        <c:crossBetween val="between"/>
      </c:valAx>
      <c:catAx>
        <c:axId val="1176391992"/>
        <c:scaling>
          <c:orientation val="minMax"/>
        </c:scaling>
        <c:delete val="1"/>
        <c:axPos val="b"/>
        <c:numFmt formatCode="General" sourceLinked="1"/>
        <c:majorTickMark val="out"/>
        <c:minorTickMark val="none"/>
        <c:tickLblPos val="nextTo"/>
        <c:crossAx val="11763965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Targeted enforcement</c:v>
          </c:tx>
          <c:spPr>
            <a:solidFill>
              <a:schemeClr val="bg2">
                <a:lumMod val="75000"/>
              </a:schemeClr>
            </a:solidFill>
            <a:ln>
              <a:solidFill>
                <a:schemeClr val="bg1"/>
              </a:solidFill>
            </a:ln>
            <a:effectLst/>
          </c:spPr>
          <c:invertIfNegative val="0"/>
          <c:dLbls>
            <c:numFmt formatCode="&quot;£&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9'!$B$5:$B$10</c:f>
              <c:strCache>
                <c:ptCount val="6"/>
                <c:pt idx="0">
                  <c:v>2014/15</c:v>
                </c:pt>
                <c:pt idx="1">
                  <c:v>2015/16</c:v>
                </c:pt>
                <c:pt idx="2">
                  <c:v>2016/17</c:v>
                </c:pt>
                <c:pt idx="3">
                  <c:v>2017/18</c:v>
                </c:pt>
                <c:pt idx="4">
                  <c:v>2018/19</c:v>
                </c:pt>
                <c:pt idx="5">
                  <c:v>2019/20</c:v>
                </c:pt>
              </c:strCache>
            </c:strRef>
          </c:cat>
          <c:val>
            <c:numRef>
              <c:f>'Table 9'!$C$5:$C$10</c:f>
              <c:numCache>
                <c:formatCode>"£"#,##0_);[Red]\("£"#,##0\)</c:formatCode>
                <c:ptCount val="6"/>
                <c:pt idx="0">
                  <c:v>579385</c:v>
                </c:pt>
                <c:pt idx="1">
                  <c:v>6984043</c:v>
                </c:pt>
                <c:pt idx="2">
                  <c:v>5181343</c:v>
                </c:pt>
                <c:pt idx="3">
                  <c:v>3800083</c:v>
                </c:pt>
                <c:pt idx="4">
                  <c:v>9936606</c:v>
                </c:pt>
                <c:pt idx="5" formatCode="&quot;£&quot;#,##0">
                  <c:v>15829949</c:v>
                </c:pt>
              </c:numCache>
            </c:numRef>
          </c:val>
          <c:extLst>
            <c:ext xmlns:c16="http://schemas.microsoft.com/office/drawing/2014/chart" uri="{C3380CC4-5D6E-409C-BE32-E72D297353CC}">
              <c16:uniqueId val="{00000000-F912-461D-9C68-241AD6473510}"/>
            </c:ext>
          </c:extLst>
        </c:ser>
        <c:ser>
          <c:idx val="1"/>
          <c:order val="1"/>
          <c:tx>
            <c:v>Complaint-led enforcement</c:v>
          </c:tx>
          <c:spPr>
            <a:solidFill>
              <a:schemeClr val="accent1"/>
            </a:solidFill>
            <a:ln>
              <a:solidFill>
                <a:schemeClr val="bg1"/>
              </a:solidFill>
            </a:ln>
            <a:effectLst/>
          </c:spPr>
          <c:invertIfNegative val="0"/>
          <c:dLbls>
            <c:numFmt formatCode="&quot;£&quot;#,##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9'!$B$5:$B$10</c:f>
              <c:strCache>
                <c:ptCount val="6"/>
                <c:pt idx="0">
                  <c:v>2014/15</c:v>
                </c:pt>
                <c:pt idx="1">
                  <c:v>2015/16</c:v>
                </c:pt>
                <c:pt idx="2">
                  <c:v>2016/17</c:v>
                </c:pt>
                <c:pt idx="3">
                  <c:v>2017/18</c:v>
                </c:pt>
                <c:pt idx="4">
                  <c:v>2018/19</c:v>
                </c:pt>
                <c:pt idx="5">
                  <c:v>2019/20</c:v>
                </c:pt>
              </c:strCache>
            </c:strRef>
          </c:cat>
          <c:val>
            <c:numRef>
              <c:f>'Table 9'!$E$5:$E$10</c:f>
              <c:numCache>
                <c:formatCode>"£"#,##0_);[Red]\("£"#,##0\)</c:formatCode>
                <c:ptCount val="6"/>
                <c:pt idx="0">
                  <c:v>2712144</c:v>
                </c:pt>
                <c:pt idx="1">
                  <c:v>3297353</c:v>
                </c:pt>
                <c:pt idx="2">
                  <c:v>5736704</c:v>
                </c:pt>
                <c:pt idx="3">
                  <c:v>11815526</c:v>
                </c:pt>
                <c:pt idx="4">
                  <c:v>14511313</c:v>
                </c:pt>
                <c:pt idx="5" formatCode="&quot;£&quot;#,##0">
                  <c:v>5006660</c:v>
                </c:pt>
              </c:numCache>
            </c:numRef>
          </c:val>
          <c:extLst>
            <c:ext xmlns:c16="http://schemas.microsoft.com/office/drawing/2014/chart" uri="{C3380CC4-5D6E-409C-BE32-E72D297353CC}">
              <c16:uniqueId val="{00000001-F912-461D-9C68-241AD6473510}"/>
            </c:ext>
          </c:extLst>
        </c:ser>
        <c:dLbls>
          <c:showLegendKey val="0"/>
          <c:showVal val="0"/>
          <c:showCatName val="0"/>
          <c:showSerName val="0"/>
          <c:showPercent val="0"/>
          <c:showBubbleSize val="0"/>
        </c:dLbls>
        <c:gapWidth val="100"/>
        <c:overlap val="100"/>
        <c:axId val="571847144"/>
        <c:axId val="571848456"/>
      </c:barChart>
      <c:catAx>
        <c:axId val="571847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1848456"/>
        <c:crosses val="autoZero"/>
        <c:auto val="1"/>
        <c:lblAlgn val="ctr"/>
        <c:lblOffset val="100"/>
        <c:noMultiLvlLbl val="0"/>
      </c:catAx>
      <c:valAx>
        <c:axId val="5718484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71847144"/>
        <c:crosses val="autoZero"/>
        <c:crossBetween val="between"/>
        <c:dispUnits>
          <c:builtInUnit val="millions"/>
          <c:dispUnitsLbl>
            <c:layout>
              <c:manualLayout>
                <c:xMode val="edge"/>
                <c:yMode val="edge"/>
                <c:x val="9.3717056715159185E-3"/>
                <c:y val="0.41691919191919191"/>
              </c:manualLayout>
            </c:layout>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Targeted enforcement</c:v>
          </c:tx>
          <c:spPr>
            <a:solidFill>
              <a:schemeClr val="bg2">
                <a:lumMod val="75000"/>
              </a:schemeClr>
            </a:solidFill>
            <a:ln>
              <a:solidFill>
                <a:schemeClr val="bg1"/>
              </a:solidFill>
            </a:ln>
            <a:effectLst/>
          </c:spPr>
          <c:invertIfNegative val="0"/>
          <c:dLbls>
            <c:dLbl>
              <c:idx val="0"/>
              <c:layout>
                <c:manualLayout>
                  <c:x val="6.8279569892473094E-2"/>
                  <c:y val="-1.603535353535353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3F-458F-87D5-C1869F0266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9'!$B$5:$B$10</c:f>
              <c:strCache>
                <c:ptCount val="6"/>
                <c:pt idx="0">
                  <c:v>2014/15</c:v>
                </c:pt>
                <c:pt idx="1">
                  <c:v>2015/16</c:v>
                </c:pt>
                <c:pt idx="2">
                  <c:v>2016/17</c:v>
                </c:pt>
                <c:pt idx="3">
                  <c:v>2017/18</c:v>
                </c:pt>
                <c:pt idx="4">
                  <c:v>2018/19</c:v>
                </c:pt>
                <c:pt idx="5">
                  <c:v>2019/20</c:v>
                </c:pt>
              </c:strCache>
            </c:strRef>
          </c:cat>
          <c:val>
            <c:numRef>
              <c:f>'Table 9'!$D$5:$D$10</c:f>
              <c:numCache>
                <c:formatCode>#,##0</c:formatCode>
                <c:ptCount val="6"/>
                <c:pt idx="0">
                  <c:v>5247</c:v>
                </c:pt>
                <c:pt idx="1">
                  <c:v>43486</c:v>
                </c:pt>
                <c:pt idx="2">
                  <c:v>68290</c:v>
                </c:pt>
                <c:pt idx="3">
                  <c:v>64453</c:v>
                </c:pt>
                <c:pt idx="4">
                  <c:v>96577</c:v>
                </c:pt>
                <c:pt idx="5">
                  <c:v>212499</c:v>
                </c:pt>
              </c:numCache>
            </c:numRef>
          </c:val>
          <c:extLst>
            <c:ext xmlns:c16="http://schemas.microsoft.com/office/drawing/2014/chart" uri="{C3380CC4-5D6E-409C-BE32-E72D297353CC}">
              <c16:uniqueId val="{00000000-E53F-458F-87D5-C1869F02666E}"/>
            </c:ext>
          </c:extLst>
        </c:ser>
        <c:ser>
          <c:idx val="1"/>
          <c:order val="1"/>
          <c:tx>
            <c:v>Complaint-led enforcement</c:v>
          </c:tx>
          <c:spPr>
            <a:solidFill>
              <a:schemeClr val="accent1"/>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9'!$B$5:$B$10</c:f>
              <c:strCache>
                <c:ptCount val="6"/>
                <c:pt idx="0">
                  <c:v>2014/15</c:v>
                </c:pt>
                <c:pt idx="1">
                  <c:v>2015/16</c:v>
                </c:pt>
                <c:pt idx="2">
                  <c:v>2016/17</c:v>
                </c:pt>
                <c:pt idx="3">
                  <c:v>2017/18</c:v>
                </c:pt>
                <c:pt idx="4">
                  <c:v>2018/19</c:v>
                </c:pt>
                <c:pt idx="5">
                  <c:v>2019/20</c:v>
                </c:pt>
              </c:strCache>
            </c:strRef>
          </c:cat>
          <c:val>
            <c:numRef>
              <c:f>'Table 9'!$F$5:$F$10</c:f>
              <c:numCache>
                <c:formatCode>#,##0</c:formatCode>
                <c:ptCount val="6"/>
                <c:pt idx="0">
                  <c:v>21071</c:v>
                </c:pt>
                <c:pt idx="1">
                  <c:v>14594</c:v>
                </c:pt>
                <c:pt idx="2">
                  <c:v>29860</c:v>
                </c:pt>
                <c:pt idx="3">
                  <c:v>137332</c:v>
                </c:pt>
                <c:pt idx="4">
                  <c:v>125004</c:v>
                </c:pt>
                <c:pt idx="5">
                  <c:v>50851</c:v>
                </c:pt>
              </c:numCache>
            </c:numRef>
          </c:val>
          <c:extLst>
            <c:ext xmlns:c16="http://schemas.microsoft.com/office/drawing/2014/chart" uri="{C3380CC4-5D6E-409C-BE32-E72D297353CC}">
              <c16:uniqueId val="{00000001-E53F-458F-87D5-C1869F02666E}"/>
            </c:ext>
          </c:extLst>
        </c:ser>
        <c:dLbls>
          <c:showLegendKey val="0"/>
          <c:showVal val="0"/>
          <c:showCatName val="0"/>
          <c:showSerName val="0"/>
          <c:showPercent val="0"/>
          <c:showBubbleSize val="0"/>
        </c:dLbls>
        <c:gapWidth val="100"/>
        <c:overlap val="100"/>
        <c:axId val="335795856"/>
        <c:axId val="335800120"/>
      </c:barChart>
      <c:catAx>
        <c:axId val="33579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5800120"/>
        <c:crosses val="autoZero"/>
        <c:auto val="1"/>
        <c:lblAlgn val="ctr"/>
        <c:lblOffset val="100"/>
        <c:noMultiLvlLbl val="0"/>
      </c:catAx>
      <c:valAx>
        <c:axId val="335800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35795856"/>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29728020240354E-2"/>
          <c:y val="4.1233766233766234E-2"/>
          <c:w val="0.8498630613535737"/>
          <c:h val="0.76227561327561333"/>
        </c:manualLayout>
      </c:layout>
      <c:barChart>
        <c:barDir val="col"/>
        <c:grouping val="clustered"/>
        <c:varyColors val="0"/>
        <c:ser>
          <c:idx val="0"/>
          <c:order val="3"/>
          <c:tx>
            <c:v>Number of jobs paid below relevant minimum wage</c:v>
          </c:tx>
          <c:spPr>
            <a:solidFill>
              <a:schemeClr val="bg2">
                <a:lumMod val="75000"/>
              </a:schemeClr>
            </a:solidFill>
            <a:ln>
              <a:solidFill>
                <a:schemeClr val="bg1"/>
              </a:solidFill>
            </a:ln>
            <a:effectLst/>
          </c:spPr>
          <c:invertIfNegative val="0"/>
          <c:cat>
            <c:strRef>
              <c:f>'Table 16'!$B$4:$B$14</c:f>
              <c:strCache>
                <c:ptCount val="11"/>
                <c:pt idx="0">
                  <c:v>South East</c:v>
                </c:pt>
                <c:pt idx="1">
                  <c:v>North West and Merseyside</c:v>
                </c:pt>
                <c:pt idx="2">
                  <c:v>Eastern</c:v>
                </c:pt>
                <c:pt idx="3">
                  <c:v>Yorks &amp; Humber</c:v>
                </c:pt>
                <c:pt idx="4">
                  <c:v>South West</c:v>
                </c:pt>
                <c:pt idx="5">
                  <c:v>London</c:v>
                </c:pt>
                <c:pt idx="6">
                  <c:v>West Midlands</c:v>
                </c:pt>
                <c:pt idx="7">
                  <c:v>East Midlands</c:v>
                </c:pt>
                <c:pt idx="8">
                  <c:v>Scotland</c:v>
                </c:pt>
                <c:pt idx="9">
                  <c:v>North East</c:v>
                </c:pt>
                <c:pt idx="10">
                  <c:v>Wales</c:v>
                </c:pt>
              </c:strCache>
            </c:strRef>
          </c:cat>
          <c:val>
            <c:numRef>
              <c:f>'Table 16'!$D$4:$D$14</c:f>
              <c:numCache>
                <c:formatCode>_-* #,##0_-;\-* #,##0_-;_-* "-"??_-;_-@_-</c:formatCode>
                <c:ptCount val="11"/>
                <c:pt idx="0">
                  <c:v>47000</c:v>
                </c:pt>
                <c:pt idx="1">
                  <c:v>39000</c:v>
                </c:pt>
                <c:pt idx="2">
                  <c:v>37000</c:v>
                </c:pt>
                <c:pt idx="3">
                  <c:v>35000</c:v>
                </c:pt>
                <c:pt idx="4">
                  <c:v>36000</c:v>
                </c:pt>
                <c:pt idx="5">
                  <c:v>31000</c:v>
                </c:pt>
                <c:pt idx="6">
                  <c:v>28000</c:v>
                </c:pt>
                <c:pt idx="7">
                  <c:v>26000</c:v>
                </c:pt>
                <c:pt idx="8">
                  <c:v>26000</c:v>
                </c:pt>
                <c:pt idx="9">
                  <c:v>18000</c:v>
                </c:pt>
                <c:pt idx="10">
                  <c:v>16000</c:v>
                </c:pt>
              </c:numCache>
            </c:numRef>
          </c:val>
          <c:extLst>
            <c:ext xmlns:c16="http://schemas.microsoft.com/office/drawing/2014/chart" uri="{C3380CC4-5D6E-409C-BE32-E72D297353CC}">
              <c16:uniqueId val="{0000002D-3C02-4A60-89C7-A6FB0A8B5DE9}"/>
            </c:ext>
          </c:extLst>
        </c:ser>
        <c:dLbls>
          <c:showLegendKey val="0"/>
          <c:showVal val="0"/>
          <c:showCatName val="0"/>
          <c:showSerName val="0"/>
          <c:showPercent val="0"/>
          <c:showBubbleSize val="0"/>
        </c:dLbls>
        <c:gapWidth val="100"/>
        <c:overlap val="100"/>
        <c:axId val="529159864"/>
        <c:axId val="529158224"/>
        <c:extLst>
          <c:ext xmlns:c15="http://schemas.microsoft.com/office/drawing/2012/chart" uri="{02D57815-91ED-43cb-92C2-25804820EDAC}">
            <c15:filteredBarSeries>
              <c15:ser>
                <c:idx val="2"/>
                <c:order val="1"/>
                <c:tx>
                  <c:v>Upper-bound estimate included</c:v>
                </c:tx>
                <c:spPr>
                  <a:solidFill>
                    <a:schemeClr val="bg1">
                      <a:lumMod val="75000"/>
                    </a:schemeClr>
                  </a:solidFill>
                  <a:ln>
                    <a:solidFill>
                      <a:schemeClr val="bg1"/>
                    </a:solidFill>
                  </a:ln>
                  <a:effectLst/>
                </c:spPr>
                <c:invertIfNegative val="0"/>
                <c:cat>
                  <c:strRef>
                    <c:extLst>
                      <c:ext uri="{02D57815-91ED-43cb-92C2-25804820EDAC}">
                        <c15:formulaRef>
                          <c15:sqref>'Table 16'!$B$4:$B$14</c15:sqref>
                        </c15:formulaRef>
                      </c:ext>
                    </c:extLst>
                    <c:strCache>
                      <c:ptCount val="11"/>
                      <c:pt idx="0">
                        <c:v>South East</c:v>
                      </c:pt>
                      <c:pt idx="1">
                        <c:v>North West and Merseyside</c:v>
                      </c:pt>
                      <c:pt idx="2">
                        <c:v>Eastern</c:v>
                      </c:pt>
                      <c:pt idx="3">
                        <c:v>Yorks &amp; Humber</c:v>
                      </c:pt>
                      <c:pt idx="4">
                        <c:v>South West</c:v>
                      </c:pt>
                      <c:pt idx="5">
                        <c:v>London</c:v>
                      </c:pt>
                      <c:pt idx="6">
                        <c:v>West Midlands</c:v>
                      </c:pt>
                      <c:pt idx="7">
                        <c:v>East Midlands</c:v>
                      </c:pt>
                      <c:pt idx="8">
                        <c:v>Scotland</c:v>
                      </c:pt>
                      <c:pt idx="9">
                        <c:v>North East</c:v>
                      </c:pt>
                      <c:pt idx="10">
                        <c:v>Wales</c:v>
                      </c:pt>
                    </c:strCache>
                  </c:strRef>
                </c:cat>
                <c:val>
                  <c:numRef>
                    <c:extLst>
                      <c:ext uri="{02D57815-91ED-43cb-92C2-25804820EDAC}">
                        <c15:formulaRef>
                          <c15:sqref>'Table 16'!$H$4:$H$14</c15:sqref>
                        </c15:formulaRef>
                      </c:ext>
                    </c:extLst>
                    <c:numCache>
                      <c:formatCode>#,##0</c:formatCode>
                      <c:ptCount val="11"/>
                    </c:numCache>
                  </c:numRef>
                </c:val>
                <c:extLst>
                  <c:ext xmlns:c16="http://schemas.microsoft.com/office/drawing/2014/chart" uri="{C3380CC4-5D6E-409C-BE32-E72D297353CC}">
                    <c16:uniqueId val="{0000002F-3C02-4A60-89C7-A6FB0A8B5DE9}"/>
                  </c:ext>
                </c:extLst>
              </c15:ser>
            </c15:filteredBarSeries>
          </c:ext>
        </c:extLst>
      </c:barChart>
      <c:scatterChart>
        <c:scatterStyle val="lineMarker"/>
        <c:varyColors val="0"/>
        <c:ser>
          <c:idx val="1"/>
          <c:order val="0"/>
          <c:tx>
            <c:v>% of all jobs paid below relevant minimum wage</c:v>
          </c:tx>
          <c:spPr>
            <a:ln w="25400" cap="rnd">
              <a:noFill/>
              <a:round/>
            </a:ln>
            <a:effectLst/>
          </c:spPr>
          <c:marker>
            <c:symbol val="circle"/>
            <c:size val="9"/>
            <c:spPr>
              <a:solidFill>
                <a:schemeClr val="accent1"/>
              </a:solidFill>
              <a:ln w="9525">
                <a:solidFill>
                  <a:schemeClr val="bg1"/>
                </a:solidFill>
              </a:ln>
              <a:effectLst/>
            </c:spPr>
          </c:marker>
          <c:dPt>
            <c:idx val="0"/>
            <c:marker>
              <c:symbol val="circle"/>
              <c:size val="9"/>
              <c:spPr>
                <a:solidFill>
                  <a:schemeClr val="accent1"/>
                </a:solidFill>
                <a:ln w="9525">
                  <a:solidFill>
                    <a:schemeClr val="bg1"/>
                  </a:solidFill>
                </a:ln>
                <a:effectLst/>
              </c:spPr>
            </c:marker>
            <c:bubble3D val="0"/>
            <c:extLst>
              <c:ext xmlns:c16="http://schemas.microsoft.com/office/drawing/2014/chart" uri="{C3380CC4-5D6E-409C-BE32-E72D297353CC}">
                <c16:uniqueId val="{00000000-AC16-4D98-9C68-E5EB18DD0504}"/>
              </c:ext>
            </c:extLst>
          </c:dPt>
          <c:xVal>
            <c:strRef>
              <c:f>'Table 16'!$B$4:$B$14</c:f>
              <c:strCache>
                <c:ptCount val="11"/>
                <c:pt idx="0">
                  <c:v>South East</c:v>
                </c:pt>
                <c:pt idx="1">
                  <c:v>North West and Merseyside</c:v>
                </c:pt>
                <c:pt idx="2">
                  <c:v>Eastern</c:v>
                </c:pt>
                <c:pt idx="3">
                  <c:v>Yorks &amp; Humber</c:v>
                </c:pt>
                <c:pt idx="4">
                  <c:v>South West</c:v>
                </c:pt>
                <c:pt idx="5">
                  <c:v>London</c:v>
                </c:pt>
                <c:pt idx="6">
                  <c:v>West Midlands</c:v>
                </c:pt>
                <c:pt idx="7">
                  <c:v>East Midlands</c:v>
                </c:pt>
                <c:pt idx="8">
                  <c:v>Scotland</c:v>
                </c:pt>
                <c:pt idx="9">
                  <c:v>North East</c:v>
                </c:pt>
                <c:pt idx="10">
                  <c:v>Wales</c:v>
                </c:pt>
              </c:strCache>
            </c:strRef>
          </c:xVal>
          <c:yVal>
            <c:numRef>
              <c:f>'Table 16'!$F$4:$F$14</c:f>
              <c:numCache>
                <c:formatCode>0.0%</c:formatCode>
                <c:ptCount val="11"/>
                <c:pt idx="0">
                  <c:v>1.3356067064506962E-2</c:v>
                </c:pt>
                <c:pt idx="1">
                  <c:v>1.5643802647412757E-2</c:v>
                </c:pt>
                <c:pt idx="2">
                  <c:v>1.7161410018552876E-2</c:v>
                </c:pt>
                <c:pt idx="3">
                  <c:v>1.9E-2</c:v>
                </c:pt>
                <c:pt idx="4">
                  <c:v>1.8749999999999999E-2</c:v>
                </c:pt>
                <c:pt idx="5">
                  <c:v>8.9080459770114941E-3</c:v>
                </c:pt>
                <c:pt idx="6">
                  <c:v>1.4909478168264111E-2</c:v>
                </c:pt>
                <c:pt idx="7">
                  <c:v>1.7000000000000001E-2</c:v>
                </c:pt>
                <c:pt idx="8">
                  <c:v>1.2416427889207259E-2</c:v>
                </c:pt>
                <c:pt idx="9">
                  <c:v>2.1660649819494584E-2</c:v>
                </c:pt>
                <c:pt idx="10">
                  <c:v>1.5165876777251185E-2</c:v>
                </c:pt>
              </c:numCache>
            </c:numRef>
          </c:yVal>
          <c:smooth val="0"/>
          <c:extLst>
            <c:ext xmlns:c16="http://schemas.microsoft.com/office/drawing/2014/chart" uri="{C3380CC4-5D6E-409C-BE32-E72D297353CC}">
              <c16:uniqueId val="{0000002E-3C02-4A60-89C7-A6FB0A8B5DE9}"/>
            </c:ext>
          </c:extLst>
        </c:ser>
        <c:dLbls>
          <c:showLegendKey val="0"/>
          <c:showVal val="0"/>
          <c:showCatName val="0"/>
          <c:showSerName val="0"/>
          <c:showPercent val="0"/>
          <c:showBubbleSize val="0"/>
        </c:dLbls>
        <c:axId val="1101671432"/>
        <c:axId val="1101670120"/>
        <c:extLst>
          <c:ext xmlns:c15="http://schemas.microsoft.com/office/drawing/2012/chart" uri="{02D57815-91ED-43cb-92C2-25804820EDAC}">
            <c15:filteredScatterSeries>
              <c15:ser>
                <c:idx val="3"/>
                <c:order val="2"/>
                <c:tx>
                  <c:v>Upper-bound estimate included (%)</c:v>
                </c:tx>
                <c:spPr>
                  <a:ln w="25400" cap="rnd">
                    <a:noFill/>
                    <a:round/>
                  </a:ln>
                  <a:effectLst/>
                </c:spPr>
                <c:marker>
                  <c:symbol val="circle"/>
                  <c:size val="9"/>
                  <c:spPr>
                    <a:solidFill>
                      <a:schemeClr val="accent1"/>
                    </a:solidFill>
                    <a:ln w="9525">
                      <a:solidFill>
                        <a:schemeClr val="bg1"/>
                      </a:solidFill>
                    </a:ln>
                    <a:effectLst/>
                  </c:spPr>
                </c:marker>
                <c:xVal>
                  <c:strRef>
                    <c:extLst>
                      <c:ext uri="{02D57815-91ED-43cb-92C2-25804820EDAC}">
                        <c15:formulaRef>
                          <c15:sqref>'Table 16'!$B$4:$B$14</c15:sqref>
                        </c15:formulaRef>
                      </c:ext>
                    </c:extLst>
                    <c:strCache>
                      <c:ptCount val="11"/>
                      <c:pt idx="0">
                        <c:v>South East</c:v>
                      </c:pt>
                      <c:pt idx="1">
                        <c:v>North West and Merseyside</c:v>
                      </c:pt>
                      <c:pt idx="2">
                        <c:v>Eastern</c:v>
                      </c:pt>
                      <c:pt idx="3">
                        <c:v>Yorks &amp; Humber</c:v>
                      </c:pt>
                      <c:pt idx="4">
                        <c:v>South West</c:v>
                      </c:pt>
                      <c:pt idx="5">
                        <c:v>London</c:v>
                      </c:pt>
                      <c:pt idx="6">
                        <c:v>West Midlands</c:v>
                      </c:pt>
                      <c:pt idx="7">
                        <c:v>East Midlands</c:v>
                      </c:pt>
                      <c:pt idx="8">
                        <c:v>Scotland</c:v>
                      </c:pt>
                      <c:pt idx="9">
                        <c:v>North East</c:v>
                      </c:pt>
                      <c:pt idx="10">
                        <c:v>Wales</c:v>
                      </c:pt>
                    </c:strCache>
                  </c:strRef>
                </c:xVal>
                <c:yVal>
                  <c:numRef>
                    <c:extLst>
                      <c:ext uri="{02D57815-91ED-43cb-92C2-25804820EDAC}">
                        <c15:formulaRef>
                          <c15:sqref>'Table 16'!$J$4:$J$14</c15:sqref>
                        </c15:formulaRef>
                      </c:ext>
                    </c:extLst>
                    <c:numCache>
                      <c:formatCode>0.0%</c:formatCode>
                      <c:ptCount val="11"/>
                    </c:numCache>
                  </c:numRef>
                </c:yVal>
                <c:smooth val="0"/>
                <c:extLst>
                  <c:ext xmlns:c16="http://schemas.microsoft.com/office/drawing/2014/chart" uri="{C3380CC4-5D6E-409C-BE32-E72D297353CC}">
                    <c16:uniqueId val="{00000030-3C02-4A60-89C7-A6FB0A8B5DE9}"/>
                  </c:ext>
                </c:extLst>
              </c15:ser>
            </c15:filteredScatterSeries>
          </c:ext>
        </c:extLst>
      </c:scatterChart>
      <c:catAx>
        <c:axId val="529159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9158224"/>
        <c:crosses val="autoZero"/>
        <c:auto val="1"/>
        <c:lblAlgn val="ctr"/>
        <c:lblOffset val="100"/>
        <c:noMultiLvlLbl val="0"/>
      </c:catAx>
      <c:valAx>
        <c:axId val="52915822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9159864"/>
        <c:crosses val="autoZero"/>
        <c:crossBetween val="between"/>
      </c:valAx>
      <c:valAx>
        <c:axId val="1101670120"/>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01671432"/>
        <c:crosses val="max"/>
        <c:crossBetween val="midCat"/>
      </c:valAx>
      <c:valAx>
        <c:axId val="1101671432"/>
        <c:scaling>
          <c:orientation val="minMax"/>
        </c:scaling>
        <c:delete val="1"/>
        <c:axPos val="t"/>
        <c:majorTickMark val="out"/>
        <c:minorTickMark val="none"/>
        <c:tickLblPos val="nextTo"/>
        <c:crossAx val="1101670120"/>
        <c:crosses val="max"/>
        <c:crossBetween val="midCat"/>
      </c:valAx>
      <c:spPr>
        <a:noFill/>
        <a:ln>
          <a:noFill/>
        </a:ln>
        <a:effectLst/>
      </c:spPr>
    </c:plotArea>
    <c:legend>
      <c:legendPos val="b"/>
      <c:layout>
        <c:manualLayout>
          <c:xMode val="edge"/>
          <c:yMode val="edge"/>
          <c:x val="0.17981256588656969"/>
          <c:y val="0.93800450937950941"/>
          <c:w val="0.65973160446974477"/>
          <c:h val="3.600613275613275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1"/>
          <c:tx>
            <c:v>Number of jobs paid below relevant minimum wage</c:v>
          </c:tx>
          <c:spPr>
            <a:solidFill>
              <a:schemeClr val="bg2">
                <a:lumMod val="75000"/>
              </a:schemeClr>
            </a:solidFill>
            <a:ln>
              <a:solidFill>
                <a:schemeClr val="bg1"/>
              </a:solidFill>
            </a:ln>
            <a:effectLst/>
          </c:spPr>
          <c:invertIfNegative val="0"/>
          <c:cat>
            <c:strRef>
              <c:f>'Table 18'!$B$4:$B$20</c:f>
              <c:strCache>
                <c:ptCount val="17"/>
                <c:pt idx="0">
                  <c:v>Hospitality</c:v>
                </c:pt>
                <c:pt idx="1">
                  <c:v>Retail</c:v>
                </c:pt>
                <c:pt idx="2">
                  <c:v>Cleaning and maintenance</c:v>
                </c:pt>
                <c:pt idx="3">
                  <c:v>Childcare</c:v>
                </c:pt>
                <c:pt idx="4">
                  <c:v>Transport</c:v>
                </c:pt>
                <c:pt idx="5">
                  <c:v>Social care</c:v>
                </c:pt>
                <c:pt idx="6">
                  <c:v>Office work</c:v>
                </c:pt>
                <c:pt idx="7">
                  <c:v>Storage</c:v>
                </c:pt>
                <c:pt idx="8">
                  <c:v>Non-food processing</c:v>
                </c:pt>
                <c:pt idx="9">
                  <c:v>Hair and beauty</c:v>
                </c:pt>
                <c:pt idx="10">
                  <c:v>Leisure</c:v>
                </c:pt>
                <c:pt idx="11">
                  <c:v>Food processing</c:v>
                </c:pt>
                <c:pt idx="12">
                  <c:v>Security and enforcement</c:v>
                </c:pt>
                <c:pt idx="13">
                  <c:v>Agriculture</c:v>
                </c:pt>
                <c:pt idx="14">
                  <c:v>Call centres</c:v>
                </c:pt>
                <c:pt idx="15">
                  <c:v>Textiles</c:v>
                </c:pt>
                <c:pt idx="16">
                  <c:v>Non low-paying sectors</c:v>
                </c:pt>
              </c:strCache>
            </c:strRef>
          </c:cat>
          <c:val>
            <c:numRef>
              <c:f>'Table 18'!$D$4:$D$20</c:f>
              <c:numCache>
                <c:formatCode>_-* #,##0_-;\-* #,##0_-;_-* "-"??_-;_-@_-</c:formatCode>
                <c:ptCount val="17"/>
                <c:pt idx="0">
                  <c:v>38000</c:v>
                </c:pt>
                <c:pt idx="1">
                  <c:v>38000</c:v>
                </c:pt>
                <c:pt idx="2">
                  <c:v>38000</c:v>
                </c:pt>
                <c:pt idx="3">
                  <c:v>23000</c:v>
                </c:pt>
                <c:pt idx="4">
                  <c:v>14000</c:v>
                </c:pt>
                <c:pt idx="5">
                  <c:v>27000</c:v>
                </c:pt>
                <c:pt idx="6">
                  <c:v>14000</c:v>
                </c:pt>
                <c:pt idx="7">
                  <c:v>12000</c:v>
                </c:pt>
                <c:pt idx="8">
                  <c:v>6000</c:v>
                </c:pt>
                <c:pt idx="9">
                  <c:v>2000</c:v>
                </c:pt>
                <c:pt idx="10">
                  <c:v>3000</c:v>
                </c:pt>
                <c:pt idx="11">
                  <c:v>5000</c:v>
                </c:pt>
                <c:pt idx="12">
                  <c:v>2000</c:v>
                </c:pt>
                <c:pt idx="13">
                  <c:v>6000</c:v>
                </c:pt>
                <c:pt idx="14">
                  <c:v>3000</c:v>
                </c:pt>
                <c:pt idx="15">
                  <c:v>0</c:v>
                </c:pt>
                <c:pt idx="16">
                  <c:v>119000</c:v>
                </c:pt>
              </c:numCache>
            </c:numRef>
          </c:val>
          <c:extLst>
            <c:ext xmlns:c16="http://schemas.microsoft.com/office/drawing/2014/chart" uri="{C3380CC4-5D6E-409C-BE32-E72D297353CC}">
              <c16:uniqueId val="{00000000-0CF7-42E6-BBAE-6B2DE5D06CEA}"/>
            </c:ext>
          </c:extLst>
        </c:ser>
        <c:dLbls>
          <c:showLegendKey val="0"/>
          <c:showVal val="0"/>
          <c:showCatName val="0"/>
          <c:showSerName val="0"/>
          <c:showPercent val="0"/>
          <c:showBubbleSize val="0"/>
        </c:dLbls>
        <c:gapWidth val="100"/>
        <c:overlap val="100"/>
        <c:axId val="1314103424"/>
        <c:axId val="1314104736"/>
        <c:extLst>
          <c:ext xmlns:c15="http://schemas.microsoft.com/office/drawing/2012/chart" uri="{02D57815-91ED-43cb-92C2-25804820EDAC}">
            <c15:filteredBarSeries>
              <c15:ser>
                <c:idx val="1"/>
                <c:order val="0"/>
                <c:tx>
                  <c:v>Upper-bound estimate included</c:v>
                </c:tx>
                <c:spPr>
                  <a:solidFill>
                    <a:schemeClr val="accent2"/>
                  </a:solidFill>
                  <a:ln>
                    <a:noFill/>
                  </a:ln>
                  <a:effectLst/>
                </c:spPr>
                <c:invertIfNegative val="0"/>
                <c:cat>
                  <c:strRef>
                    <c:extLst>
                      <c:ext uri="{02D57815-91ED-43cb-92C2-25804820EDAC}">
                        <c15:formulaRef>
                          <c15:sqref>'Table 18'!$B$4:$B$20</c15:sqref>
                        </c15:formulaRef>
                      </c:ext>
                    </c:extLst>
                    <c:strCache>
                      <c:ptCount val="17"/>
                      <c:pt idx="0">
                        <c:v>Hospitality</c:v>
                      </c:pt>
                      <c:pt idx="1">
                        <c:v>Retail</c:v>
                      </c:pt>
                      <c:pt idx="2">
                        <c:v>Cleaning and maintenance</c:v>
                      </c:pt>
                      <c:pt idx="3">
                        <c:v>Childcare</c:v>
                      </c:pt>
                      <c:pt idx="4">
                        <c:v>Transport</c:v>
                      </c:pt>
                      <c:pt idx="5">
                        <c:v>Social care</c:v>
                      </c:pt>
                      <c:pt idx="6">
                        <c:v>Office work</c:v>
                      </c:pt>
                      <c:pt idx="7">
                        <c:v>Storage</c:v>
                      </c:pt>
                      <c:pt idx="8">
                        <c:v>Non-food processing</c:v>
                      </c:pt>
                      <c:pt idx="9">
                        <c:v>Hair and beauty</c:v>
                      </c:pt>
                      <c:pt idx="10">
                        <c:v>Leisure</c:v>
                      </c:pt>
                      <c:pt idx="11">
                        <c:v>Food processing</c:v>
                      </c:pt>
                      <c:pt idx="12">
                        <c:v>Security and enforcement</c:v>
                      </c:pt>
                      <c:pt idx="13">
                        <c:v>Agriculture</c:v>
                      </c:pt>
                      <c:pt idx="14">
                        <c:v>Call centres</c:v>
                      </c:pt>
                      <c:pt idx="15">
                        <c:v>Textiles</c:v>
                      </c:pt>
                      <c:pt idx="16">
                        <c:v>Non low-paying sectors</c:v>
                      </c:pt>
                    </c:strCache>
                  </c:strRef>
                </c:cat>
                <c:val>
                  <c:numRef>
                    <c:extLst>
                      <c:ext uri="{02D57815-91ED-43cb-92C2-25804820EDAC}">
                        <c15:formulaRef>
                          <c15:sqref>'Table 4'!#REF!</c15:sqref>
                        </c15:formulaRef>
                      </c:ext>
                    </c:extLst>
                    <c:numCache>
                      <c:formatCode>General</c:formatCode>
                      <c:ptCount val="1"/>
                      <c:pt idx="0">
                        <c:v>1</c:v>
                      </c:pt>
                    </c:numCache>
                  </c:numRef>
                </c:val>
                <c:extLst>
                  <c:ext xmlns:c16="http://schemas.microsoft.com/office/drawing/2014/chart" uri="{C3380CC4-5D6E-409C-BE32-E72D297353CC}">
                    <c16:uniqueId val="{00000001-0CF7-42E6-BBAE-6B2DE5D06CEA}"/>
                  </c:ext>
                </c:extLst>
              </c15:ser>
            </c15:filteredBarSeries>
          </c:ext>
        </c:extLst>
      </c:barChart>
      <c:lineChart>
        <c:grouping val="standard"/>
        <c:varyColors val="0"/>
        <c:ser>
          <c:idx val="2"/>
          <c:order val="2"/>
          <c:tx>
            <c:v>% of all jobs paid below relevant minimum wage</c:v>
          </c:tx>
          <c:spPr>
            <a:ln w="28575" cap="rnd">
              <a:noFill/>
              <a:round/>
            </a:ln>
            <a:effectLst/>
          </c:spPr>
          <c:marker>
            <c:symbol val="circle"/>
            <c:size val="9"/>
            <c:spPr>
              <a:solidFill>
                <a:schemeClr val="accent1"/>
              </a:solidFill>
              <a:ln w="9525">
                <a:solidFill>
                  <a:schemeClr val="bg1"/>
                </a:solidFill>
              </a:ln>
              <a:effectLst/>
            </c:spPr>
          </c:marker>
          <c:cat>
            <c:strRef>
              <c:f>'Table 18'!$B$4:$B$20</c:f>
              <c:strCache>
                <c:ptCount val="17"/>
                <c:pt idx="0">
                  <c:v>Hospitality</c:v>
                </c:pt>
                <c:pt idx="1">
                  <c:v>Retail</c:v>
                </c:pt>
                <c:pt idx="2">
                  <c:v>Cleaning and maintenance</c:v>
                </c:pt>
                <c:pt idx="3">
                  <c:v>Childcare</c:v>
                </c:pt>
                <c:pt idx="4">
                  <c:v>Transport</c:v>
                </c:pt>
                <c:pt idx="5">
                  <c:v>Social care</c:v>
                </c:pt>
                <c:pt idx="6">
                  <c:v>Office work</c:v>
                </c:pt>
                <c:pt idx="7">
                  <c:v>Storage</c:v>
                </c:pt>
                <c:pt idx="8">
                  <c:v>Non-food processing</c:v>
                </c:pt>
                <c:pt idx="9">
                  <c:v>Hair and beauty</c:v>
                </c:pt>
                <c:pt idx="10">
                  <c:v>Leisure</c:v>
                </c:pt>
                <c:pt idx="11">
                  <c:v>Food processing</c:v>
                </c:pt>
                <c:pt idx="12">
                  <c:v>Security and enforcement</c:v>
                </c:pt>
                <c:pt idx="13">
                  <c:v>Agriculture</c:v>
                </c:pt>
                <c:pt idx="14">
                  <c:v>Call centres</c:v>
                </c:pt>
                <c:pt idx="15">
                  <c:v>Textiles</c:v>
                </c:pt>
                <c:pt idx="16">
                  <c:v>Non low-paying sectors</c:v>
                </c:pt>
              </c:strCache>
            </c:strRef>
          </c:cat>
          <c:val>
            <c:numRef>
              <c:f>'Table 18'!$F$4:$F$20</c:f>
              <c:numCache>
                <c:formatCode>0.0%</c:formatCode>
                <c:ptCount val="17"/>
                <c:pt idx="0">
                  <c:v>8.085106382978724E-2</c:v>
                </c:pt>
                <c:pt idx="1">
                  <c:v>2.4005053695514846E-2</c:v>
                </c:pt>
                <c:pt idx="2">
                  <c:v>5.6213017751479293E-2</c:v>
                </c:pt>
                <c:pt idx="3">
                  <c:v>8.1850533807829182E-2</c:v>
                </c:pt>
                <c:pt idx="4">
                  <c:v>4.1916167664670656E-2</c:v>
                </c:pt>
                <c:pt idx="5">
                  <c:v>3.0857142857142857E-2</c:v>
                </c:pt>
                <c:pt idx="6">
                  <c:v>3.5989717223650387E-2</c:v>
                </c:pt>
                <c:pt idx="7">
                  <c:v>2.5477707006369428E-2</c:v>
                </c:pt>
                <c:pt idx="8">
                  <c:v>2.4390243902439025E-2</c:v>
                </c:pt>
                <c:pt idx="9">
                  <c:v>0.15384615384615385</c:v>
                </c:pt>
                <c:pt idx="10">
                  <c:v>2.7027027027027029E-2</c:v>
                </c:pt>
                <c:pt idx="11">
                  <c:v>1.4326647564469915E-2</c:v>
                </c:pt>
                <c:pt idx="12">
                  <c:v>1.5625E-2</c:v>
                </c:pt>
                <c:pt idx="13">
                  <c:v>3.2085561497326207E-2</c:v>
                </c:pt>
                <c:pt idx="14">
                  <c:v>4.5454545454545456E-2</c:v>
                </c:pt>
                <c:pt idx="15">
                  <c:v>0</c:v>
                </c:pt>
                <c:pt idx="16">
                  <c:v>6.7521561507035864E-3</c:v>
                </c:pt>
              </c:numCache>
            </c:numRef>
          </c:val>
          <c:smooth val="0"/>
          <c:extLst>
            <c:ext xmlns:c16="http://schemas.microsoft.com/office/drawing/2014/chart" uri="{C3380CC4-5D6E-409C-BE32-E72D297353CC}">
              <c16:uniqueId val="{00000002-0CF7-42E6-BBAE-6B2DE5D06CEA}"/>
            </c:ext>
          </c:extLst>
        </c:ser>
        <c:dLbls>
          <c:showLegendKey val="0"/>
          <c:showVal val="0"/>
          <c:showCatName val="0"/>
          <c:showSerName val="0"/>
          <c:showPercent val="0"/>
          <c:showBubbleSize val="0"/>
        </c:dLbls>
        <c:marker val="1"/>
        <c:smooth val="0"/>
        <c:axId val="1302317840"/>
        <c:axId val="1302319808"/>
        <c:extLst>
          <c:ext xmlns:c15="http://schemas.microsoft.com/office/drawing/2012/chart" uri="{02D57815-91ED-43cb-92C2-25804820EDAC}">
            <c15:filteredLineSeries>
              <c15:ser>
                <c:idx val="3"/>
                <c:order val="3"/>
                <c:tx>
                  <c:v>Upper-bound estimate included (%)</c:v>
                </c:tx>
                <c:spPr>
                  <a:ln w="25400" cap="rnd">
                    <a:noFill/>
                    <a:round/>
                  </a:ln>
                  <a:effectLst/>
                </c:spPr>
                <c:marker>
                  <c:symbol val="circle"/>
                  <c:size val="9"/>
                  <c:spPr>
                    <a:solidFill>
                      <a:schemeClr val="accent1"/>
                    </a:solidFill>
                    <a:ln w="9525">
                      <a:solidFill>
                        <a:schemeClr val="bg1"/>
                      </a:solidFill>
                    </a:ln>
                    <a:effectLst/>
                  </c:spPr>
                </c:marker>
                <c:cat>
                  <c:strRef>
                    <c:extLst>
                      <c:ext uri="{02D57815-91ED-43cb-92C2-25804820EDAC}">
                        <c15:formulaRef>
                          <c15:sqref>'Table 18'!$B$4:$B$20</c15:sqref>
                        </c15:formulaRef>
                      </c:ext>
                    </c:extLst>
                    <c:strCache>
                      <c:ptCount val="17"/>
                      <c:pt idx="0">
                        <c:v>Hospitality</c:v>
                      </c:pt>
                      <c:pt idx="1">
                        <c:v>Retail</c:v>
                      </c:pt>
                      <c:pt idx="2">
                        <c:v>Cleaning and maintenance</c:v>
                      </c:pt>
                      <c:pt idx="3">
                        <c:v>Childcare</c:v>
                      </c:pt>
                      <c:pt idx="4">
                        <c:v>Transport</c:v>
                      </c:pt>
                      <c:pt idx="5">
                        <c:v>Social care</c:v>
                      </c:pt>
                      <c:pt idx="6">
                        <c:v>Office work</c:v>
                      </c:pt>
                      <c:pt idx="7">
                        <c:v>Storage</c:v>
                      </c:pt>
                      <c:pt idx="8">
                        <c:v>Non-food processing</c:v>
                      </c:pt>
                      <c:pt idx="9">
                        <c:v>Hair and beauty</c:v>
                      </c:pt>
                      <c:pt idx="10">
                        <c:v>Leisure</c:v>
                      </c:pt>
                      <c:pt idx="11">
                        <c:v>Food processing</c:v>
                      </c:pt>
                      <c:pt idx="12">
                        <c:v>Security and enforcement</c:v>
                      </c:pt>
                      <c:pt idx="13">
                        <c:v>Agriculture</c:v>
                      </c:pt>
                      <c:pt idx="14">
                        <c:v>Call centres</c:v>
                      </c:pt>
                      <c:pt idx="15">
                        <c:v>Textiles</c:v>
                      </c:pt>
                      <c:pt idx="16">
                        <c:v>Non low-paying sectors</c:v>
                      </c:pt>
                    </c:strCache>
                  </c:strRef>
                </c:cat>
                <c:val>
                  <c:numRef>
                    <c:extLst>
                      <c:ext uri="{02D57815-91ED-43cb-92C2-25804820EDAC}">
                        <c15:formulaRef>
                          <c15:sqref>'Table 4'!#REF!</c15:sqref>
                        </c15:formulaRef>
                      </c:ext>
                    </c:extLst>
                    <c:numCache>
                      <c:formatCode>General</c:formatCode>
                      <c:ptCount val="1"/>
                      <c:pt idx="0">
                        <c:v>1</c:v>
                      </c:pt>
                    </c:numCache>
                  </c:numRef>
                </c:val>
                <c:smooth val="0"/>
                <c:extLst>
                  <c:ext xmlns:c16="http://schemas.microsoft.com/office/drawing/2014/chart" uri="{C3380CC4-5D6E-409C-BE32-E72D297353CC}">
                    <c16:uniqueId val="{00000003-0CF7-42E6-BBAE-6B2DE5D06CEA}"/>
                  </c:ext>
                </c:extLst>
              </c15:ser>
            </c15:filteredLineSeries>
          </c:ext>
        </c:extLst>
      </c:lineChart>
      <c:catAx>
        <c:axId val="131410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14104736"/>
        <c:crosses val="autoZero"/>
        <c:auto val="1"/>
        <c:lblAlgn val="ctr"/>
        <c:lblOffset val="100"/>
        <c:noMultiLvlLbl val="0"/>
      </c:catAx>
      <c:valAx>
        <c:axId val="131410473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14103424"/>
        <c:crosses val="autoZero"/>
        <c:crossBetween val="between"/>
      </c:valAx>
      <c:valAx>
        <c:axId val="130231980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2317840"/>
        <c:crosses val="max"/>
        <c:crossBetween val="between"/>
      </c:valAx>
      <c:catAx>
        <c:axId val="1302317840"/>
        <c:scaling>
          <c:orientation val="minMax"/>
        </c:scaling>
        <c:delete val="1"/>
        <c:axPos val="b"/>
        <c:numFmt formatCode="General" sourceLinked="1"/>
        <c:majorTickMark val="out"/>
        <c:minorTickMark val="none"/>
        <c:tickLblPos val="nextTo"/>
        <c:crossAx val="13023198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833443794182353E-2"/>
          <c:y val="3.0688435195770265E-2"/>
          <c:w val="0.91729035817333493"/>
          <c:h val="0.80036028177700658"/>
        </c:manualLayout>
      </c:layout>
      <c:barChart>
        <c:barDir val="col"/>
        <c:grouping val="stacked"/>
        <c:varyColors val="0"/>
        <c:ser>
          <c:idx val="0"/>
          <c:order val="0"/>
          <c:tx>
            <c:strRef>
              <c:f>'[5]Lower bound graph '!$C$2</c:f>
              <c:strCache>
                <c:ptCount val="1"/>
                <c:pt idx="0">
                  <c:v>Underpaid by 1p</c:v>
                </c:pt>
              </c:strCache>
            </c:strRef>
          </c:tx>
          <c:spPr>
            <a:solidFill>
              <a:schemeClr val="accent1">
                <a:lumMod val="50000"/>
              </a:schemeClr>
            </a:solidFill>
            <a:ln>
              <a:solidFill>
                <a:schemeClr val="bg1"/>
              </a:solidFill>
            </a:ln>
            <a:effectLst/>
          </c:spPr>
          <c:invertIfNegative val="0"/>
          <c:dLbls>
            <c:dLbl>
              <c:idx val="0"/>
              <c:layout>
                <c:manualLayout>
                  <c:x val="9.6746538602013848E-2"/>
                  <c:y val="-0.293132371110298"/>
                </c:manualLayout>
              </c:layout>
              <c:tx>
                <c:rich>
                  <a:bodyPr rot="0" spcFirstLastPara="1" vertOverflow="clip" horzOverflow="clip" vert="horz" wrap="square" lIns="38100" tIns="19050" rIns="38100" bIns="19050" anchor="ctr" anchorCtr="1">
                    <a:no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chemeClr val="bg1"/>
                        </a:solidFill>
                      </a:rPr>
                      <a:t>Underpaid by 1p</a:t>
                    </a:r>
                  </a:p>
                </c:rich>
              </c:tx>
              <c:spPr>
                <a:xfrm>
                  <a:off x="1141588" y="3274353"/>
                  <a:ext cx="1332000" cy="234000"/>
                </a:xfrm>
                <a:solidFill>
                  <a:srgbClr val="307FE2">
                    <a:lumMod val="50000"/>
                  </a:srgbClr>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no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borderCallout2">
                      <a:avLst>
                        <a:gd name="adj1" fmla="val 55726"/>
                        <a:gd name="adj2" fmla="val 278"/>
                        <a:gd name="adj3" fmla="val 55727"/>
                        <a:gd name="adj4" fmla="val -6893"/>
                        <a:gd name="adj5" fmla="val 821232"/>
                        <a:gd name="adj6" fmla="val -20332"/>
                      </a:avLst>
                    </a:prstGeom>
                    <a:noFill/>
                    <a:ln>
                      <a:noFill/>
                    </a:ln>
                  </c15:spPr>
                  <c15:layout>
                    <c:manualLayout>
                      <c:w val="0.1270220295488334"/>
                      <c:h val="3.130558329726725E-2"/>
                    </c:manualLayout>
                  </c15:layout>
                  <c15:showDataLabelsRange val="0"/>
                </c:ext>
                <c:ext xmlns:c16="http://schemas.microsoft.com/office/drawing/2014/chart" uri="{C3380CC4-5D6E-409C-BE32-E72D297353CC}">
                  <c16:uniqueId val="{00000000-41E2-4398-B4BA-D6AB7860E79B}"/>
                </c:ext>
              </c:extLst>
            </c:dLbl>
            <c:spPr>
              <a:solidFill>
                <a:schemeClr val="accent1">
                  <a:lumMod val="50000"/>
                </a:scheme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'[5]Lower bound graph '!$B$3:$B$33</c:f>
              <c:strCache>
                <c:ptCount val="31"/>
                <c:pt idx="1">
                  <c:v>£0.10 to £0.20</c:v>
                </c:pt>
                <c:pt idx="2">
                  <c:v>£0.21 to £0.30</c:v>
                </c:pt>
                <c:pt idx="3">
                  <c:v>£0.31 to £0.40</c:v>
                </c:pt>
                <c:pt idx="4">
                  <c:v>£0.41 to £0.50</c:v>
                </c:pt>
                <c:pt idx="5">
                  <c:v>£0.51 to £0.60</c:v>
                </c:pt>
                <c:pt idx="6">
                  <c:v>£0.61 to £0.70</c:v>
                </c:pt>
                <c:pt idx="7">
                  <c:v>£0.71 to £0.80</c:v>
                </c:pt>
                <c:pt idx="8">
                  <c:v>£0.81 to £0.90</c:v>
                </c:pt>
                <c:pt idx="9">
                  <c:v>£0.91 to £1.00</c:v>
                </c:pt>
                <c:pt idx="10">
                  <c:v>£1.01 to £1.10</c:v>
                </c:pt>
                <c:pt idx="11">
                  <c:v>£1.11 to £1.20</c:v>
                </c:pt>
                <c:pt idx="12">
                  <c:v>£1.21 to £1.30</c:v>
                </c:pt>
                <c:pt idx="13">
                  <c:v>£1.31 to £1.40</c:v>
                </c:pt>
                <c:pt idx="14">
                  <c:v>£1.41 to £1.50</c:v>
                </c:pt>
                <c:pt idx="15">
                  <c:v>£1.51 to £1.60</c:v>
                </c:pt>
                <c:pt idx="16">
                  <c:v>£1.61 to £1.70</c:v>
                </c:pt>
                <c:pt idx="17">
                  <c:v>£1.71 to £1.80</c:v>
                </c:pt>
                <c:pt idx="18">
                  <c:v>£1.81 to £1.90</c:v>
                </c:pt>
                <c:pt idx="19">
                  <c:v>£1.91 to £2.00</c:v>
                </c:pt>
                <c:pt idx="20">
                  <c:v>£2.01 to £2.10</c:v>
                </c:pt>
                <c:pt idx="21">
                  <c:v>£2.11 to £2.20</c:v>
                </c:pt>
                <c:pt idx="22">
                  <c:v>£2.21 to £2.30</c:v>
                </c:pt>
                <c:pt idx="23">
                  <c:v>£2.31 to £2.40</c:v>
                </c:pt>
                <c:pt idx="24">
                  <c:v>£2.41 to £2.50</c:v>
                </c:pt>
                <c:pt idx="25">
                  <c:v>£2.51 to £2.60</c:v>
                </c:pt>
                <c:pt idx="26">
                  <c:v>£2.61 to £2.70</c:v>
                </c:pt>
                <c:pt idx="27">
                  <c:v>£2.71 to £2.80</c:v>
                </c:pt>
                <c:pt idx="28">
                  <c:v>£2.81 to £2.90</c:v>
                </c:pt>
                <c:pt idx="29">
                  <c:v>£2.91 to £3.00</c:v>
                </c:pt>
                <c:pt idx="30">
                  <c:v>£3.01+</c:v>
                </c:pt>
              </c:strCache>
            </c:strRef>
          </c:cat>
          <c:val>
            <c:numRef>
              <c:f>'[5]Lower bound graph '!$C$3:$C$33</c:f>
              <c:numCache>
                <c:formatCode>General</c:formatCode>
                <c:ptCount val="31"/>
                <c:pt idx="0">
                  <c:v>18937.746355560015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1-41E2-4398-B4BA-D6AB7860E79B}"/>
            </c:ext>
          </c:extLst>
        </c:ser>
        <c:ser>
          <c:idx val="1"/>
          <c:order val="1"/>
          <c:tx>
            <c:strRef>
              <c:f>'[5]Lower bound graph '!$D$2</c:f>
              <c:strCache>
                <c:ptCount val="1"/>
                <c:pt idx="0">
                  <c:v>Underpaid by 2-3p</c:v>
                </c:pt>
              </c:strCache>
            </c:strRef>
          </c:tx>
          <c:spPr>
            <a:solidFill>
              <a:schemeClr val="accent1">
                <a:lumMod val="75000"/>
              </a:schemeClr>
            </a:solidFill>
            <a:ln>
              <a:solidFill>
                <a:schemeClr val="bg1"/>
              </a:solidFill>
            </a:ln>
            <a:effectLst/>
          </c:spPr>
          <c:invertIfNegative val="0"/>
          <c:dLbls>
            <c:dLbl>
              <c:idx val="0"/>
              <c:layout>
                <c:manualLayout>
                  <c:x val="9.7413308895261161E-2"/>
                  <c:y val="-0.12560629483036453"/>
                </c:manualLayout>
              </c:layout>
              <c:tx>
                <c:rich>
                  <a:bodyPr rot="0" spcFirstLastPara="1" vertOverflow="clip" horzOverflow="clip" vert="horz" wrap="square" lIns="38100" tIns="19050" rIns="38100" bIns="19050" anchor="ctr" anchorCtr="1">
                    <a:no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chemeClr val="bg1"/>
                        </a:solidFill>
                      </a:rPr>
                      <a:t>Underpaid by 2-3p</a:t>
                    </a:r>
                  </a:p>
                </c:rich>
              </c:tx>
              <c:spPr>
                <a:xfrm>
                  <a:off x="951466" y="1734385"/>
                  <a:ext cx="1046829" cy="166236"/>
                </a:xfrm>
                <a:solidFill>
                  <a:schemeClr val="accent1">
                    <a:lumMod val="75000"/>
                  </a:schemeClr>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no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borderCallout2">
                      <a:avLst>
                        <a:gd name="adj1" fmla="val 52376"/>
                        <a:gd name="adj2" fmla="val -430"/>
                        <a:gd name="adj3" fmla="val 52376"/>
                        <a:gd name="adj4" fmla="val -16667"/>
                        <a:gd name="adj5" fmla="val 536738"/>
                        <a:gd name="adj6" fmla="val -19516"/>
                      </a:avLst>
                    </a:prstGeom>
                    <a:noFill/>
                    <a:ln>
                      <a:noFill/>
                    </a:ln>
                  </c15:spPr>
                  <c15:layout>
                    <c:manualLayout>
                      <c:w val="0.1270220295488334"/>
                      <c:h val="3.130558329726725E-2"/>
                    </c:manualLayout>
                  </c15:layout>
                  <c15:showDataLabelsRange val="0"/>
                </c:ext>
                <c:ext xmlns:c16="http://schemas.microsoft.com/office/drawing/2014/chart" uri="{C3380CC4-5D6E-409C-BE32-E72D297353CC}">
                  <c16:uniqueId val="{00000002-41E2-4398-B4BA-D6AB7860E79B}"/>
                </c:ext>
              </c:extLst>
            </c:dLbl>
            <c:spPr>
              <a:solidFill>
                <a:schemeClr val="accent1">
                  <a:lumMod val="75000"/>
                </a:scheme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borderCallout2">
                    <a:avLst/>
                  </a:prstGeom>
                  <a:noFill/>
                  <a:ln>
                    <a:noFill/>
                  </a:ln>
                </c15:spPr>
                <c15:showLeaderLines val="0"/>
              </c:ext>
            </c:extLst>
          </c:dLbls>
          <c:cat>
            <c:strRef>
              <c:f>'[5]Lower bound graph '!$B$3:$B$33</c:f>
              <c:strCache>
                <c:ptCount val="31"/>
                <c:pt idx="1">
                  <c:v>£0.10 to £0.20</c:v>
                </c:pt>
                <c:pt idx="2">
                  <c:v>£0.21 to £0.30</c:v>
                </c:pt>
                <c:pt idx="3">
                  <c:v>£0.31 to £0.40</c:v>
                </c:pt>
                <c:pt idx="4">
                  <c:v>£0.41 to £0.50</c:v>
                </c:pt>
                <c:pt idx="5">
                  <c:v>£0.51 to £0.60</c:v>
                </c:pt>
                <c:pt idx="6">
                  <c:v>£0.61 to £0.70</c:v>
                </c:pt>
                <c:pt idx="7">
                  <c:v>£0.71 to £0.80</c:v>
                </c:pt>
                <c:pt idx="8">
                  <c:v>£0.81 to £0.90</c:v>
                </c:pt>
                <c:pt idx="9">
                  <c:v>£0.91 to £1.00</c:v>
                </c:pt>
                <c:pt idx="10">
                  <c:v>£1.01 to £1.10</c:v>
                </c:pt>
                <c:pt idx="11">
                  <c:v>£1.11 to £1.20</c:v>
                </c:pt>
                <c:pt idx="12">
                  <c:v>£1.21 to £1.30</c:v>
                </c:pt>
                <c:pt idx="13">
                  <c:v>£1.31 to £1.40</c:v>
                </c:pt>
                <c:pt idx="14">
                  <c:v>£1.41 to £1.50</c:v>
                </c:pt>
                <c:pt idx="15">
                  <c:v>£1.51 to £1.60</c:v>
                </c:pt>
                <c:pt idx="16">
                  <c:v>£1.61 to £1.70</c:v>
                </c:pt>
                <c:pt idx="17">
                  <c:v>£1.71 to £1.80</c:v>
                </c:pt>
                <c:pt idx="18">
                  <c:v>£1.81 to £1.90</c:v>
                </c:pt>
                <c:pt idx="19">
                  <c:v>£1.91 to £2.00</c:v>
                </c:pt>
                <c:pt idx="20">
                  <c:v>£2.01 to £2.10</c:v>
                </c:pt>
                <c:pt idx="21">
                  <c:v>£2.11 to £2.20</c:v>
                </c:pt>
                <c:pt idx="22">
                  <c:v>£2.21 to £2.30</c:v>
                </c:pt>
                <c:pt idx="23">
                  <c:v>£2.31 to £2.40</c:v>
                </c:pt>
                <c:pt idx="24">
                  <c:v>£2.41 to £2.50</c:v>
                </c:pt>
                <c:pt idx="25">
                  <c:v>£2.51 to £2.60</c:v>
                </c:pt>
                <c:pt idx="26">
                  <c:v>£2.61 to £2.70</c:v>
                </c:pt>
                <c:pt idx="27">
                  <c:v>£2.71 to £2.80</c:v>
                </c:pt>
                <c:pt idx="28">
                  <c:v>£2.81 to £2.90</c:v>
                </c:pt>
                <c:pt idx="29">
                  <c:v>£2.91 to £3.00</c:v>
                </c:pt>
                <c:pt idx="30">
                  <c:v>£3.01+</c:v>
                </c:pt>
              </c:strCache>
            </c:strRef>
          </c:cat>
          <c:val>
            <c:numRef>
              <c:f>'[5]Lower bound graph '!$D$3:$D$33</c:f>
              <c:numCache>
                <c:formatCode>General</c:formatCode>
                <c:ptCount val="31"/>
                <c:pt idx="0">
                  <c:v>36479.049111365559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41E2-4398-B4BA-D6AB7860E79B}"/>
            </c:ext>
          </c:extLst>
        </c:ser>
        <c:ser>
          <c:idx val="2"/>
          <c:order val="2"/>
          <c:tx>
            <c:strRef>
              <c:f>'[5]Lower bound graph '!$E$2</c:f>
              <c:strCache>
                <c:ptCount val="1"/>
                <c:pt idx="0">
                  <c:v>Underpaid by 4-5p</c:v>
                </c:pt>
              </c:strCache>
            </c:strRef>
          </c:tx>
          <c:spPr>
            <a:solidFill>
              <a:schemeClr val="accent1">
                <a:lumMod val="60000"/>
                <a:lumOff val="40000"/>
              </a:schemeClr>
            </a:solidFill>
            <a:ln>
              <a:solidFill>
                <a:schemeClr val="bg1"/>
              </a:solidFill>
            </a:ln>
            <a:effectLst/>
          </c:spPr>
          <c:invertIfNegative val="0"/>
          <c:dLbls>
            <c:dLbl>
              <c:idx val="0"/>
              <c:layout>
                <c:manualLayout>
                  <c:x val="9.7453002361819641E-2"/>
                  <c:y val="2.3099880052741384E-2"/>
                </c:manualLayout>
              </c:layout>
              <c:tx>
                <c:rich>
                  <a:bodyPr rot="0" spcFirstLastPara="1" vertOverflow="clip" horzOverflow="clip" vert="horz" wrap="square" lIns="38100" tIns="19050" rIns="38100" bIns="19050" anchor="ctr" anchorCtr="1">
                    <a:no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Underpaid</a:t>
                    </a:r>
                    <a:r>
                      <a:rPr lang="en-US" baseline="0"/>
                      <a:t> by 4-5p</a:t>
                    </a:r>
                    <a:endParaRPr lang="en-US"/>
                  </a:p>
                </c:rich>
              </c:tx>
              <c:spPr>
                <a:solidFill>
                  <a:schemeClr val="accent1">
                    <a:lumMod val="60000"/>
                    <a:lumOff val="40000"/>
                  </a:schemeClr>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no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borderCallout2">
                      <a:avLst>
                        <a:gd name="adj1" fmla="val 50254"/>
                        <a:gd name="adj2" fmla="val -1038"/>
                        <a:gd name="adj3" fmla="val 48504"/>
                        <a:gd name="adj4" fmla="val -16521"/>
                        <a:gd name="adj5" fmla="val -25553"/>
                        <a:gd name="adj6" fmla="val -19909"/>
                      </a:avLst>
                    </a:prstGeom>
                    <a:noFill/>
                    <a:ln>
                      <a:noFill/>
                    </a:ln>
                  </c15:spPr>
                  <c15:layout>
                    <c:manualLayout>
                      <c:w val="0.1270220295488334"/>
                      <c:h val="3.130558329726725E-2"/>
                    </c:manualLayout>
                  </c15:layout>
                  <c15:showDataLabelsRange val="0"/>
                </c:ext>
                <c:ext xmlns:c16="http://schemas.microsoft.com/office/drawing/2014/chart" uri="{C3380CC4-5D6E-409C-BE32-E72D297353CC}">
                  <c16:uniqueId val="{00000004-41E2-4398-B4BA-D6AB7860E79B}"/>
                </c:ext>
              </c:extLst>
            </c:dLbl>
            <c:spPr>
              <a:solidFill>
                <a:schemeClr val="accent1">
                  <a:lumMod val="60000"/>
                  <a:lumOff val="40000"/>
                </a:scheme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borderCallout2">
                    <a:avLst/>
                  </a:prstGeom>
                  <a:noFill/>
                  <a:ln>
                    <a:noFill/>
                  </a:ln>
                </c15:spPr>
                <c15:showLeaderLines val="0"/>
              </c:ext>
            </c:extLst>
          </c:dLbls>
          <c:cat>
            <c:strRef>
              <c:f>'[5]Lower bound graph '!$B$3:$B$33</c:f>
              <c:strCache>
                <c:ptCount val="31"/>
                <c:pt idx="1">
                  <c:v>£0.10 to £0.20</c:v>
                </c:pt>
                <c:pt idx="2">
                  <c:v>£0.21 to £0.30</c:v>
                </c:pt>
                <c:pt idx="3">
                  <c:v>£0.31 to £0.40</c:v>
                </c:pt>
                <c:pt idx="4">
                  <c:v>£0.41 to £0.50</c:v>
                </c:pt>
                <c:pt idx="5">
                  <c:v>£0.51 to £0.60</c:v>
                </c:pt>
                <c:pt idx="6">
                  <c:v>£0.61 to £0.70</c:v>
                </c:pt>
                <c:pt idx="7">
                  <c:v>£0.71 to £0.80</c:v>
                </c:pt>
                <c:pt idx="8">
                  <c:v>£0.81 to £0.90</c:v>
                </c:pt>
                <c:pt idx="9">
                  <c:v>£0.91 to £1.00</c:v>
                </c:pt>
                <c:pt idx="10">
                  <c:v>£1.01 to £1.10</c:v>
                </c:pt>
                <c:pt idx="11">
                  <c:v>£1.11 to £1.20</c:v>
                </c:pt>
                <c:pt idx="12">
                  <c:v>£1.21 to £1.30</c:v>
                </c:pt>
                <c:pt idx="13">
                  <c:v>£1.31 to £1.40</c:v>
                </c:pt>
                <c:pt idx="14">
                  <c:v>£1.41 to £1.50</c:v>
                </c:pt>
                <c:pt idx="15">
                  <c:v>£1.51 to £1.60</c:v>
                </c:pt>
                <c:pt idx="16">
                  <c:v>£1.61 to £1.70</c:v>
                </c:pt>
                <c:pt idx="17">
                  <c:v>£1.71 to £1.80</c:v>
                </c:pt>
                <c:pt idx="18">
                  <c:v>£1.81 to £1.90</c:v>
                </c:pt>
                <c:pt idx="19">
                  <c:v>£1.91 to £2.00</c:v>
                </c:pt>
                <c:pt idx="20">
                  <c:v>£2.01 to £2.10</c:v>
                </c:pt>
                <c:pt idx="21">
                  <c:v>£2.11 to £2.20</c:v>
                </c:pt>
                <c:pt idx="22">
                  <c:v>£2.21 to £2.30</c:v>
                </c:pt>
                <c:pt idx="23">
                  <c:v>£2.31 to £2.40</c:v>
                </c:pt>
                <c:pt idx="24">
                  <c:v>£2.41 to £2.50</c:v>
                </c:pt>
                <c:pt idx="25">
                  <c:v>£2.51 to £2.60</c:v>
                </c:pt>
                <c:pt idx="26">
                  <c:v>£2.61 to £2.70</c:v>
                </c:pt>
                <c:pt idx="27">
                  <c:v>£2.71 to £2.80</c:v>
                </c:pt>
                <c:pt idx="28">
                  <c:v>£2.81 to £2.90</c:v>
                </c:pt>
                <c:pt idx="29">
                  <c:v>£2.91 to £3.00</c:v>
                </c:pt>
                <c:pt idx="30">
                  <c:v>£3.01+</c:v>
                </c:pt>
              </c:strCache>
            </c:strRef>
          </c:cat>
          <c:val>
            <c:numRef>
              <c:f>'[5]Lower bound graph '!$E$3:$E$33</c:f>
              <c:numCache>
                <c:formatCode>General</c:formatCode>
                <c:ptCount val="31"/>
                <c:pt idx="0">
                  <c:v>15897.224885072683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41E2-4398-B4BA-D6AB7860E79B}"/>
            </c:ext>
          </c:extLst>
        </c:ser>
        <c:ser>
          <c:idx val="3"/>
          <c:order val="3"/>
          <c:tx>
            <c:strRef>
              <c:f>'[5]Lower bound graph '!$F$2</c:f>
              <c:strCache>
                <c:ptCount val="1"/>
                <c:pt idx="0">
                  <c:v>Underpaid by 6-7p</c:v>
                </c:pt>
              </c:strCache>
            </c:strRef>
          </c:tx>
          <c:spPr>
            <a:solidFill>
              <a:schemeClr val="accent1">
                <a:lumMod val="40000"/>
                <a:lumOff val="60000"/>
              </a:schemeClr>
            </a:solidFill>
            <a:ln>
              <a:solidFill>
                <a:schemeClr val="bg1"/>
              </a:solidFill>
            </a:ln>
            <a:effectLst/>
          </c:spPr>
          <c:invertIfNegative val="0"/>
          <c:dLbls>
            <c:dLbl>
              <c:idx val="0"/>
              <c:layout>
                <c:manualLayout>
                  <c:x val="9.753954953721794E-2"/>
                  <c:y val="4.2633299269589295E-2"/>
                </c:manualLayout>
              </c:layout>
              <c:tx>
                <c:rich>
                  <a:bodyPr rot="0" spcFirstLastPara="1" vertOverflow="clip" horzOverflow="clip" vert="horz" wrap="square" lIns="38100" tIns="19050" rIns="38100" bIns="19050" anchor="ctr" anchorCtr="1">
                    <a:no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Underpaid by 6-7p</a:t>
                    </a:r>
                  </a:p>
                </c:rich>
              </c:tx>
              <c:spPr>
                <a:xfrm>
                  <a:off x="1158294" y="1352514"/>
                  <a:ext cx="1248041" cy="180011"/>
                </a:xfrm>
                <a:solidFill>
                  <a:schemeClr val="accent1">
                    <a:lumMod val="40000"/>
                    <a:lumOff val="60000"/>
                  </a:schemeClr>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no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borderCallout2">
                      <a:avLst>
                        <a:gd name="adj1" fmla="val 49944"/>
                        <a:gd name="adj2" fmla="val -296"/>
                        <a:gd name="adj3" fmla="val 48227"/>
                        <a:gd name="adj4" fmla="val -16995"/>
                        <a:gd name="adj5" fmla="val -100000"/>
                        <a:gd name="adj6" fmla="val -20010"/>
                      </a:avLst>
                    </a:prstGeom>
                    <a:noFill/>
                    <a:ln>
                      <a:noFill/>
                    </a:ln>
                  </c15:spPr>
                  <c15:layout>
                    <c:manualLayout>
                      <c:w val="0.1270220295488334"/>
                      <c:h val="3.130558329726725E-2"/>
                    </c:manualLayout>
                  </c15:layout>
                  <c15:showDataLabelsRange val="0"/>
                </c:ext>
                <c:ext xmlns:c16="http://schemas.microsoft.com/office/drawing/2014/chart" uri="{C3380CC4-5D6E-409C-BE32-E72D297353CC}">
                  <c16:uniqueId val="{00000006-41E2-4398-B4BA-D6AB7860E79B}"/>
                </c:ext>
              </c:extLst>
            </c:dLbl>
            <c:spPr>
              <a:solidFill>
                <a:schemeClr val="accent1">
                  <a:lumMod val="40000"/>
                  <a:lumOff val="60000"/>
                </a:scheme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borderCallout2">
                    <a:avLst/>
                  </a:prstGeom>
                  <a:noFill/>
                  <a:ln>
                    <a:noFill/>
                  </a:ln>
                </c15:spPr>
                <c15:showLeaderLines val="0"/>
              </c:ext>
            </c:extLst>
          </c:dLbls>
          <c:cat>
            <c:strRef>
              <c:f>'[5]Lower bound graph '!$B$3:$B$33</c:f>
              <c:strCache>
                <c:ptCount val="31"/>
                <c:pt idx="1">
                  <c:v>£0.10 to £0.20</c:v>
                </c:pt>
                <c:pt idx="2">
                  <c:v>£0.21 to £0.30</c:v>
                </c:pt>
                <c:pt idx="3">
                  <c:v>£0.31 to £0.40</c:v>
                </c:pt>
                <c:pt idx="4">
                  <c:v>£0.41 to £0.50</c:v>
                </c:pt>
                <c:pt idx="5">
                  <c:v>£0.51 to £0.60</c:v>
                </c:pt>
                <c:pt idx="6">
                  <c:v>£0.61 to £0.70</c:v>
                </c:pt>
                <c:pt idx="7">
                  <c:v>£0.71 to £0.80</c:v>
                </c:pt>
                <c:pt idx="8">
                  <c:v>£0.81 to £0.90</c:v>
                </c:pt>
                <c:pt idx="9">
                  <c:v>£0.91 to £1.00</c:v>
                </c:pt>
                <c:pt idx="10">
                  <c:v>£1.01 to £1.10</c:v>
                </c:pt>
                <c:pt idx="11">
                  <c:v>£1.11 to £1.20</c:v>
                </c:pt>
                <c:pt idx="12">
                  <c:v>£1.21 to £1.30</c:v>
                </c:pt>
                <c:pt idx="13">
                  <c:v>£1.31 to £1.40</c:v>
                </c:pt>
                <c:pt idx="14">
                  <c:v>£1.41 to £1.50</c:v>
                </c:pt>
                <c:pt idx="15">
                  <c:v>£1.51 to £1.60</c:v>
                </c:pt>
                <c:pt idx="16">
                  <c:v>£1.61 to £1.70</c:v>
                </c:pt>
                <c:pt idx="17">
                  <c:v>£1.71 to £1.80</c:v>
                </c:pt>
                <c:pt idx="18">
                  <c:v>£1.81 to £1.90</c:v>
                </c:pt>
                <c:pt idx="19">
                  <c:v>£1.91 to £2.00</c:v>
                </c:pt>
                <c:pt idx="20">
                  <c:v>£2.01 to £2.10</c:v>
                </c:pt>
                <c:pt idx="21">
                  <c:v>£2.11 to £2.20</c:v>
                </c:pt>
                <c:pt idx="22">
                  <c:v>£2.21 to £2.30</c:v>
                </c:pt>
                <c:pt idx="23">
                  <c:v>£2.31 to £2.40</c:v>
                </c:pt>
                <c:pt idx="24">
                  <c:v>£2.41 to £2.50</c:v>
                </c:pt>
                <c:pt idx="25">
                  <c:v>£2.51 to £2.60</c:v>
                </c:pt>
                <c:pt idx="26">
                  <c:v>£2.61 to £2.70</c:v>
                </c:pt>
                <c:pt idx="27">
                  <c:v>£2.71 to £2.80</c:v>
                </c:pt>
                <c:pt idx="28">
                  <c:v>£2.81 to £2.90</c:v>
                </c:pt>
                <c:pt idx="29">
                  <c:v>£2.91 to £3.00</c:v>
                </c:pt>
                <c:pt idx="30">
                  <c:v>£3.01+</c:v>
                </c:pt>
              </c:strCache>
            </c:strRef>
          </c:cat>
          <c:val>
            <c:numRef>
              <c:f>'[5]Lower bound graph '!$F$3:$F$33</c:f>
              <c:numCache>
                <c:formatCode>General</c:formatCode>
                <c:ptCount val="31"/>
                <c:pt idx="0">
                  <c:v>3478.1001863780821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41E2-4398-B4BA-D6AB7860E79B}"/>
            </c:ext>
          </c:extLst>
        </c:ser>
        <c:ser>
          <c:idx val="4"/>
          <c:order val="4"/>
          <c:tx>
            <c:strRef>
              <c:f>'[5]Lower bound graph '!$G$2</c:f>
              <c:strCache>
                <c:ptCount val="1"/>
                <c:pt idx="0">
                  <c:v>Underpaid by 8-9p</c:v>
                </c:pt>
              </c:strCache>
            </c:strRef>
          </c:tx>
          <c:spPr>
            <a:solidFill>
              <a:schemeClr val="accent1">
                <a:lumMod val="20000"/>
                <a:lumOff val="80000"/>
              </a:schemeClr>
            </a:solidFill>
            <a:ln>
              <a:solidFill>
                <a:schemeClr val="bg1"/>
              </a:solidFill>
            </a:ln>
            <a:effectLst/>
          </c:spPr>
          <c:invertIfNegative val="0"/>
          <c:dLbls>
            <c:dLbl>
              <c:idx val="0"/>
              <c:layout>
                <c:manualLayout>
                  <c:x val="9.5722672244427015E-2"/>
                  <c:y val="1.3692520000200038E-2"/>
                </c:manualLayout>
              </c:layout>
              <c:tx>
                <c:rich>
                  <a:bodyPr rot="0" spcFirstLastPara="1" vertOverflow="clip" horzOverflow="clip" vert="horz" wrap="square" lIns="38100" tIns="19050" rIns="38100" bIns="19050" anchor="ctr" anchorCtr="1">
                    <a:sp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Underpaid by 8-9p</a:t>
                    </a:r>
                  </a:p>
                </c:rich>
              </c:tx>
              <c:spPr>
                <a:xfrm>
                  <a:off x="1139518" y="961977"/>
                  <a:ext cx="1270816" cy="183462"/>
                </a:xfrm>
                <a:solidFill>
                  <a:srgbClr val="5B9BD5">
                    <a:lumMod val="20000"/>
                    <a:lumOff val="80000"/>
                  </a:srgbClr>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sp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borderCallout2">
                      <a:avLst>
                        <a:gd name="adj1" fmla="val 25243"/>
                        <a:gd name="adj2" fmla="val -18799"/>
                        <a:gd name="adj3" fmla="val 50125"/>
                        <a:gd name="adj4" fmla="val -15491"/>
                        <a:gd name="adj5" fmla="val 51272"/>
                        <a:gd name="adj6" fmla="val 845"/>
                      </a:avLst>
                    </a:prstGeom>
                    <a:noFill/>
                    <a:ln>
                      <a:noFill/>
                    </a:ln>
                  </c15:spPr>
                  <c15:layout>
                    <c:manualLayout>
                      <c:w val="0.1270220295488334"/>
                      <c:h val="3.130558329726725E-2"/>
                    </c:manualLayout>
                  </c15:layout>
                  <c15:showDataLabelsRange val="0"/>
                </c:ext>
                <c:ext xmlns:c16="http://schemas.microsoft.com/office/drawing/2014/chart" uri="{C3380CC4-5D6E-409C-BE32-E72D297353CC}">
                  <c16:uniqueId val="{00000008-41E2-4398-B4BA-D6AB7860E79B}"/>
                </c:ext>
              </c:extLst>
            </c:dLbl>
            <c:spPr>
              <a:solidFill>
                <a:srgbClr val="5B9BD5">
                  <a:lumMod val="20000"/>
                  <a:lumOff val="80000"/>
                </a:srgb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borderCallout2">
                    <a:avLst/>
                  </a:prstGeom>
                  <a:noFill/>
                  <a:ln>
                    <a:noFill/>
                  </a:ln>
                </c15:spPr>
                <c15:showLeaderLines val="0"/>
              </c:ext>
            </c:extLst>
          </c:dLbls>
          <c:cat>
            <c:strRef>
              <c:f>'[5]Lower bound graph '!$B$3:$B$33</c:f>
              <c:strCache>
                <c:ptCount val="31"/>
                <c:pt idx="1">
                  <c:v>£0.10 to £0.20</c:v>
                </c:pt>
                <c:pt idx="2">
                  <c:v>£0.21 to £0.30</c:v>
                </c:pt>
                <c:pt idx="3">
                  <c:v>£0.31 to £0.40</c:v>
                </c:pt>
                <c:pt idx="4">
                  <c:v>£0.41 to £0.50</c:v>
                </c:pt>
                <c:pt idx="5">
                  <c:v>£0.51 to £0.60</c:v>
                </c:pt>
                <c:pt idx="6">
                  <c:v>£0.61 to £0.70</c:v>
                </c:pt>
                <c:pt idx="7">
                  <c:v>£0.71 to £0.80</c:v>
                </c:pt>
                <c:pt idx="8">
                  <c:v>£0.81 to £0.90</c:v>
                </c:pt>
                <c:pt idx="9">
                  <c:v>£0.91 to £1.00</c:v>
                </c:pt>
                <c:pt idx="10">
                  <c:v>£1.01 to £1.10</c:v>
                </c:pt>
                <c:pt idx="11">
                  <c:v>£1.11 to £1.20</c:v>
                </c:pt>
                <c:pt idx="12">
                  <c:v>£1.21 to £1.30</c:v>
                </c:pt>
                <c:pt idx="13">
                  <c:v>£1.31 to £1.40</c:v>
                </c:pt>
                <c:pt idx="14">
                  <c:v>£1.41 to £1.50</c:v>
                </c:pt>
                <c:pt idx="15">
                  <c:v>£1.51 to £1.60</c:v>
                </c:pt>
                <c:pt idx="16">
                  <c:v>£1.61 to £1.70</c:v>
                </c:pt>
                <c:pt idx="17">
                  <c:v>£1.71 to £1.80</c:v>
                </c:pt>
                <c:pt idx="18">
                  <c:v>£1.81 to £1.90</c:v>
                </c:pt>
                <c:pt idx="19">
                  <c:v>£1.91 to £2.00</c:v>
                </c:pt>
                <c:pt idx="20">
                  <c:v>£2.01 to £2.10</c:v>
                </c:pt>
                <c:pt idx="21">
                  <c:v>£2.11 to £2.20</c:v>
                </c:pt>
                <c:pt idx="22">
                  <c:v>£2.21 to £2.30</c:v>
                </c:pt>
                <c:pt idx="23">
                  <c:v>£2.31 to £2.40</c:v>
                </c:pt>
                <c:pt idx="24">
                  <c:v>£2.41 to £2.50</c:v>
                </c:pt>
                <c:pt idx="25">
                  <c:v>£2.51 to £2.60</c:v>
                </c:pt>
                <c:pt idx="26">
                  <c:v>£2.61 to £2.70</c:v>
                </c:pt>
                <c:pt idx="27">
                  <c:v>£2.71 to £2.80</c:v>
                </c:pt>
                <c:pt idx="28">
                  <c:v>£2.81 to £2.90</c:v>
                </c:pt>
                <c:pt idx="29">
                  <c:v>£2.91 to £3.00</c:v>
                </c:pt>
                <c:pt idx="30">
                  <c:v>£3.01+</c:v>
                </c:pt>
              </c:strCache>
            </c:strRef>
          </c:cat>
          <c:val>
            <c:numRef>
              <c:f>'[5]Lower bound graph '!$G$3:$G$33</c:f>
              <c:numCache>
                <c:formatCode>General</c:formatCode>
                <c:ptCount val="31"/>
                <c:pt idx="0">
                  <c:v>3519.0661876390377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9-41E2-4398-B4BA-D6AB7860E79B}"/>
            </c:ext>
          </c:extLst>
        </c:ser>
        <c:ser>
          <c:idx val="5"/>
          <c:order val="5"/>
          <c:tx>
            <c:strRef>
              <c:f>'[5]Lower bound graph '!$H$2</c:f>
              <c:strCache>
                <c:ptCount val="1"/>
              </c:strCache>
            </c:strRef>
          </c:tx>
          <c:spPr>
            <a:solidFill>
              <a:schemeClr val="tx2">
                <a:lumMod val="90000"/>
                <a:lumOff val="10000"/>
              </a:schemeClr>
            </a:solidFill>
            <a:ln>
              <a:noFill/>
            </a:ln>
            <a:effectLst/>
          </c:spPr>
          <c:invertIfNegative val="0"/>
          <c:dLbls>
            <c:dLbl>
              <c:idx val="5"/>
              <c:layout>
                <c:manualLayout>
                  <c:x val="0.12354058932610887"/>
                  <c:y val="-0.15830049932465196"/>
                </c:manualLayout>
              </c:layout>
              <c:tx>
                <c:rich>
                  <a:bodyPr rot="0" spcFirstLastPara="1" vertOverflow="clip" horzOverflow="clip" vert="horz" wrap="square" lIns="38100" tIns="19050" rIns="38100" bIns="19050" anchor="ctr" anchorCtr="1">
                    <a:noAutofit/>
                  </a:bodyPr>
                  <a:lstStyle/>
                  <a:p>
                    <a:pPr>
                      <a:defRPr lang="en-US" sz="900" b="0"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Old</a:t>
                    </a:r>
                    <a:r>
                      <a:rPr lang="en-US" baseline="0">
                        <a:solidFill>
                          <a:schemeClr val="bg1"/>
                        </a:solidFill>
                      </a:rPr>
                      <a:t> 2019 NLW rate</a:t>
                    </a:r>
                    <a:endParaRPr lang="en-US">
                      <a:solidFill>
                        <a:schemeClr val="bg1"/>
                      </a:solidFill>
                    </a:endParaRPr>
                  </a:p>
                </c:rich>
              </c:tx>
              <c:spPr>
                <a:xfrm>
                  <a:off x="2845225" y="4182984"/>
                  <a:ext cx="1166378" cy="285437"/>
                </a:xfrm>
                <a:solidFill>
                  <a:srgbClr val="002060"/>
                </a:solidFill>
                <a:ln w="9525" cap="flat" cmpd="sng" algn="ctr">
                  <a:solidFill>
                    <a:sysClr val="windowText" lastClr="000000">
                      <a:lumMod val="25000"/>
                      <a:lumOff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ffectLst/>
              </c:spPr>
              <c:txPr>
                <a:bodyPr rot="0" spcFirstLastPara="1" vertOverflow="clip" horzOverflow="clip" vert="horz" wrap="square" lIns="38100" tIns="19050" rIns="38100" bIns="19050" anchor="ctr" anchorCtr="1">
                  <a:noAutofit/>
                </a:bodyPr>
                <a:lstStyle/>
                <a:p>
                  <a:pPr>
                    <a:defRPr lang="en-US"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borderCallout2">
                      <a:avLst>
                        <a:gd name="adj1" fmla="val 51767"/>
                        <a:gd name="adj2" fmla="val 259"/>
                        <a:gd name="adj3" fmla="val 51232"/>
                        <a:gd name="adj4" fmla="val -23237"/>
                        <a:gd name="adj5" fmla="val 465604"/>
                        <a:gd name="adj6" fmla="val -46427"/>
                      </a:avLst>
                    </a:prstGeom>
                    <a:noFill/>
                    <a:ln>
                      <a:noFill/>
                    </a:ln>
                  </c15:spPr>
                  <c15:layout>
                    <c:manualLayout>
                      <c:w val="0.11809316203576672"/>
                      <c:h val="3.6349686024758902E-2"/>
                    </c:manualLayout>
                  </c15:layout>
                  <c15:showDataLabelsRange val="0"/>
                </c:ext>
                <c:ext xmlns:c16="http://schemas.microsoft.com/office/drawing/2014/chart" uri="{C3380CC4-5D6E-409C-BE32-E72D297353CC}">
                  <c16:uniqueId val="{00000001-F47F-477D-A949-2682E7693FF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'[5]Lower bound graph '!$B$3:$B$33</c:f>
              <c:strCache>
                <c:ptCount val="31"/>
                <c:pt idx="1">
                  <c:v>£0.10 to £0.20</c:v>
                </c:pt>
                <c:pt idx="2">
                  <c:v>£0.21 to £0.30</c:v>
                </c:pt>
                <c:pt idx="3">
                  <c:v>£0.31 to £0.40</c:v>
                </c:pt>
                <c:pt idx="4">
                  <c:v>£0.41 to £0.50</c:v>
                </c:pt>
                <c:pt idx="5">
                  <c:v>£0.51 to £0.60</c:v>
                </c:pt>
                <c:pt idx="6">
                  <c:v>£0.61 to £0.70</c:v>
                </c:pt>
                <c:pt idx="7">
                  <c:v>£0.71 to £0.80</c:v>
                </c:pt>
                <c:pt idx="8">
                  <c:v>£0.81 to £0.90</c:v>
                </c:pt>
                <c:pt idx="9">
                  <c:v>£0.91 to £1.00</c:v>
                </c:pt>
                <c:pt idx="10">
                  <c:v>£1.01 to £1.10</c:v>
                </c:pt>
                <c:pt idx="11">
                  <c:v>£1.11 to £1.20</c:v>
                </c:pt>
                <c:pt idx="12">
                  <c:v>£1.21 to £1.30</c:v>
                </c:pt>
                <c:pt idx="13">
                  <c:v>£1.31 to £1.40</c:v>
                </c:pt>
                <c:pt idx="14">
                  <c:v>£1.41 to £1.50</c:v>
                </c:pt>
                <c:pt idx="15">
                  <c:v>£1.51 to £1.60</c:v>
                </c:pt>
                <c:pt idx="16">
                  <c:v>£1.61 to £1.70</c:v>
                </c:pt>
                <c:pt idx="17">
                  <c:v>£1.71 to £1.80</c:v>
                </c:pt>
                <c:pt idx="18">
                  <c:v>£1.81 to £1.90</c:v>
                </c:pt>
                <c:pt idx="19">
                  <c:v>£1.91 to £2.00</c:v>
                </c:pt>
                <c:pt idx="20">
                  <c:v>£2.01 to £2.10</c:v>
                </c:pt>
                <c:pt idx="21">
                  <c:v>£2.11 to £2.20</c:v>
                </c:pt>
                <c:pt idx="22">
                  <c:v>£2.21 to £2.30</c:v>
                </c:pt>
                <c:pt idx="23">
                  <c:v>£2.31 to £2.40</c:v>
                </c:pt>
                <c:pt idx="24">
                  <c:v>£2.41 to £2.50</c:v>
                </c:pt>
                <c:pt idx="25">
                  <c:v>£2.51 to £2.60</c:v>
                </c:pt>
                <c:pt idx="26">
                  <c:v>£2.61 to £2.70</c:v>
                </c:pt>
                <c:pt idx="27">
                  <c:v>£2.71 to £2.80</c:v>
                </c:pt>
                <c:pt idx="28">
                  <c:v>£2.81 to £2.90</c:v>
                </c:pt>
                <c:pt idx="29">
                  <c:v>£2.91 to £3.00</c:v>
                </c:pt>
                <c:pt idx="30">
                  <c:v>£3.01+</c:v>
                </c:pt>
              </c:strCache>
            </c:strRef>
          </c:cat>
          <c:val>
            <c:numRef>
              <c:f>'[5]Lower bound graph '!$H$3:$H$33</c:f>
              <c:numCache>
                <c:formatCode>General</c:formatCode>
                <c:ptCount val="31"/>
                <c:pt idx="1">
                  <c:v>18072.335789707562</c:v>
                </c:pt>
                <c:pt idx="2">
                  <c:v>14493.260635285462</c:v>
                </c:pt>
                <c:pt idx="3">
                  <c:v>12050.893601865557</c:v>
                </c:pt>
                <c:pt idx="4">
                  <c:v>11446.458859942006</c:v>
                </c:pt>
                <c:pt idx="5">
                  <c:v>27410.810978555761</c:v>
                </c:pt>
                <c:pt idx="6">
                  <c:v>6081.4291549063564</c:v>
                </c:pt>
                <c:pt idx="7">
                  <c:v>9358.1162047208272</c:v>
                </c:pt>
                <c:pt idx="8">
                  <c:v>4718.9251869612326</c:v>
                </c:pt>
                <c:pt idx="9">
                  <c:v>4413.7825302503434</c:v>
                </c:pt>
                <c:pt idx="10">
                  <c:v>10196.287062067813</c:v>
                </c:pt>
                <c:pt idx="11">
                  <c:v>7769.6123129290763</c:v>
                </c:pt>
                <c:pt idx="12">
                  <c:v>7618.1309784071273</c:v>
                </c:pt>
                <c:pt idx="13">
                  <c:v>6408.0751595318079</c:v>
                </c:pt>
                <c:pt idx="14">
                  <c:v>4555.2548020283275</c:v>
                </c:pt>
                <c:pt idx="15">
                  <c:v>5457.6975800305854</c:v>
                </c:pt>
                <c:pt idx="16">
                  <c:v>5421.5035005152167</c:v>
                </c:pt>
                <c:pt idx="17">
                  <c:v>5157.0257999547794</c:v>
                </c:pt>
                <c:pt idx="18">
                  <c:v>2688.1027665895217</c:v>
                </c:pt>
                <c:pt idx="19">
                  <c:v>3718.0094742714768</c:v>
                </c:pt>
                <c:pt idx="20">
                  <c:v>1618.1946148331979</c:v>
                </c:pt>
                <c:pt idx="21">
                  <c:v>2684.0949672342686</c:v>
                </c:pt>
                <c:pt idx="22">
                  <c:v>1398.1881311246971</c:v>
                </c:pt>
                <c:pt idx="23">
                  <c:v>2148.4164363098871</c:v>
                </c:pt>
                <c:pt idx="24">
                  <c:v>1598.8456975216477</c:v>
                </c:pt>
                <c:pt idx="25">
                  <c:v>1533.5543424742493</c:v>
                </c:pt>
                <c:pt idx="26">
                  <c:v>1558.3826634288937</c:v>
                </c:pt>
                <c:pt idx="27">
                  <c:v>1217.96872598445</c:v>
                </c:pt>
                <c:pt idx="28">
                  <c:v>1310.4682165656964</c:v>
                </c:pt>
                <c:pt idx="29">
                  <c:v>473.04033053946006</c:v>
                </c:pt>
                <c:pt idx="30">
                  <c:v>35777.807210359635</c:v>
                </c:pt>
              </c:numCache>
            </c:numRef>
          </c:val>
          <c:extLst>
            <c:ext xmlns:c16="http://schemas.microsoft.com/office/drawing/2014/chart" uri="{C3380CC4-5D6E-409C-BE32-E72D297353CC}">
              <c16:uniqueId val="{0000000A-41E2-4398-B4BA-D6AB7860E79B}"/>
            </c:ext>
          </c:extLst>
        </c:ser>
        <c:dLbls>
          <c:showLegendKey val="0"/>
          <c:showVal val="0"/>
          <c:showCatName val="0"/>
          <c:showSerName val="0"/>
          <c:showPercent val="0"/>
          <c:showBubbleSize val="0"/>
        </c:dLbls>
        <c:gapWidth val="60"/>
        <c:overlap val="100"/>
        <c:axId val="1712903760"/>
        <c:axId val="1712904416"/>
      </c:barChart>
      <c:catAx>
        <c:axId val="171290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2904416"/>
        <c:crosses val="autoZero"/>
        <c:auto val="1"/>
        <c:lblAlgn val="ctr"/>
        <c:lblOffset val="100"/>
        <c:noMultiLvlLbl val="0"/>
      </c:catAx>
      <c:valAx>
        <c:axId val="1712904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2903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2</xdr:col>
      <xdr:colOff>590550</xdr:colOff>
      <xdr:row>7</xdr:row>
      <xdr:rowOff>27094</xdr:rowOff>
    </xdr:to>
    <xdr:pic>
      <xdr:nvPicPr>
        <xdr:cNvPr id="2" name="Picture 1">
          <a:extLst>
            <a:ext uri="{FF2B5EF4-FFF2-40B4-BE49-F238E27FC236}">
              <a16:creationId xmlns:a16="http://schemas.microsoft.com/office/drawing/2014/main" id="{BCDE54A8-A534-4FC3-8965-7485A61F84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90500"/>
          <a:ext cx="2028825" cy="1103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xdr:row>
      <xdr:rowOff>38100</xdr:rowOff>
    </xdr:from>
    <xdr:to>
      <xdr:col>15</xdr:col>
      <xdr:colOff>427725</xdr:colOff>
      <xdr:row>31</xdr:row>
      <xdr:rowOff>152850</xdr:rowOff>
    </xdr:to>
    <xdr:graphicFrame macro="">
      <xdr:nvGraphicFramePr>
        <xdr:cNvPr id="2" name="Chart 1">
          <a:extLst>
            <a:ext uri="{FF2B5EF4-FFF2-40B4-BE49-F238E27FC236}">
              <a16:creationId xmlns:a16="http://schemas.microsoft.com/office/drawing/2014/main" id="{5BE74988-86CB-49C5-AAFE-D1FDED904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418200</xdr:colOff>
      <xdr:row>31</xdr:row>
      <xdr:rowOff>114750</xdr:rowOff>
    </xdr:to>
    <xdr:graphicFrame macro="">
      <xdr:nvGraphicFramePr>
        <xdr:cNvPr id="4" name="Chart 3">
          <a:extLst>
            <a:ext uri="{FF2B5EF4-FFF2-40B4-BE49-F238E27FC236}">
              <a16:creationId xmlns:a16="http://schemas.microsoft.com/office/drawing/2014/main" id="{4EFAB44E-53FD-483A-A0DD-742981961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36673</xdr:colOff>
      <xdr:row>1</xdr:row>
      <xdr:rowOff>94779</xdr:rowOff>
    </xdr:from>
    <xdr:to>
      <xdr:col>15</xdr:col>
      <xdr:colOff>454873</xdr:colOff>
      <xdr:row>32</xdr:row>
      <xdr:rowOff>28554</xdr:rowOff>
    </xdr:to>
    <xdr:graphicFrame macro="">
      <xdr:nvGraphicFramePr>
        <xdr:cNvPr id="2" name="Chart 1">
          <a:extLst>
            <a:ext uri="{FF2B5EF4-FFF2-40B4-BE49-F238E27FC236}">
              <a16:creationId xmlns:a16="http://schemas.microsoft.com/office/drawing/2014/main" id="{B99F9263-5D09-4B50-A928-484C020611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647699</xdr:colOff>
      <xdr:row>2</xdr:row>
      <xdr:rowOff>1359</xdr:rowOff>
    </xdr:from>
    <xdr:to>
      <xdr:col>15</xdr:col>
      <xdr:colOff>427724</xdr:colOff>
      <xdr:row>32</xdr:row>
      <xdr:rowOff>116109</xdr:rowOff>
    </xdr:to>
    <xdr:graphicFrame macro="">
      <xdr:nvGraphicFramePr>
        <xdr:cNvPr id="2" name="Chart 1">
          <a:extLst>
            <a:ext uri="{FF2B5EF4-FFF2-40B4-BE49-F238E27FC236}">
              <a16:creationId xmlns:a16="http://schemas.microsoft.com/office/drawing/2014/main" id="{D6FD28AB-1128-45FB-9306-5C9CBECF1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40116</xdr:colOff>
      <xdr:row>2</xdr:row>
      <xdr:rowOff>10584</xdr:rowOff>
    </xdr:from>
    <xdr:to>
      <xdr:col>17</xdr:col>
      <xdr:colOff>609600</xdr:colOff>
      <xdr:row>45</xdr:row>
      <xdr:rowOff>38100</xdr:rowOff>
    </xdr:to>
    <xdr:graphicFrame macro="">
      <xdr:nvGraphicFramePr>
        <xdr:cNvPr id="2" name="Chart 1">
          <a:extLst>
            <a:ext uri="{FF2B5EF4-FFF2-40B4-BE49-F238E27FC236}">
              <a16:creationId xmlns:a16="http://schemas.microsoft.com/office/drawing/2014/main" id="{B4E29BF2-3B69-4979-8AB0-DF3FF3133A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418200</xdr:colOff>
      <xdr:row>32</xdr:row>
      <xdr:rowOff>114750</xdr:rowOff>
    </xdr:to>
    <xdr:graphicFrame macro="">
      <xdr:nvGraphicFramePr>
        <xdr:cNvPr id="2" name="Chart 1">
          <a:extLst>
            <a:ext uri="{FF2B5EF4-FFF2-40B4-BE49-F238E27FC236}">
              <a16:creationId xmlns:a16="http://schemas.microsoft.com/office/drawing/2014/main" id="{3ADB9EFC-4EF3-409D-8341-A1BA03ED7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418200</xdr:colOff>
      <xdr:row>32</xdr:row>
      <xdr:rowOff>114750</xdr:rowOff>
    </xdr:to>
    <xdr:graphicFrame macro="">
      <xdr:nvGraphicFramePr>
        <xdr:cNvPr id="2" name="Chart 1">
          <a:extLst>
            <a:ext uri="{FF2B5EF4-FFF2-40B4-BE49-F238E27FC236}">
              <a16:creationId xmlns:a16="http://schemas.microsoft.com/office/drawing/2014/main" id="{CEED7354-00E5-4669-992F-178F4F6111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15</xdr:col>
      <xdr:colOff>418200</xdr:colOff>
      <xdr:row>32</xdr:row>
      <xdr:rowOff>114750</xdr:rowOff>
    </xdr:to>
    <xdr:graphicFrame macro="">
      <xdr:nvGraphicFramePr>
        <xdr:cNvPr id="2" name="Chart 1">
          <a:extLst>
            <a:ext uri="{FF2B5EF4-FFF2-40B4-BE49-F238E27FC236}">
              <a16:creationId xmlns:a16="http://schemas.microsoft.com/office/drawing/2014/main" id="{837BA5CC-3DB7-4505-93CA-39124E985D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11</xdr:col>
      <xdr:colOff>381957</xdr:colOff>
      <xdr:row>51</xdr:row>
      <xdr:rowOff>3176</xdr:rowOff>
    </xdr:to>
    <xdr:pic>
      <xdr:nvPicPr>
        <xdr:cNvPr id="3" name="Picture 2">
          <a:extLst>
            <a:ext uri="{FF2B5EF4-FFF2-40B4-BE49-F238E27FC236}">
              <a16:creationId xmlns:a16="http://schemas.microsoft.com/office/drawing/2014/main" id="{2833DA85-1D74-421E-84FC-090B370E6C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421"/>
        <a:stretch/>
      </xdr:blipFill>
      <xdr:spPr>
        <a:xfrm>
          <a:off x="631825" y="628651"/>
          <a:ext cx="6700207" cy="9182100"/>
        </a:xfrm>
        <a:prstGeom prst="rect">
          <a:avLst/>
        </a:prstGeom>
        <a:ln>
          <a:solidFill>
            <a:schemeClr val="bg1">
              <a:lumMod val="85000"/>
            </a:schemeClr>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1</xdr:rowOff>
    </xdr:from>
    <xdr:to>
      <xdr:col>11</xdr:col>
      <xdr:colOff>381957</xdr:colOff>
      <xdr:row>50</xdr:row>
      <xdr:rowOff>148167</xdr:rowOff>
    </xdr:to>
    <xdr:pic>
      <xdr:nvPicPr>
        <xdr:cNvPr id="4" name="Picture 3">
          <a:extLst>
            <a:ext uri="{FF2B5EF4-FFF2-40B4-BE49-F238E27FC236}">
              <a16:creationId xmlns:a16="http://schemas.microsoft.com/office/drawing/2014/main" id="{69C8CF6D-A6A5-49F1-B235-99878A3014F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831"/>
        <a:stretch/>
      </xdr:blipFill>
      <xdr:spPr>
        <a:xfrm>
          <a:off x="629708" y="624418"/>
          <a:ext cx="6679041" cy="9038166"/>
        </a:xfrm>
        <a:prstGeom prst="rect">
          <a:avLst/>
        </a:prstGeom>
        <a:ln>
          <a:solidFill>
            <a:schemeClr val="bg1">
              <a:lumMod val="85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381957</xdr:colOff>
      <xdr:row>50</xdr:row>
      <xdr:rowOff>171763</xdr:rowOff>
    </xdr:to>
    <xdr:pic>
      <xdr:nvPicPr>
        <xdr:cNvPr id="4" name="Picture 3">
          <a:extLst>
            <a:ext uri="{FF2B5EF4-FFF2-40B4-BE49-F238E27FC236}">
              <a16:creationId xmlns:a16="http://schemas.microsoft.com/office/drawing/2014/main" id="{824D26F3-CFB8-4B2F-B2C8-F84886D95F7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604"/>
        <a:stretch/>
      </xdr:blipFill>
      <xdr:spPr>
        <a:xfrm>
          <a:off x="629795" y="629795"/>
          <a:ext cx="6679908" cy="9165861"/>
        </a:xfrm>
        <a:prstGeom prst="rect">
          <a:avLst/>
        </a:prstGeom>
        <a:ln>
          <a:solidFill>
            <a:schemeClr val="bg1">
              <a:lumMod val="85000"/>
            </a:schemeClr>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381957</xdr:colOff>
      <xdr:row>51</xdr:row>
      <xdr:rowOff>4019</xdr:rowOff>
    </xdr:to>
    <xdr:pic>
      <xdr:nvPicPr>
        <xdr:cNvPr id="4" name="Picture 3">
          <a:extLst>
            <a:ext uri="{FF2B5EF4-FFF2-40B4-BE49-F238E27FC236}">
              <a16:creationId xmlns:a16="http://schemas.microsoft.com/office/drawing/2014/main" id="{CF72435E-148B-42BC-B647-84BF72CC42C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404"/>
        <a:stretch/>
      </xdr:blipFill>
      <xdr:spPr>
        <a:xfrm>
          <a:off x="630981" y="630981"/>
          <a:ext cx="6691767" cy="9259747"/>
        </a:xfrm>
        <a:prstGeom prst="rect">
          <a:avLst/>
        </a:prstGeom>
        <a:ln>
          <a:solidFill>
            <a:schemeClr val="bg1">
              <a:lumMod val="85000"/>
            </a:schemeClr>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381957</xdr:colOff>
      <xdr:row>50</xdr:row>
      <xdr:rowOff>165652</xdr:rowOff>
    </xdr:to>
    <xdr:pic>
      <xdr:nvPicPr>
        <xdr:cNvPr id="4" name="Picture 3">
          <a:extLst>
            <a:ext uri="{FF2B5EF4-FFF2-40B4-BE49-F238E27FC236}">
              <a16:creationId xmlns:a16="http://schemas.microsoft.com/office/drawing/2014/main" id="{6FB1987D-08DA-43BE-8939-A93102E4C8C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0661"/>
        <a:stretch/>
      </xdr:blipFill>
      <xdr:spPr>
        <a:xfrm>
          <a:off x="635000" y="628098"/>
          <a:ext cx="6731957" cy="9110869"/>
        </a:xfrm>
        <a:prstGeom prst="rect">
          <a:avLst/>
        </a:prstGeom>
        <a:ln>
          <a:solidFill>
            <a:schemeClr val="bg1">
              <a:lumMod val="85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LabourMarket(LM)-AnalysisandWages\documentLibrary\NMW\Analysis\HMRC%20Scorecards\2015-16\15.%20Mar%20Monthly%20Scorecar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eisgov.sharepoint.com/sites/AnalysisWagesPolicy_343/Shared%20Documents/NMW%20Enforcement/Enforcement%20Analysis/E&amp;C%20report/2019-20/Data,%20charts%20and%20maps/OFFSEN%202020%20Enforcement%20Evidence%20tables_INTER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eisgov-my.sharepoint.com/personal/amelia_barclay_beis_gov_uk/Documents/Work/Enforcement%20and%20compliance%20report/Updated%20Table%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eisgov-my.sharepoint.com/personal/amelia_barclay_beis_gov_uk/Documents/Work/Enforcement%20and%20compliance%20report/SIC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beisgov-my.sharepoint.com/personal/amelia_barclay_beis_gov_uk/Documents/Work/Enforcement%20and%20compliance%20report/Penny%20b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s>
    <sheetDataSet>
      <sheetData sheetId="0">
        <row r="1">
          <cell r="A1" t="str">
            <v>Month</v>
          </cell>
          <cell r="B1" t="str">
            <v>End date</v>
          </cell>
          <cell r="C1" t="str">
            <v>Due date</v>
          </cell>
          <cell r="D1" t="str">
            <v>Prev Month</v>
          </cell>
          <cell r="E1" t="str">
            <v>FullName</v>
          </cell>
          <cell r="F1" t="str">
            <v>YearMonth</v>
          </cell>
        </row>
        <row r="2">
          <cell r="A2" t="str">
            <v>Apr</v>
          </cell>
          <cell r="B2">
            <v>42120</v>
          </cell>
          <cell r="C2">
            <v>42131</v>
          </cell>
          <cell r="D2" t="str">
            <v>Mar PY</v>
          </cell>
          <cell r="E2" t="str">
            <v>April</v>
          </cell>
          <cell r="F2">
            <v>1504</v>
          </cell>
        </row>
        <row r="3">
          <cell r="A3" t="str">
            <v>May</v>
          </cell>
          <cell r="B3">
            <v>42155</v>
          </cell>
          <cell r="C3">
            <v>42165</v>
          </cell>
          <cell r="D3" t="str">
            <v>Apr</v>
          </cell>
          <cell r="E3" t="str">
            <v>May</v>
          </cell>
          <cell r="F3">
            <v>1505</v>
          </cell>
        </row>
        <row r="4">
          <cell r="A4" t="str">
            <v>Jun</v>
          </cell>
          <cell r="B4">
            <v>42183</v>
          </cell>
          <cell r="C4">
            <v>42193</v>
          </cell>
          <cell r="D4" t="str">
            <v>May</v>
          </cell>
          <cell r="E4" t="str">
            <v>June</v>
          </cell>
          <cell r="F4">
            <v>1506</v>
          </cell>
        </row>
        <row r="5">
          <cell r="A5" t="str">
            <v>Jul</v>
          </cell>
          <cell r="B5">
            <v>42211</v>
          </cell>
          <cell r="C5">
            <v>42221</v>
          </cell>
          <cell r="D5" t="str">
            <v>Jun</v>
          </cell>
          <cell r="E5" t="str">
            <v>July</v>
          </cell>
          <cell r="F5">
            <v>1507</v>
          </cell>
        </row>
        <row r="6">
          <cell r="A6" t="str">
            <v>Aug</v>
          </cell>
          <cell r="B6">
            <v>42246</v>
          </cell>
          <cell r="C6">
            <v>42257</v>
          </cell>
          <cell r="D6" t="str">
            <v>Jul</v>
          </cell>
          <cell r="E6" t="str">
            <v>August</v>
          </cell>
          <cell r="F6">
            <v>1508</v>
          </cell>
        </row>
        <row r="7">
          <cell r="A7" t="str">
            <v>Sep</v>
          </cell>
          <cell r="B7">
            <v>42274</v>
          </cell>
          <cell r="C7">
            <v>42284</v>
          </cell>
          <cell r="D7" t="str">
            <v>Aug</v>
          </cell>
          <cell r="E7" t="str">
            <v>September</v>
          </cell>
          <cell r="F7">
            <v>1509</v>
          </cell>
        </row>
        <row r="8">
          <cell r="A8" t="str">
            <v>Oct</v>
          </cell>
          <cell r="B8">
            <v>42302</v>
          </cell>
          <cell r="C8">
            <v>42312</v>
          </cell>
          <cell r="D8" t="str">
            <v>Sep</v>
          </cell>
          <cell r="E8" t="str">
            <v>October</v>
          </cell>
          <cell r="F8">
            <v>1510</v>
          </cell>
        </row>
        <row r="9">
          <cell r="A9" t="str">
            <v>Nov</v>
          </cell>
          <cell r="B9">
            <v>42337</v>
          </cell>
          <cell r="C9">
            <v>42347</v>
          </cell>
          <cell r="D9" t="str">
            <v>Oct</v>
          </cell>
          <cell r="E9" t="str">
            <v>November</v>
          </cell>
          <cell r="F9">
            <v>1511</v>
          </cell>
        </row>
        <row r="10">
          <cell r="A10" t="str">
            <v>Dec</v>
          </cell>
          <cell r="B10">
            <v>42365</v>
          </cell>
          <cell r="C10">
            <v>42377</v>
          </cell>
          <cell r="D10" t="str">
            <v>Nov</v>
          </cell>
          <cell r="E10" t="str">
            <v>December</v>
          </cell>
          <cell r="F10">
            <v>1512</v>
          </cell>
        </row>
        <row r="11">
          <cell r="A11" t="str">
            <v>Jan</v>
          </cell>
          <cell r="B11">
            <v>42400</v>
          </cell>
          <cell r="C11">
            <v>42410</v>
          </cell>
          <cell r="D11" t="str">
            <v>Dec</v>
          </cell>
          <cell r="E11" t="str">
            <v>January</v>
          </cell>
          <cell r="F11">
            <v>1601</v>
          </cell>
        </row>
        <row r="12">
          <cell r="A12" t="str">
            <v>Feb</v>
          </cell>
          <cell r="B12">
            <v>42428</v>
          </cell>
          <cell r="C12">
            <v>42438</v>
          </cell>
          <cell r="D12" t="str">
            <v>Jan</v>
          </cell>
          <cell r="E12" t="str">
            <v>February</v>
          </cell>
          <cell r="F12">
            <v>1602</v>
          </cell>
        </row>
        <row r="13">
          <cell r="A13" t="str">
            <v>Mar</v>
          </cell>
          <cell r="B13">
            <v>42460</v>
          </cell>
          <cell r="C13">
            <v>42472</v>
          </cell>
          <cell r="D13" t="str">
            <v>Feb</v>
          </cell>
          <cell r="E13" t="str">
            <v>March</v>
          </cell>
          <cell r="F13">
            <v>1603</v>
          </cell>
        </row>
      </sheetData>
      <sheetData sheetId="1">
        <row r="2">
          <cell r="C2" t="str">
            <v>Mar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2.1 - NMW Summary"/>
      <sheetName val="Figure 2.1"/>
      <sheetName val="Figure 2.2"/>
      <sheetName val="Table 2.2"/>
      <sheetName val="Table 2.3"/>
      <sheetName val="Figure 2.3"/>
      <sheetName val="Figure 2.4"/>
      <sheetName val="Table  4 - TE Sector"/>
      <sheetName val="Table 2.4"/>
      <sheetName val="Table 5 - Banded Arrears"/>
      <sheetName val="Table 2.5 "/>
      <sheetName val="Table 2.5 -all years"/>
      <sheetName val="Table 7 - Employers Named"/>
      <sheetName val="Table 8 - PROMOTE"/>
      <sheetName val="Supplementary Table 1"/>
      <sheetName val="Annex C - Apprentices_Interns"/>
      <sheetName val="Annex D - Misc"/>
      <sheetName val="Sheet1"/>
      <sheetName val="Sheet2"/>
      <sheetName val="Annex A - Case level data"/>
      <sheetName val="Annex A - Case level data (2)"/>
      <sheetName val="Annex E - Sectors"/>
      <sheetName val="Supplementary Table 2"/>
      <sheetName val="Annex F - Region"/>
      <sheetName val="Supplementary Table 3"/>
      <sheetName val="Supplementary Table 3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F - Region (2)"/>
      <sheetName val="Annex E - Sectors"/>
      <sheetName val="Sheet6"/>
      <sheetName val="Sheet5"/>
      <sheetName val="Annex A - Case level data"/>
    </sheetNames>
    <sheetDataSet>
      <sheetData sheetId="0"/>
      <sheetData sheetId="1">
        <row r="6">
          <cell r="B6" t="str">
            <v>Agriculture, Forestry and Fishing</v>
          </cell>
          <cell r="C6"/>
          <cell r="D6">
            <v>19909</v>
          </cell>
          <cell r="E6">
            <v>35</v>
          </cell>
          <cell r="F6">
            <v>15</v>
          </cell>
          <cell r="G6">
            <v>0.42857142857142855</v>
          </cell>
          <cell r="H6">
            <v>101112</v>
          </cell>
          <cell r="I6">
            <v>281</v>
          </cell>
        </row>
        <row r="7">
          <cell r="B7" t="str">
            <v>Mining and Quarrying</v>
          </cell>
          <cell r="C7"/>
          <cell r="D7">
            <v>288</v>
          </cell>
          <cell r="E7">
            <v>3</v>
          </cell>
          <cell r="F7">
            <v>1</v>
          </cell>
          <cell r="G7">
            <v>0.33333333333333331</v>
          </cell>
          <cell r="H7">
            <v>440</v>
          </cell>
          <cell r="I7">
            <v>1</v>
          </cell>
        </row>
        <row r="8">
          <cell r="B8" t="str">
            <v>Manufacturing</v>
          </cell>
          <cell r="C8"/>
          <cell r="D8">
            <v>129688</v>
          </cell>
          <cell r="E8">
            <v>175</v>
          </cell>
          <cell r="F8">
            <v>71</v>
          </cell>
          <cell r="G8">
            <v>0.40571428571428569</v>
          </cell>
          <cell r="H8">
            <v>1890740</v>
          </cell>
          <cell r="I8">
            <v>13714</v>
          </cell>
        </row>
        <row r="9">
          <cell r="B9" t="str">
            <v xml:space="preserve">          10 Manufacture of food products</v>
          </cell>
          <cell r="C9"/>
          <cell r="D9">
            <v>43632</v>
          </cell>
          <cell r="E9">
            <v>58</v>
          </cell>
          <cell r="F9">
            <v>28</v>
          </cell>
          <cell r="G9">
            <v>0.48275862068965519</v>
          </cell>
          <cell r="H9">
            <v>1629035</v>
          </cell>
          <cell r="I9">
            <v>11579</v>
          </cell>
        </row>
        <row r="10">
          <cell r="B10" t="str">
            <v xml:space="preserve">          11-33 All Other Manufacturing</v>
          </cell>
          <cell r="C10"/>
          <cell r="D10">
            <v>105964</v>
          </cell>
          <cell r="E10">
            <v>117</v>
          </cell>
          <cell r="F10">
            <v>43</v>
          </cell>
          <cell r="G10">
            <v>0.36752136752136755</v>
          </cell>
          <cell r="H10">
            <v>261705</v>
          </cell>
          <cell r="I10">
            <v>2135</v>
          </cell>
        </row>
        <row r="11">
          <cell r="B11" t="str">
            <v>Electricity, Gas, Steam and Air Conditioning Supply</v>
          </cell>
          <cell r="C11"/>
          <cell r="D11">
            <v>1709</v>
          </cell>
          <cell r="E11">
            <v>6</v>
          </cell>
          <cell r="F11">
            <v>2</v>
          </cell>
          <cell r="G11">
            <v>0.33333333333333331</v>
          </cell>
          <cell r="H11">
            <v>1039</v>
          </cell>
          <cell r="I11">
            <v>3</v>
          </cell>
        </row>
        <row r="12">
          <cell r="B12" t="str">
            <v>Water supply; Sewerage; Waste Management and Remediation activities</v>
          </cell>
          <cell r="C12"/>
          <cell r="D12">
            <v>8694</v>
          </cell>
          <cell r="E12">
            <v>23</v>
          </cell>
          <cell r="F12">
            <v>8</v>
          </cell>
          <cell r="G12">
            <v>0.34782608695652173</v>
          </cell>
          <cell r="H12">
            <v>6556</v>
          </cell>
          <cell r="I12">
            <v>62</v>
          </cell>
        </row>
        <row r="13">
          <cell r="B13" t="str">
            <v>Construction</v>
          </cell>
          <cell r="C13"/>
          <cell r="D13">
            <v>41199</v>
          </cell>
          <cell r="E13">
            <v>72</v>
          </cell>
          <cell r="F13">
            <v>44</v>
          </cell>
          <cell r="G13">
            <v>0.61111111111111116</v>
          </cell>
          <cell r="H13">
            <v>134588</v>
          </cell>
          <cell r="I13">
            <v>178</v>
          </cell>
        </row>
        <row r="14">
          <cell r="B14" t="str">
            <v xml:space="preserve">          41 Construction of buildings</v>
          </cell>
          <cell r="C14"/>
          <cell r="D14">
            <v>9557</v>
          </cell>
          <cell r="E14">
            <v>15</v>
          </cell>
          <cell r="F14">
            <v>7</v>
          </cell>
          <cell r="G14">
            <v>0.46666666666666667</v>
          </cell>
          <cell r="H14">
            <v>58517</v>
          </cell>
          <cell r="I14">
            <v>88</v>
          </cell>
        </row>
        <row r="15">
          <cell r="B15" t="str">
            <v xml:space="preserve">          42 Civil engineering</v>
          </cell>
          <cell r="C15"/>
          <cell r="D15">
            <v>2629</v>
          </cell>
          <cell r="E15">
            <v>5</v>
          </cell>
          <cell r="F15">
            <v>4</v>
          </cell>
          <cell r="G15">
            <v>0.8</v>
          </cell>
          <cell r="H15">
            <v>3455</v>
          </cell>
          <cell r="I15">
            <v>20</v>
          </cell>
        </row>
        <row r="16">
          <cell r="B16" t="str">
            <v xml:space="preserve">          43 Specialised construction activities</v>
          </cell>
          <cell r="C16"/>
          <cell r="D16">
            <v>29013</v>
          </cell>
          <cell r="E16">
            <v>52</v>
          </cell>
          <cell r="F16">
            <v>33</v>
          </cell>
          <cell r="G16">
            <v>0.63461538461538458</v>
          </cell>
          <cell r="H16">
            <v>72616</v>
          </cell>
          <cell r="I16">
            <v>70</v>
          </cell>
        </row>
        <row r="17">
          <cell r="B17" t="str">
            <v>Wholesale and Retail Trade; Repair of Motor Vehicles and Motorcycles</v>
          </cell>
          <cell r="C17"/>
          <cell r="D17">
            <v>506321</v>
          </cell>
          <cell r="E17">
            <v>439</v>
          </cell>
          <cell r="F17">
            <v>185</v>
          </cell>
          <cell r="G17">
            <v>0.42141230068337132</v>
          </cell>
          <cell r="H17">
            <v>5701673</v>
          </cell>
          <cell r="I17">
            <v>69814</v>
          </cell>
        </row>
        <row r="18">
          <cell r="B18" t="str">
            <v xml:space="preserve">          45 Wholesale and retail trade and repair of motor vehicles and motorcycles</v>
          </cell>
          <cell r="C18"/>
          <cell r="D18">
            <v>65223</v>
          </cell>
          <cell r="E18">
            <v>108</v>
          </cell>
          <cell r="F18">
            <v>51</v>
          </cell>
          <cell r="G18">
            <v>0.47222222222222221</v>
          </cell>
          <cell r="H18">
            <v>168477</v>
          </cell>
          <cell r="I18">
            <v>411</v>
          </cell>
        </row>
        <row r="19">
          <cell r="B19" t="str">
            <v xml:space="preserve">          46 Wholesale trade, except of motor vehicles and motorcycles</v>
          </cell>
          <cell r="C19"/>
          <cell r="D19">
            <v>65611</v>
          </cell>
          <cell r="E19">
            <v>58</v>
          </cell>
          <cell r="F19">
            <v>23</v>
          </cell>
          <cell r="G19">
            <v>0.39655172413793105</v>
          </cell>
          <cell r="H19">
            <v>1421495</v>
          </cell>
          <cell r="I19">
            <v>7209</v>
          </cell>
        </row>
        <row r="20">
          <cell r="B20" t="str">
            <v xml:space="preserve">          47 Retail trade, except of motor vehicles and motorcycles</v>
          </cell>
          <cell r="C20"/>
          <cell r="D20">
            <v>375487</v>
          </cell>
          <cell r="E20">
            <v>273</v>
          </cell>
          <cell r="F20">
            <v>111</v>
          </cell>
          <cell r="G20">
            <v>0.40659340659340659</v>
          </cell>
          <cell r="H20">
            <v>4111701</v>
          </cell>
          <cell r="I20">
            <v>62194</v>
          </cell>
        </row>
        <row r="21">
          <cell r="B21" t="str">
            <v>Transportation and Storage</v>
          </cell>
          <cell r="C21"/>
          <cell r="D21">
            <v>40856</v>
          </cell>
          <cell r="E21">
            <v>105</v>
          </cell>
          <cell r="F21">
            <v>34</v>
          </cell>
          <cell r="G21">
            <v>0.32380952380952382</v>
          </cell>
          <cell r="H21">
            <v>450496</v>
          </cell>
          <cell r="I21">
            <v>2126</v>
          </cell>
        </row>
        <row r="22">
          <cell r="B22" t="str">
            <v>Accommodation and Food Service Activities</v>
          </cell>
          <cell r="C22"/>
          <cell r="D22">
            <v>407415</v>
          </cell>
          <cell r="E22">
            <v>769</v>
          </cell>
          <cell r="F22">
            <v>312</v>
          </cell>
          <cell r="G22">
            <v>0.40572171651495448</v>
          </cell>
          <cell r="H22">
            <v>3197483</v>
          </cell>
          <cell r="I22">
            <v>62212</v>
          </cell>
        </row>
        <row r="23">
          <cell r="B23" t="str">
            <v>55. Accomodation</v>
          </cell>
          <cell r="C23"/>
          <cell r="D23">
            <v>70637</v>
          </cell>
          <cell r="E23">
            <v>183</v>
          </cell>
          <cell r="F23">
            <v>92</v>
          </cell>
          <cell r="G23">
            <v>0.50273224043715847</v>
          </cell>
          <cell r="H23">
            <v>888233</v>
          </cell>
          <cell r="I23">
            <v>8659</v>
          </cell>
        </row>
        <row r="24">
          <cell r="B24" t="str">
            <v>56. Food and beverage service activities</v>
          </cell>
          <cell r="C24"/>
          <cell r="D24">
            <v>336778</v>
          </cell>
          <cell r="E24">
            <v>586</v>
          </cell>
          <cell r="F24">
            <v>220</v>
          </cell>
          <cell r="G24">
            <v>0.37542662116040953</v>
          </cell>
          <cell r="H24">
            <v>2309250</v>
          </cell>
          <cell r="I24">
            <v>53553</v>
          </cell>
        </row>
        <row r="25">
          <cell r="B25" t="str">
            <v>Information and Communication</v>
          </cell>
          <cell r="C25"/>
          <cell r="D25">
            <v>22092</v>
          </cell>
          <cell r="E25">
            <v>38</v>
          </cell>
          <cell r="F25">
            <v>13</v>
          </cell>
          <cell r="G25">
            <v>0.34210526315789475</v>
          </cell>
          <cell r="H25">
            <v>474140</v>
          </cell>
          <cell r="I25">
            <v>12384</v>
          </cell>
        </row>
        <row r="26">
          <cell r="B26" t="str">
            <v>Financial and Insurance Activities</v>
          </cell>
          <cell r="C26"/>
          <cell r="D26">
            <v>6065</v>
          </cell>
          <cell r="E26">
            <v>10</v>
          </cell>
          <cell r="F26">
            <v>1</v>
          </cell>
          <cell r="G26">
            <v>0.1</v>
          </cell>
          <cell r="H26">
            <v>9839</v>
          </cell>
          <cell r="I26">
            <v>142</v>
          </cell>
        </row>
        <row r="27">
          <cell r="B27" t="str">
            <v>Real Estate Activities</v>
          </cell>
          <cell r="C27"/>
          <cell r="D27">
            <v>13500</v>
          </cell>
          <cell r="E27">
            <v>26</v>
          </cell>
          <cell r="F27">
            <v>10</v>
          </cell>
          <cell r="G27">
            <v>0.38461538461538464</v>
          </cell>
          <cell r="H27">
            <v>28922</v>
          </cell>
          <cell r="I27">
            <v>59</v>
          </cell>
        </row>
        <row r="28">
          <cell r="B28" t="str">
            <v>Professional, Scientific and Technical Activities</v>
          </cell>
          <cell r="C28"/>
          <cell r="D28">
            <v>51020</v>
          </cell>
          <cell r="E28">
            <v>79</v>
          </cell>
          <cell r="F28">
            <v>32</v>
          </cell>
          <cell r="G28">
            <v>0.4050632911392405</v>
          </cell>
          <cell r="H28">
            <v>1033287</v>
          </cell>
          <cell r="I28">
            <v>29541</v>
          </cell>
        </row>
        <row r="29">
          <cell r="B29" t="str">
            <v xml:space="preserve">          69 Legal and accounting activities</v>
          </cell>
          <cell r="C29"/>
          <cell r="D29">
            <v>15182</v>
          </cell>
          <cell r="E29">
            <v>13</v>
          </cell>
          <cell r="F29">
            <v>6</v>
          </cell>
          <cell r="G29">
            <v>0.46153846153846156</v>
          </cell>
          <cell r="H29">
            <v>24236</v>
          </cell>
          <cell r="I29">
            <v>255</v>
          </cell>
        </row>
        <row r="30">
          <cell r="B30" t="str">
            <v xml:space="preserve">          70 Activities of head offices; management consultancy activities</v>
          </cell>
          <cell r="C30"/>
          <cell r="D30">
            <v>9818</v>
          </cell>
          <cell r="E30">
            <v>32</v>
          </cell>
          <cell r="F30">
            <v>14</v>
          </cell>
          <cell r="G30">
            <v>0.4375</v>
          </cell>
          <cell r="H30">
            <v>820289</v>
          </cell>
          <cell r="I30">
            <v>28587</v>
          </cell>
        </row>
        <row r="31">
          <cell r="B31" t="str">
            <v xml:space="preserve">          71 Architectural and engineering activities; technical testing and analysis</v>
          </cell>
          <cell r="C31"/>
          <cell r="D31">
            <v>8613</v>
          </cell>
          <cell r="E31">
            <v>7</v>
          </cell>
          <cell r="F31">
            <v>1</v>
          </cell>
          <cell r="G31">
            <v>0.14285714285714285</v>
          </cell>
          <cell r="H31">
            <v>11307</v>
          </cell>
          <cell r="I31">
            <v>7</v>
          </cell>
        </row>
        <row r="32">
          <cell r="B32" t="str">
            <v xml:space="preserve">          72 Scientific research and development</v>
          </cell>
          <cell r="C32"/>
          <cell r="D32">
            <v>1635</v>
          </cell>
          <cell r="E32">
            <v>1</v>
          </cell>
          <cell r="F32">
            <v>0</v>
          </cell>
          <cell r="G32">
            <v>0</v>
          </cell>
          <cell r="H32">
            <v>0</v>
          </cell>
          <cell r="I32">
            <v>0</v>
          </cell>
        </row>
        <row r="33">
          <cell r="B33" t="str">
            <v xml:space="preserve">          73 Advertising and market research</v>
          </cell>
          <cell r="C33"/>
          <cell r="D33">
            <v>2846</v>
          </cell>
          <cell r="E33">
            <v>4</v>
          </cell>
          <cell r="F33">
            <v>2</v>
          </cell>
          <cell r="G33">
            <v>0.5</v>
          </cell>
          <cell r="H33">
            <v>32768</v>
          </cell>
          <cell r="I33">
            <v>84</v>
          </cell>
        </row>
        <row r="34">
          <cell r="B34" t="str">
            <v xml:space="preserve">          74 Other professional, scientific and technical activities</v>
          </cell>
          <cell r="C34"/>
          <cell r="D34">
            <v>7487</v>
          </cell>
          <cell r="E34">
            <v>19</v>
          </cell>
          <cell r="F34">
            <v>6</v>
          </cell>
          <cell r="G34">
            <v>0.31578947368421051</v>
          </cell>
          <cell r="H34">
            <v>82703</v>
          </cell>
          <cell r="I34">
            <v>369</v>
          </cell>
        </row>
        <row r="35">
          <cell r="B35" t="str">
            <v xml:space="preserve">          75 Veterinary activities</v>
          </cell>
          <cell r="C35"/>
          <cell r="D35">
            <v>5439</v>
          </cell>
          <cell r="E35">
            <v>3</v>
          </cell>
          <cell r="F35">
            <v>3</v>
          </cell>
          <cell r="G35">
            <v>1</v>
          </cell>
          <cell r="H35">
            <v>61984</v>
          </cell>
          <cell r="I35">
            <v>239</v>
          </cell>
        </row>
        <row r="36">
          <cell r="B36" t="str">
            <v>Administrative and Support Service Activities</v>
          </cell>
          <cell r="C36"/>
          <cell r="D36">
            <v>229703</v>
          </cell>
          <cell r="E36">
            <v>533</v>
          </cell>
          <cell r="F36">
            <v>199</v>
          </cell>
          <cell r="G36">
            <v>0.37335834896810505</v>
          </cell>
          <cell r="H36">
            <v>2717444</v>
          </cell>
          <cell r="I36">
            <v>39131</v>
          </cell>
        </row>
        <row r="37">
          <cell r="B37" t="str">
            <v>77. Rental and leasing activities</v>
          </cell>
          <cell r="C37"/>
          <cell r="D37">
            <v>8089</v>
          </cell>
          <cell r="E37">
            <v>8</v>
          </cell>
          <cell r="F37">
            <v>4</v>
          </cell>
          <cell r="G37">
            <v>0.5</v>
          </cell>
          <cell r="H37">
            <v>398479</v>
          </cell>
          <cell r="I37">
            <v>3160</v>
          </cell>
        </row>
        <row r="38">
          <cell r="B38" t="str">
            <v>78. Employment activities</v>
          </cell>
          <cell r="C38"/>
          <cell r="D38">
            <v>74651</v>
          </cell>
          <cell r="E38">
            <v>126</v>
          </cell>
          <cell r="F38">
            <v>45</v>
          </cell>
          <cell r="G38">
            <v>0.35714285714285715</v>
          </cell>
          <cell r="H38">
            <v>1427896</v>
          </cell>
          <cell r="I38">
            <v>22246</v>
          </cell>
        </row>
        <row r="39">
          <cell r="B39" t="str">
            <v>79. Travel agency, tour operator and other reservation service and related activities</v>
          </cell>
          <cell r="C39"/>
          <cell r="D39">
            <v>4563</v>
          </cell>
          <cell r="E39">
            <v>7</v>
          </cell>
          <cell r="F39">
            <v>3</v>
          </cell>
          <cell r="G39">
            <v>0.42857142857142855</v>
          </cell>
          <cell r="H39">
            <v>8595</v>
          </cell>
          <cell r="I39">
            <v>10</v>
          </cell>
        </row>
        <row r="40">
          <cell r="B40" t="str">
            <v>80. Security and investgation activities</v>
          </cell>
          <cell r="C40"/>
          <cell r="D40">
            <v>11787</v>
          </cell>
          <cell r="E40">
            <v>29</v>
          </cell>
          <cell r="F40">
            <v>10</v>
          </cell>
          <cell r="G40">
            <v>0.34482758620689657</v>
          </cell>
          <cell r="H40">
            <v>83043</v>
          </cell>
          <cell r="I40">
            <v>1053</v>
          </cell>
        </row>
        <row r="41">
          <cell r="B41" t="str">
            <v>81. Services to buildings and landscape activities</v>
          </cell>
          <cell r="C41"/>
          <cell r="D41">
            <v>105220</v>
          </cell>
          <cell r="E41">
            <v>286</v>
          </cell>
          <cell r="F41">
            <v>105</v>
          </cell>
          <cell r="G41">
            <v>0.36713286713286714</v>
          </cell>
          <cell r="H41">
            <v>531516</v>
          </cell>
          <cell r="I41">
            <v>7626</v>
          </cell>
        </row>
        <row r="42">
          <cell r="B42" t="str">
            <v>82. Office administrative, office support and other business support activities</v>
          </cell>
          <cell r="C42"/>
          <cell r="D42">
            <v>25519</v>
          </cell>
          <cell r="E42">
            <v>77</v>
          </cell>
          <cell r="F42">
            <v>32</v>
          </cell>
          <cell r="G42">
            <v>0.41558441558441561</v>
          </cell>
          <cell r="H42">
            <v>267915</v>
          </cell>
          <cell r="I42">
            <v>5036</v>
          </cell>
        </row>
        <row r="43">
          <cell r="B43" t="str">
            <v>Public Administration and Defence; Compulsory Security</v>
          </cell>
          <cell r="C43"/>
          <cell r="D43">
            <v>12817</v>
          </cell>
          <cell r="E43">
            <v>11</v>
          </cell>
          <cell r="F43">
            <v>6</v>
          </cell>
          <cell r="G43">
            <v>0.54545454545454541</v>
          </cell>
          <cell r="H43">
            <v>80254</v>
          </cell>
          <cell r="I43">
            <v>430</v>
          </cell>
        </row>
        <row r="44">
          <cell r="B44" t="str">
            <v>Education</v>
          </cell>
          <cell r="C44"/>
          <cell r="D44">
            <v>93424</v>
          </cell>
          <cell r="E44">
            <v>71</v>
          </cell>
          <cell r="F44">
            <v>46</v>
          </cell>
          <cell r="G44">
            <v>0.647887323943662</v>
          </cell>
          <cell r="H44">
            <v>410162</v>
          </cell>
          <cell r="I44">
            <v>485</v>
          </cell>
        </row>
        <row r="45">
          <cell r="B45" t="str">
            <v>Human Health and Social Work Activities</v>
          </cell>
          <cell r="C45"/>
          <cell r="D45">
            <v>237107</v>
          </cell>
          <cell r="E45">
            <v>149</v>
          </cell>
          <cell r="F45">
            <v>100</v>
          </cell>
          <cell r="G45">
            <v>0.67114093959731547</v>
          </cell>
          <cell r="H45">
            <v>738114</v>
          </cell>
          <cell r="I45">
            <v>3986</v>
          </cell>
        </row>
        <row r="46">
          <cell r="B46" t="str">
            <v>86. Human health activities</v>
          </cell>
          <cell r="C46"/>
          <cell r="D46">
            <v>50000</v>
          </cell>
          <cell r="E46">
            <v>34</v>
          </cell>
          <cell r="F46">
            <v>21</v>
          </cell>
          <cell r="G46">
            <v>0.61764705882352944</v>
          </cell>
          <cell r="H46">
            <v>164295</v>
          </cell>
          <cell r="I46">
            <v>289</v>
          </cell>
        </row>
        <row r="47">
          <cell r="B47" t="str">
            <v>87. Residential care activities</v>
          </cell>
          <cell r="C47"/>
          <cell r="D47">
            <v>98504</v>
          </cell>
          <cell r="E47">
            <v>46</v>
          </cell>
          <cell r="F47">
            <v>36</v>
          </cell>
          <cell r="G47">
            <v>0.78260869565217395</v>
          </cell>
          <cell r="H47">
            <v>265576</v>
          </cell>
          <cell r="I47">
            <v>2065</v>
          </cell>
        </row>
        <row r="48">
          <cell r="B48" t="str">
            <v>88. Social work activities without accomodation</v>
          </cell>
          <cell r="C48"/>
          <cell r="D48">
            <v>88603</v>
          </cell>
          <cell r="E48">
            <v>69</v>
          </cell>
          <cell r="F48">
            <v>43</v>
          </cell>
          <cell r="G48">
            <v>0.62318840579710144</v>
          </cell>
          <cell r="H48">
            <v>308243</v>
          </cell>
          <cell r="I48">
            <v>1632</v>
          </cell>
        </row>
        <row r="49">
          <cell r="B49" t="str">
            <v>Arts, Entertainment and Recreation</v>
          </cell>
          <cell r="C49"/>
          <cell r="D49">
            <v>67401</v>
          </cell>
          <cell r="E49">
            <v>110</v>
          </cell>
          <cell r="F49">
            <v>42</v>
          </cell>
          <cell r="G49">
            <v>0.38181818181818183</v>
          </cell>
          <cell r="H49">
            <v>3098623</v>
          </cell>
          <cell r="I49">
            <v>26456</v>
          </cell>
        </row>
        <row r="50">
          <cell r="B50" t="str">
            <v>Other Service Activities</v>
          </cell>
          <cell r="C50"/>
          <cell r="D50">
            <v>72040</v>
          </cell>
          <cell r="E50">
            <v>320</v>
          </cell>
          <cell r="F50">
            <v>138</v>
          </cell>
          <cell r="G50">
            <v>0.43125000000000002</v>
          </cell>
          <cell r="H50">
            <v>732056</v>
          </cell>
          <cell r="I50">
            <v>2343</v>
          </cell>
        </row>
        <row r="51">
          <cell r="B51" t="str">
            <v xml:space="preserve">          94 Activities of membership organisations</v>
          </cell>
          <cell r="C51"/>
          <cell r="D51">
            <v>12051</v>
          </cell>
          <cell r="E51">
            <v>6</v>
          </cell>
          <cell r="F51">
            <v>1</v>
          </cell>
          <cell r="G51">
            <v>0.16666666666666666</v>
          </cell>
          <cell r="H51">
            <v>33571</v>
          </cell>
          <cell r="I51">
            <v>1</v>
          </cell>
        </row>
        <row r="52">
          <cell r="B52" t="str">
            <v xml:space="preserve">          95 Repair of computers and personal and household goods</v>
          </cell>
          <cell r="C52"/>
          <cell r="D52">
            <v>3542</v>
          </cell>
          <cell r="E52">
            <v>1</v>
          </cell>
          <cell r="F52">
            <v>0</v>
          </cell>
          <cell r="G52">
            <v>0</v>
          </cell>
          <cell r="H52">
            <v>0</v>
          </cell>
          <cell r="I52">
            <v>0</v>
          </cell>
        </row>
        <row r="53">
          <cell r="B53" t="str">
            <v xml:space="preserve">          96 Other personal service activities</v>
          </cell>
          <cell r="C53"/>
          <cell r="D53">
            <v>56447</v>
          </cell>
          <cell r="E53">
            <v>313</v>
          </cell>
          <cell r="F53">
            <v>137</v>
          </cell>
          <cell r="G53">
            <v>0.43769968051118213</v>
          </cell>
          <cell r="H53">
            <v>698485</v>
          </cell>
          <cell r="I53">
            <v>2342</v>
          </cell>
        </row>
        <row r="54">
          <cell r="B54" t="str">
            <v>Activities of Households as Employers; Undifferentiated Goods and Services; Producing Activities of Households for own use</v>
          </cell>
          <cell r="C54"/>
          <cell r="D54" t="str">
            <v>-</v>
          </cell>
          <cell r="E54">
            <v>5</v>
          </cell>
          <cell r="F54">
            <v>1</v>
          </cell>
          <cell r="G54">
            <v>0.2</v>
          </cell>
          <cell r="H54">
            <v>29641</v>
          </cell>
          <cell r="I54">
            <v>2</v>
          </cell>
        </row>
        <row r="55">
          <cell r="B55" t="str">
            <v>Activities of Extraterritorial Organisations and Bodies</v>
          </cell>
          <cell r="C55"/>
          <cell r="D55" t="str">
            <v>-</v>
          </cell>
          <cell r="E55"/>
          <cell r="F55"/>
          <cell r="G55"/>
          <cell r="H55"/>
          <cell r="I55"/>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2 Digit SIC 2007 (2)"/>
      <sheetName val="Sheet10"/>
      <sheetName val="Sheet1"/>
      <sheetName val="Sheet8"/>
      <sheetName val="Table 11 (2)"/>
    </sheetNames>
    <sheetDataSet>
      <sheetData sheetId="0"/>
      <sheetData sheetId="1"/>
      <sheetData sheetId="2"/>
      <sheetData sheetId="3"/>
      <sheetData sheetId="4"/>
      <sheetData sheetId="5">
        <row r="36">
          <cell r="I36">
            <v>347001.17339506734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Upper bound"/>
      <sheetName val="Lower bound "/>
      <sheetName val="Upper bound graph"/>
      <sheetName val="Lower bound graph "/>
    </sheetNames>
    <sheetDataSet>
      <sheetData sheetId="0"/>
      <sheetData sheetId="1"/>
      <sheetData sheetId="2"/>
      <sheetData sheetId="3"/>
      <sheetData sheetId="4">
        <row r="2">
          <cell r="C2" t="str">
            <v>Underpaid by 1p</v>
          </cell>
          <cell r="D2" t="str">
            <v>Underpaid by 2-3p</v>
          </cell>
          <cell r="E2" t="str">
            <v>Underpaid by 4-5p</v>
          </cell>
          <cell r="F2" t="str">
            <v>Underpaid by 6-7p</v>
          </cell>
          <cell r="G2" t="str">
            <v>Underpaid by 8-9p</v>
          </cell>
        </row>
        <row r="3">
          <cell r="B3"/>
          <cell r="C3">
            <v>18937.746355560015</v>
          </cell>
          <cell r="D3">
            <v>36479.049111365559</v>
          </cell>
          <cell r="E3">
            <v>15897.224885072683</v>
          </cell>
          <cell r="F3">
            <v>3478.1001863780821</v>
          </cell>
          <cell r="G3">
            <v>3519.0661876390377</v>
          </cell>
          <cell r="H3"/>
        </row>
        <row r="4">
          <cell r="B4" t="str">
            <v>£0.10 to £0.20</v>
          </cell>
          <cell r="C4" t="str">
            <v>-</v>
          </cell>
          <cell r="D4" t="str">
            <v>-</v>
          </cell>
          <cell r="E4" t="str">
            <v>-</v>
          </cell>
          <cell r="F4" t="str">
            <v>-</v>
          </cell>
          <cell r="G4" t="str">
            <v>-</v>
          </cell>
          <cell r="H4">
            <v>18072.335789707562</v>
          </cell>
        </row>
        <row r="5">
          <cell r="B5" t="str">
            <v>£0.21 to £0.30</v>
          </cell>
          <cell r="C5" t="str">
            <v>-</v>
          </cell>
          <cell r="D5" t="str">
            <v>-</v>
          </cell>
          <cell r="E5" t="str">
            <v>-</v>
          </cell>
          <cell r="F5" t="str">
            <v>-</v>
          </cell>
          <cell r="G5" t="str">
            <v>-</v>
          </cell>
          <cell r="H5">
            <v>14493.260635285462</v>
          </cell>
        </row>
        <row r="6">
          <cell r="B6" t="str">
            <v>£0.31 to £0.40</v>
          </cell>
          <cell r="C6" t="str">
            <v>-</v>
          </cell>
          <cell r="D6" t="str">
            <v>-</v>
          </cell>
          <cell r="E6" t="str">
            <v>-</v>
          </cell>
          <cell r="F6" t="str">
            <v>-</v>
          </cell>
          <cell r="G6" t="str">
            <v>-</v>
          </cell>
          <cell r="H6">
            <v>12050.893601865557</v>
          </cell>
        </row>
        <row r="7">
          <cell r="B7" t="str">
            <v>£0.41 to £0.50</v>
          </cell>
          <cell r="C7" t="str">
            <v>-</v>
          </cell>
          <cell r="D7" t="str">
            <v>-</v>
          </cell>
          <cell r="E7" t="str">
            <v>-</v>
          </cell>
          <cell r="F7" t="str">
            <v>-</v>
          </cell>
          <cell r="G7" t="str">
            <v>-</v>
          </cell>
          <cell r="H7">
            <v>11446.458859942006</v>
          </cell>
        </row>
        <row r="8">
          <cell r="B8" t="str">
            <v>£0.51 to £0.60</v>
          </cell>
          <cell r="C8" t="str">
            <v>-</v>
          </cell>
          <cell r="D8" t="str">
            <v>-</v>
          </cell>
          <cell r="E8" t="str">
            <v>-</v>
          </cell>
          <cell r="F8" t="str">
            <v>-</v>
          </cell>
          <cell r="G8" t="str">
            <v>-</v>
          </cell>
          <cell r="H8">
            <v>27410.810978555761</v>
          </cell>
        </row>
        <row r="9">
          <cell r="B9" t="str">
            <v>£0.61 to £0.70</v>
          </cell>
          <cell r="C9" t="str">
            <v>-</v>
          </cell>
          <cell r="D9" t="str">
            <v>-</v>
          </cell>
          <cell r="E9" t="str">
            <v>-</v>
          </cell>
          <cell r="F9" t="str">
            <v>-</v>
          </cell>
          <cell r="G9" t="str">
            <v>-</v>
          </cell>
          <cell r="H9">
            <v>6081.4291549063564</v>
          </cell>
        </row>
        <row r="10">
          <cell r="B10" t="str">
            <v>£0.71 to £0.80</v>
          </cell>
          <cell r="C10" t="str">
            <v>-</v>
          </cell>
          <cell r="D10" t="str">
            <v>-</v>
          </cell>
          <cell r="E10" t="str">
            <v>-</v>
          </cell>
          <cell r="F10" t="str">
            <v>-</v>
          </cell>
          <cell r="G10" t="str">
            <v>-</v>
          </cell>
          <cell r="H10">
            <v>9358.1162047208272</v>
          </cell>
        </row>
        <row r="11">
          <cell r="B11" t="str">
            <v>£0.81 to £0.90</v>
          </cell>
          <cell r="C11" t="str">
            <v>-</v>
          </cell>
          <cell r="D11" t="str">
            <v>-</v>
          </cell>
          <cell r="E11" t="str">
            <v>-</v>
          </cell>
          <cell r="F11" t="str">
            <v>-</v>
          </cell>
          <cell r="G11" t="str">
            <v>-</v>
          </cell>
          <cell r="H11">
            <v>4718.9251869612326</v>
          </cell>
        </row>
        <row r="12">
          <cell r="B12" t="str">
            <v>£0.91 to £1.00</v>
          </cell>
          <cell r="C12" t="str">
            <v>-</v>
          </cell>
          <cell r="D12" t="str">
            <v>-</v>
          </cell>
          <cell r="E12" t="str">
            <v>-</v>
          </cell>
          <cell r="F12" t="str">
            <v>-</v>
          </cell>
          <cell r="G12" t="str">
            <v>-</v>
          </cell>
          <cell r="H12">
            <v>4413.7825302503434</v>
          </cell>
        </row>
        <row r="13">
          <cell r="B13" t="str">
            <v>£1.01 to £1.10</v>
          </cell>
          <cell r="C13" t="str">
            <v>-</v>
          </cell>
          <cell r="D13" t="str">
            <v>-</v>
          </cell>
          <cell r="E13" t="str">
            <v>-</v>
          </cell>
          <cell r="F13" t="str">
            <v>-</v>
          </cell>
          <cell r="G13" t="str">
            <v>-</v>
          </cell>
          <cell r="H13">
            <v>10196.287062067813</v>
          </cell>
        </row>
        <row r="14">
          <cell r="B14" t="str">
            <v>£1.11 to £1.20</v>
          </cell>
          <cell r="C14" t="str">
            <v>-</v>
          </cell>
          <cell r="D14" t="str">
            <v>-</v>
          </cell>
          <cell r="E14" t="str">
            <v>-</v>
          </cell>
          <cell r="F14" t="str">
            <v>-</v>
          </cell>
          <cell r="G14" t="str">
            <v>-</v>
          </cell>
          <cell r="H14">
            <v>7769.6123129290763</v>
          </cell>
        </row>
        <row r="15">
          <cell r="B15" t="str">
            <v>£1.21 to £1.30</v>
          </cell>
          <cell r="C15" t="str">
            <v>-</v>
          </cell>
          <cell r="D15" t="str">
            <v>-</v>
          </cell>
          <cell r="E15" t="str">
            <v>-</v>
          </cell>
          <cell r="F15" t="str">
            <v>-</v>
          </cell>
          <cell r="G15" t="str">
            <v>-</v>
          </cell>
          <cell r="H15">
            <v>7618.1309784071273</v>
          </cell>
        </row>
        <row r="16">
          <cell r="B16" t="str">
            <v>£1.31 to £1.40</v>
          </cell>
          <cell r="C16" t="str">
            <v>-</v>
          </cell>
          <cell r="D16" t="str">
            <v>-</v>
          </cell>
          <cell r="E16" t="str">
            <v>-</v>
          </cell>
          <cell r="F16" t="str">
            <v>-</v>
          </cell>
          <cell r="G16" t="str">
            <v>-</v>
          </cell>
          <cell r="H16">
            <v>6408.0751595318079</v>
          </cell>
        </row>
        <row r="17">
          <cell r="B17" t="str">
            <v>£1.41 to £1.50</v>
          </cell>
          <cell r="C17" t="str">
            <v>-</v>
          </cell>
          <cell r="D17" t="str">
            <v>-</v>
          </cell>
          <cell r="E17" t="str">
            <v>-</v>
          </cell>
          <cell r="F17" t="str">
            <v>-</v>
          </cell>
          <cell r="G17" t="str">
            <v>-</v>
          </cell>
          <cell r="H17">
            <v>4555.2548020283275</v>
          </cell>
        </row>
        <row r="18">
          <cell r="B18" t="str">
            <v>£1.51 to £1.60</v>
          </cell>
          <cell r="C18" t="str">
            <v>-</v>
          </cell>
          <cell r="D18" t="str">
            <v>-</v>
          </cell>
          <cell r="E18" t="str">
            <v>-</v>
          </cell>
          <cell r="F18" t="str">
            <v>-</v>
          </cell>
          <cell r="G18" t="str">
            <v>-</v>
          </cell>
          <cell r="H18">
            <v>5457.6975800305854</v>
          </cell>
        </row>
        <row r="19">
          <cell r="B19" t="str">
            <v>£1.61 to £1.70</v>
          </cell>
          <cell r="C19" t="str">
            <v>-</v>
          </cell>
          <cell r="D19" t="str">
            <v>-</v>
          </cell>
          <cell r="E19" t="str">
            <v>-</v>
          </cell>
          <cell r="F19" t="str">
            <v>-</v>
          </cell>
          <cell r="G19" t="str">
            <v>-</v>
          </cell>
          <cell r="H19">
            <v>5421.5035005152167</v>
          </cell>
        </row>
        <row r="20">
          <cell r="B20" t="str">
            <v>£1.71 to £1.80</v>
          </cell>
          <cell r="C20" t="str">
            <v>-</v>
          </cell>
          <cell r="D20" t="str">
            <v>-</v>
          </cell>
          <cell r="E20" t="str">
            <v>-</v>
          </cell>
          <cell r="F20" t="str">
            <v>-</v>
          </cell>
          <cell r="G20" t="str">
            <v>-</v>
          </cell>
          <cell r="H20">
            <v>5157.0257999547794</v>
          </cell>
        </row>
        <row r="21">
          <cell r="B21" t="str">
            <v>£1.81 to £1.90</v>
          </cell>
          <cell r="C21" t="str">
            <v>-</v>
          </cell>
          <cell r="D21" t="str">
            <v>-</v>
          </cell>
          <cell r="E21" t="str">
            <v>-</v>
          </cell>
          <cell r="F21" t="str">
            <v>-</v>
          </cell>
          <cell r="G21" t="str">
            <v>-</v>
          </cell>
          <cell r="H21">
            <v>2688.1027665895217</v>
          </cell>
        </row>
        <row r="22">
          <cell r="B22" t="str">
            <v>£1.91 to £2.00</v>
          </cell>
          <cell r="C22" t="str">
            <v>-</v>
          </cell>
          <cell r="D22" t="str">
            <v>-</v>
          </cell>
          <cell r="E22" t="str">
            <v>-</v>
          </cell>
          <cell r="F22" t="str">
            <v>-</v>
          </cell>
          <cell r="G22" t="str">
            <v>-</v>
          </cell>
          <cell r="H22">
            <v>3718.0094742714768</v>
          </cell>
        </row>
        <row r="23">
          <cell r="B23" t="str">
            <v>£2.01 to £2.10</v>
          </cell>
          <cell r="C23" t="str">
            <v>-</v>
          </cell>
          <cell r="D23" t="str">
            <v>-</v>
          </cell>
          <cell r="E23" t="str">
            <v>-</v>
          </cell>
          <cell r="F23" t="str">
            <v>-</v>
          </cell>
          <cell r="G23" t="str">
            <v>-</v>
          </cell>
          <cell r="H23">
            <v>1618.1946148331979</v>
          </cell>
        </row>
        <row r="24">
          <cell r="B24" t="str">
            <v>£2.11 to £2.20</v>
          </cell>
          <cell r="C24" t="str">
            <v>-</v>
          </cell>
          <cell r="D24" t="str">
            <v>-</v>
          </cell>
          <cell r="E24" t="str">
            <v>-</v>
          </cell>
          <cell r="F24" t="str">
            <v>-</v>
          </cell>
          <cell r="G24" t="str">
            <v>-</v>
          </cell>
          <cell r="H24">
            <v>2684.0949672342686</v>
          </cell>
        </row>
        <row r="25">
          <cell r="B25" t="str">
            <v>£2.21 to £2.30</v>
          </cell>
          <cell r="C25" t="str">
            <v>-</v>
          </cell>
          <cell r="D25" t="str">
            <v>-</v>
          </cell>
          <cell r="E25" t="str">
            <v>-</v>
          </cell>
          <cell r="F25" t="str">
            <v>-</v>
          </cell>
          <cell r="G25" t="str">
            <v>-</v>
          </cell>
          <cell r="H25">
            <v>1398.1881311246971</v>
          </cell>
        </row>
        <row r="26">
          <cell r="B26" t="str">
            <v>£2.31 to £2.40</v>
          </cell>
          <cell r="C26" t="str">
            <v>-</v>
          </cell>
          <cell r="D26" t="str">
            <v>-</v>
          </cell>
          <cell r="E26" t="str">
            <v>-</v>
          </cell>
          <cell r="F26" t="str">
            <v>-</v>
          </cell>
          <cell r="G26" t="str">
            <v>-</v>
          </cell>
          <cell r="H26">
            <v>2148.4164363098871</v>
          </cell>
        </row>
        <row r="27">
          <cell r="B27" t="str">
            <v>£2.41 to £2.50</v>
          </cell>
          <cell r="C27" t="str">
            <v>-</v>
          </cell>
          <cell r="D27" t="str">
            <v>-</v>
          </cell>
          <cell r="E27" t="str">
            <v>-</v>
          </cell>
          <cell r="F27" t="str">
            <v>-</v>
          </cell>
          <cell r="G27" t="str">
            <v>-</v>
          </cell>
          <cell r="H27">
            <v>1598.8456975216477</v>
          </cell>
        </row>
        <row r="28">
          <cell r="B28" t="str">
            <v>£2.51 to £2.60</v>
          </cell>
          <cell r="C28" t="str">
            <v>-</v>
          </cell>
          <cell r="D28" t="str">
            <v>-</v>
          </cell>
          <cell r="E28" t="str">
            <v>-</v>
          </cell>
          <cell r="F28" t="str">
            <v>-</v>
          </cell>
          <cell r="G28" t="str">
            <v>-</v>
          </cell>
          <cell r="H28">
            <v>1533.5543424742493</v>
          </cell>
        </row>
        <row r="29">
          <cell r="B29" t="str">
            <v>£2.61 to £2.70</v>
          </cell>
          <cell r="C29" t="str">
            <v>-</v>
          </cell>
          <cell r="D29" t="str">
            <v>-</v>
          </cell>
          <cell r="E29" t="str">
            <v>-</v>
          </cell>
          <cell r="F29" t="str">
            <v>-</v>
          </cell>
          <cell r="G29" t="str">
            <v>-</v>
          </cell>
          <cell r="H29">
            <v>1558.3826634288937</v>
          </cell>
        </row>
        <row r="30">
          <cell r="B30" t="str">
            <v>£2.71 to £2.80</v>
          </cell>
          <cell r="C30" t="str">
            <v>-</v>
          </cell>
          <cell r="D30" t="str">
            <v>-</v>
          </cell>
          <cell r="E30" t="str">
            <v>-</v>
          </cell>
          <cell r="F30" t="str">
            <v>-</v>
          </cell>
          <cell r="G30" t="str">
            <v>-</v>
          </cell>
          <cell r="H30">
            <v>1217.96872598445</v>
          </cell>
        </row>
        <row r="31">
          <cell r="B31" t="str">
            <v>£2.81 to £2.90</v>
          </cell>
          <cell r="C31" t="str">
            <v>-</v>
          </cell>
          <cell r="D31" t="str">
            <v>-</v>
          </cell>
          <cell r="E31" t="str">
            <v>-</v>
          </cell>
          <cell r="F31" t="str">
            <v>-</v>
          </cell>
          <cell r="G31" t="str">
            <v>-</v>
          </cell>
          <cell r="H31">
            <v>1310.4682165656964</v>
          </cell>
        </row>
        <row r="32">
          <cell r="B32" t="str">
            <v>£2.91 to £3.00</v>
          </cell>
          <cell r="C32" t="str">
            <v>-</v>
          </cell>
          <cell r="D32" t="str">
            <v>-</v>
          </cell>
          <cell r="E32" t="str">
            <v>-</v>
          </cell>
          <cell r="F32" t="str">
            <v>-</v>
          </cell>
          <cell r="G32" t="str">
            <v>-</v>
          </cell>
          <cell r="H32">
            <v>473.04033053946006</v>
          </cell>
        </row>
        <row r="33">
          <cell r="B33" t="str">
            <v>£3.01+</v>
          </cell>
          <cell r="C33" t="str">
            <v>-</v>
          </cell>
          <cell r="D33" t="str">
            <v>-</v>
          </cell>
          <cell r="E33" t="str">
            <v>-</v>
          </cell>
          <cell r="F33" t="str">
            <v>-</v>
          </cell>
          <cell r="G33" t="str">
            <v>-</v>
          </cell>
          <cell r="H33">
            <v>35777.807210359635</v>
          </cell>
        </row>
      </sheetData>
    </sheetDataSet>
  </externalBook>
</externalLink>
</file>

<file path=xl/theme/theme1.xml><?xml version="1.0" encoding="utf-8"?>
<a:theme xmlns:a="http://schemas.openxmlformats.org/drawingml/2006/main" name="Office Theme">
  <a:themeElements>
    <a:clrScheme name="Industrial Strategy 2">
      <a:dk1>
        <a:sysClr val="windowText" lastClr="000000"/>
      </a:dk1>
      <a:lt1>
        <a:sysClr val="window" lastClr="FFFFFF"/>
      </a:lt1>
      <a:dk2>
        <a:srgbClr val="041E42"/>
      </a:dk2>
      <a:lt2>
        <a:srgbClr val="003478"/>
      </a:lt2>
      <a:accent1>
        <a:srgbClr val="307FE2"/>
      </a:accent1>
      <a:accent2>
        <a:srgbClr val="00A9E0"/>
      </a:accent2>
      <a:accent3>
        <a:srgbClr val="009300"/>
      </a:accent3>
      <a:accent4>
        <a:srgbClr val="FF9E1B"/>
      </a:accent4>
      <a:accent5>
        <a:srgbClr val="AC145A"/>
      </a:accent5>
      <a:accent6>
        <a:srgbClr val="B00D23"/>
      </a:accent6>
      <a:hlink>
        <a:srgbClr val="0000FF"/>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quiries@bei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EF8F5-6333-471B-A8FC-4FF7E32939BA}">
  <dimension ref="A9:O56"/>
  <sheetViews>
    <sheetView zoomScale="60" zoomScaleNormal="60" workbookViewId="0">
      <selection activeCell="L20" sqref="L20"/>
    </sheetView>
  </sheetViews>
  <sheetFormatPr defaultColWidth="9" defaultRowHeight="15" x14ac:dyDescent="0.25"/>
  <cols>
    <col min="1" max="1" width="4.5703125" style="1" customWidth="1"/>
    <col min="2" max="2" width="20.140625" style="7" customWidth="1"/>
    <col min="3" max="16384" width="9" style="1"/>
  </cols>
  <sheetData>
    <row r="9" spans="2:3" s="4" customFormat="1" ht="37.9" customHeight="1" x14ac:dyDescent="0.25">
      <c r="B9" s="5" t="s">
        <v>0</v>
      </c>
    </row>
    <row r="11" spans="2:3" ht="22.9" customHeight="1" x14ac:dyDescent="0.25">
      <c r="B11" s="2" t="s">
        <v>1</v>
      </c>
    </row>
    <row r="12" spans="2:3" x14ac:dyDescent="0.25">
      <c r="B12" s="15" t="s">
        <v>2</v>
      </c>
    </row>
    <row r="13" spans="2:3" ht="14.45" customHeight="1" x14ac:dyDescent="0.25"/>
    <row r="14" spans="2:3" ht="14.45" customHeight="1" x14ac:dyDescent="0.2">
      <c r="B14" s="254" t="s">
        <v>3</v>
      </c>
      <c r="C14" s="7" t="s">
        <v>4</v>
      </c>
    </row>
    <row r="15" spans="2:3" ht="14.45" customHeight="1" x14ac:dyDescent="0.2">
      <c r="B15" s="140" t="s">
        <v>5</v>
      </c>
      <c r="C15" s="8" t="s">
        <v>6</v>
      </c>
    </row>
    <row r="16" spans="2:3" ht="14.45" customHeight="1" x14ac:dyDescent="0.2">
      <c r="B16" s="140" t="s">
        <v>7</v>
      </c>
      <c r="C16" s="7" t="s">
        <v>8</v>
      </c>
    </row>
    <row r="17" spans="2:15" ht="14.45" customHeight="1" x14ac:dyDescent="0.2">
      <c r="B17" s="140" t="s">
        <v>9</v>
      </c>
      <c r="C17" s="7" t="s">
        <v>10</v>
      </c>
    </row>
    <row r="18" spans="2:15" ht="14.45" customHeight="1" x14ac:dyDescent="0.2">
      <c r="B18" s="140" t="s">
        <v>11</v>
      </c>
      <c r="C18" s="7" t="s">
        <v>12</v>
      </c>
    </row>
    <row r="19" spans="2:15" ht="14.45" customHeight="1" x14ac:dyDescent="0.2">
      <c r="B19" s="140" t="s">
        <v>13</v>
      </c>
      <c r="C19" s="7" t="s">
        <v>14</v>
      </c>
    </row>
    <row r="20" spans="2:15" ht="14.45" customHeight="1" x14ac:dyDescent="0.2">
      <c r="B20" s="140" t="s">
        <v>15</v>
      </c>
      <c r="C20" s="8" t="s">
        <v>16</v>
      </c>
    </row>
    <row r="21" spans="2:15" ht="14.45" customHeight="1" x14ac:dyDescent="0.2">
      <c r="B21" s="140" t="s">
        <v>17</v>
      </c>
      <c r="C21" s="7" t="s">
        <v>18</v>
      </c>
      <c r="O21" s="331"/>
    </row>
    <row r="22" spans="2:15" ht="14.45" customHeight="1" x14ac:dyDescent="0.15">
      <c r="B22" s="248" t="s">
        <v>19</v>
      </c>
      <c r="C22" s="7" t="s">
        <v>20</v>
      </c>
      <c r="O22" s="332"/>
    </row>
    <row r="23" spans="2:15" ht="14.45" customHeight="1" x14ac:dyDescent="0.25">
      <c r="B23" s="248" t="s">
        <v>21</v>
      </c>
      <c r="C23" s="7" t="s">
        <v>22</v>
      </c>
    </row>
    <row r="24" spans="2:15" ht="14.45" customHeight="1" x14ac:dyDescent="0.25">
      <c r="B24" s="248" t="s">
        <v>23</v>
      </c>
      <c r="C24" s="7" t="s">
        <v>24</v>
      </c>
    </row>
    <row r="25" spans="2:15" ht="14.45" customHeight="1" x14ac:dyDescent="0.25">
      <c r="B25" s="248" t="s">
        <v>25</v>
      </c>
      <c r="C25" s="7" t="s">
        <v>26</v>
      </c>
    </row>
    <row r="26" spans="2:15" ht="14.45" customHeight="1" x14ac:dyDescent="0.25">
      <c r="B26" s="248" t="s">
        <v>27</v>
      </c>
      <c r="C26" s="7" t="s">
        <v>28</v>
      </c>
    </row>
    <row r="27" spans="2:15" ht="14.45" customHeight="1" x14ac:dyDescent="0.2">
      <c r="B27" s="140" t="s">
        <v>29</v>
      </c>
      <c r="C27" s="7" t="s">
        <v>30</v>
      </c>
    </row>
    <row r="28" spans="2:15" ht="14.45" customHeight="1" x14ac:dyDescent="0.2">
      <c r="B28" s="140" t="s">
        <v>31</v>
      </c>
      <c r="C28" s="7" t="s">
        <v>32</v>
      </c>
    </row>
    <row r="29" spans="2:15" ht="14.45" customHeight="1" x14ac:dyDescent="0.2">
      <c r="B29" s="140" t="s">
        <v>33</v>
      </c>
      <c r="C29" s="7" t="s">
        <v>34</v>
      </c>
    </row>
    <row r="30" spans="2:15" ht="14.45" customHeight="1" x14ac:dyDescent="0.2">
      <c r="B30" s="140" t="s">
        <v>35</v>
      </c>
      <c r="C30" s="7" t="s">
        <v>36</v>
      </c>
    </row>
    <row r="31" spans="2:15" ht="14.45" customHeight="1" x14ac:dyDescent="0.2">
      <c r="B31" s="140" t="s">
        <v>37</v>
      </c>
      <c r="C31" s="7" t="s">
        <v>38</v>
      </c>
    </row>
    <row r="32" spans="2:15" ht="14.45" customHeight="1" x14ac:dyDescent="0.2">
      <c r="B32" s="140" t="s">
        <v>39</v>
      </c>
      <c r="C32" s="7" t="s">
        <v>40</v>
      </c>
    </row>
    <row r="33" spans="1:11" ht="14.45" customHeight="1" x14ac:dyDescent="0.2">
      <c r="B33" s="140" t="s">
        <v>41</v>
      </c>
      <c r="C33" s="7" t="s">
        <v>42</v>
      </c>
    </row>
    <row r="34" spans="1:11" ht="14.45" customHeight="1" x14ac:dyDescent="0.2">
      <c r="B34" s="140" t="s">
        <v>43</v>
      </c>
      <c r="C34" s="7" t="s">
        <v>44</v>
      </c>
    </row>
    <row r="35" spans="1:11" ht="14.45" customHeight="1" x14ac:dyDescent="0.2">
      <c r="B35" s="140" t="s">
        <v>45</v>
      </c>
      <c r="C35" s="7" t="s">
        <v>46</v>
      </c>
    </row>
    <row r="36" spans="1:11" ht="14.45" customHeight="1" x14ac:dyDescent="0.2">
      <c r="B36" s="140" t="s">
        <v>47</v>
      </c>
      <c r="C36" s="8" t="s">
        <v>48</v>
      </c>
      <c r="D36" s="225"/>
      <c r="E36" s="225"/>
      <c r="F36" s="225"/>
      <c r="G36" s="225"/>
      <c r="H36" s="225"/>
      <c r="I36" s="225"/>
      <c r="J36" s="225"/>
      <c r="K36" s="225"/>
    </row>
    <row r="37" spans="1:11" ht="14.45" customHeight="1" x14ac:dyDescent="0.2">
      <c r="B37" s="140" t="s">
        <v>49</v>
      </c>
      <c r="C37" s="8" t="s">
        <v>50</v>
      </c>
      <c r="D37" s="225"/>
      <c r="E37" s="225"/>
      <c r="F37" s="225"/>
      <c r="G37" s="225"/>
      <c r="H37" s="225"/>
      <c r="I37" s="225"/>
      <c r="J37" s="225"/>
      <c r="K37" s="225"/>
    </row>
    <row r="38" spans="1:11" ht="14.45" customHeight="1" x14ac:dyDescent="0.2">
      <c r="A38" s="427"/>
      <c r="B38" s="140" t="s">
        <v>51</v>
      </c>
      <c r="C38" s="7" t="s">
        <v>52</v>
      </c>
    </row>
    <row r="39" spans="1:11" ht="14.45" customHeight="1" x14ac:dyDescent="0.2">
      <c r="B39" s="140" t="s">
        <v>53</v>
      </c>
      <c r="C39" s="7" t="s">
        <v>54</v>
      </c>
    </row>
    <row r="40" spans="1:11" ht="14.45" customHeight="1" x14ac:dyDescent="0.2">
      <c r="B40" s="254" t="s">
        <v>55</v>
      </c>
      <c r="C40" s="8" t="s">
        <v>56</v>
      </c>
    </row>
    <row r="41" spans="1:11" ht="14.45" customHeight="1" x14ac:dyDescent="0.2">
      <c r="B41" s="140" t="s">
        <v>57</v>
      </c>
      <c r="C41" s="7" t="s">
        <v>58</v>
      </c>
    </row>
    <row r="42" spans="1:11" ht="14.45" customHeight="1" x14ac:dyDescent="0.2">
      <c r="B42" s="140" t="s">
        <v>59</v>
      </c>
      <c r="C42" s="7" t="s">
        <v>60</v>
      </c>
    </row>
    <row r="43" spans="1:11" ht="14.45" customHeight="1" x14ac:dyDescent="0.2">
      <c r="B43" s="140" t="s">
        <v>61</v>
      </c>
      <c r="C43" s="7" t="s">
        <v>60</v>
      </c>
    </row>
    <row r="44" spans="1:11" ht="14.45" customHeight="1" x14ac:dyDescent="0.2">
      <c r="B44" s="140" t="s">
        <v>62</v>
      </c>
      <c r="C44" s="7" t="s">
        <v>63</v>
      </c>
    </row>
    <row r="45" spans="1:11" ht="14.45" customHeight="1" x14ac:dyDescent="0.2">
      <c r="B45" s="140" t="s">
        <v>64</v>
      </c>
      <c r="C45" s="8" t="s">
        <v>65</v>
      </c>
      <c r="D45" s="225"/>
      <c r="E45" s="225"/>
      <c r="F45" s="225"/>
      <c r="G45" s="225"/>
      <c r="H45" s="225"/>
      <c r="I45" s="225"/>
    </row>
    <row r="46" spans="1:11" ht="14.45" customHeight="1" x14ac:dyDescent="0.25">
      <c r="B46" s="139"/>
    </row>
    <row r="47" spans="1:11" ht="14.45" customHeight="1" x14ac:dyDescent="0.25">
      <c r="B47" s="6" t="s">
        <v>66</v>
      </c>
    </row>
    <row r="48" spans="1:11" ht="14.45" customHeight="1" x14ac:dyDescent="0.25">
      <c r="B48" s="248" t="s">
        <v>67</v>
      </c>
    </row>
    <row r="50" spans="2:2" x14ac:dyDescent="0.25">
      <c r="B50" s="7" t="s">
        <v>68</v>
      </c>
    </row>
    <row r="51" spans="2:2" x14ac:dyDescent="0.25">
      <c r="B51" s="7" t="s">
        <v>69</v>
      </c>
    </row>
    <row r="52" spans="2:2" x14ac:dyDescent="0.25">
      <c r="B52" s="7" t="s">
        <v>70</v>
      </c>
    </row>
    <row r="53" spans="2:2" x14ac:dyDescent="0.25">
      <c r="B53" s="7" t="s">
        <v>71</v>
      </c>
    </row>
    <row r="54" spans="2:2" x14ac:dyDescent="0.25">
      <c r="B54" s="7" t="s">
        <v>72</v>
      </c>
    </row>
    <row r="56" spans="2:2" x14ac:dyDescent="0.25">
      <c r="B56" s="7" t="s">
        <v>73</v>
      </c>
    </row>
  </sheetData>
  <phoneticPr fontId="24" type="noConversion"/>
  <hyperlinks>
    <hyperlink ref="B14" location="'Table 1'!A1" display="Table 1." xr:uid="{ADCAE902-284D-4675-B326-EA5030C3643A}"/>
    <hyperlink ref="B18" location="'Table 2'!A1" display="Table 2." xr:uid="{01DAC571-74F9-4A9A-ADEE-32D47DEE2CE3}"/>
    <hyperlink ref="B19" location="'Table 3'!A1" display="Table 3." xr:uid="{0EEF79B9-C26A-4C3A-961E-0A51C1B6A47F}"/>
    <hyperlink ref="B21" location="'Table 5'!A1" display="Table 5." xr:uid="{456B0A2C-63A7-45CC-9933-080CCEAD776D}"/>
    <hyperlink ref="B27" location="'Table 6'!A1" display="Table 6." xr:uid="{6A78DFFD-22D7-46C1-A8FE-3A61C0EB5C5C}"/>
    <hyperlink ref="B28" location="'Tables 7a and 7b'!A1" display="Tables 7a and 7b." xr:uid="{E3CC9604-1B44-4891-A785-1989CE0DD6C0}"/>
    <hyperlink ref="B29" location="'Tables 8a and 8b'!A1" display="Tables 8a and 8b." xr:uid="{B3250CE5-1F69-486B-A297-963843A87BDC}"/>
    <hyperlink ref="B20" location="'Table 4'!A1" display="Table 4." xr:uid="{17B07E39-9B4C-4F5F-8853-7E0A6C0E783C}"/>
    <hyperlink ref="B15" location="'Figure 1a'!A1" display="Figure 1a." xr:uid="{80FF56B3-1EBB-4E3E-8580-BC86D23F460C}"/>
    <hyperlink ref="B16" location="'Figure 1b'!A1" display="Figure 1b." xr:uid="{208D4274-C0FE-4C62-A5FC-6C16BB2BFDC6}"/>
    <hyperlink ref="B17" location="'Figure 1c'!A1" display="Figure 1c." xr:uid="{8FE5C1A0-80B0-4902-AC76-7C5AE3F015DC}"/>
    <hyperlink ref="B33" location="'Table 10'!A1" display="Table 10." xr:uid="{62FFE60C-F297-4EC5-8148-69A82B2862C8}"/>
    <hyperlink ref="B34" location="'Tables 11a and 11b'!A1" display="Tables 11a and 11b." xr:uid="{6702D647-93A5-468E-BE25-BF45690D7D9A}"/>
    <hyperlink ref="B35" location="'Table 12'!A1" display="Table 12." xr:uid="{5436F4AC-C6AD-4CD5-9E82-48E074A2F06A}"/>
    <hyperlink ref="B30" location="'Table 9'!A1" display="Table 9." xr:uid="{4EB08D57-A7B8-48A6-B15D-A3673CB3E03D}"/>
    <hyperlink ref="B31" location="'Figure 9a'!A1" display="Figure 9a." xr:uid="{ED5DB4AB-064E-4F68-8EE8-04FDE1378947}"/>
    <hyperlink ref="B48" r:id="rId1" xr:uid="{4C46385A-47AC-437C-8941-E019D94E6674}"/>
    <hyperlink ref="B38" location="'Tables 15a and 15b'!A1" display="Tables 15a and 15b." xr:uid="{1F4F33C5-2D1E-4CB0-8363-343675C08BB2}"/>
    <hyperlink ref="B39" location="'Table 16'!A1" display="Table 16." xr:uid="{5A6F2ACC-617E-4EC0-8435-5102937F0BA5}"/>
    <hyperlink ref="B40" location="'Figure 16'!A1" display="Figure 16." xr:uid="{D27F2FC7-633E-47DE-A282-0BCCDF4244BD}"/>
    <hyperlink ref="B42" location="'Table 18'!A1" display="Table 18." xr:uid="{2BA835C7-0989-443B-9161-7C09FFB4645C}"/>
    <hyperlink ref="B43" location="'Figure 18'!A1" display="Figure 18." xr:uid="{2F4218D9-B597-45A1-AD0D-A82C6E62524B}"/>
    <hyperlink ref="B41" location="'Table 17'!A1" display="Table 17." xr:uid="{76D40633-CE4F-44F1-BC50-5D3BC359AC60}"/>
    <hyperlink ref="B32" location="'Figure 9b'!A1" display="Figure 9b." xr:uid="{C72DE3FB-659B-4F1C-806F-A38BA7E930EF}"/>
    <hyperlink ref="B36" location="'Table 13'!A1" display="Table 13." xr:uid="{4379E4AB-B133-435B-B953-6BDEC86C8144}"/>
    <hyperlink ref="B37" location="'Table 14'!A1" display="Table 14." xr:uid="{20B2B5D2-CA2C-4AF1-BD9E-C32097AB96FE}"/>
    <hyperlink ref="B22" location="'Figure 5a'!A1" display="Figure 5a." xr:uid="{E988E448-3AD5-4000-A1B2-5FEAADB14FEE}"/>
    <hyperlink ref="B23" location="'Figure 5b'!A1" display="Figure 5b." xr:uid="{826F412C-4B58-4B6A-9698-4B090EFD6768}"/>
    <hyperlink ref="B24" location="'Figure 5c'!A1" display="Figure 5c." xr:uid="{A7C84C1C-D7D8-4E34-8524-AC356932BCB6}"/>
    <hyperlink ref="B25" location="'Figure 5d'!A1" display="Figure 5d." xr:uid="{967D6B7B-C34B-43C3-BF0B-13956D2B44BB}"/>
    <hyperlink ref="B26" location="'Figure 5e'!A1" display="Figure 5e." xr:uid="{A4ECA36C-7FB7-404C-B114-19D36FE3C971}"/>
    <hyperlink ref="B44" location="'Table 19'!A1" display="Table 19." xr:uid="{A1EF19D8-C30F-4E09-9A4E-BD5A8311DED3}"/>
    <hyperlink ref="B45" location="'Figure 19'!A1" display="Figure 19." xr:uid="{B2B369A0-A3FA-4FD3-9BF0-100CE98B9AFF}"/>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30B8-DCB1-4D03-B4DD-149F9A92DC2C}">
  <dimension ref="A1:N37"/>
  <sheetViews>
    <sheetView topLeftCell="A13" zoomScale="50" zoomScaleNormal="50" workbookViewId="0">
      <selection activeCell="B22" sqref="B22:B35"/>
    </sheetView>
  </sheetViews>
  <sheetFormatPr defaultColWidth="9" defaultRowHeight="15" x14ac:dyDescent="0.25"/>
  <cols>
    <col min="1" max="1" width="9" style="20"/>
    <col min="2" max="2" width="34.7109375" style="20" customWidth="1"/>
    <col min="3" max="4" width="29.85546875" style="20" customWidth="1"/>
    <col min="5" max="12" width="17.85546875" style="20" customWidth="1"/>
    <col min="13" max="13" width="13.5703125" style="20" customWidth="1"/>
    <col min="14" max="14" width="17.5703125" style="20" customWidth="1"/>
    <col min="15" max="16384" width="9" style="20"/>
  </cols>
  <sheetData>
    <row r="1" spans="1:14" ht="34.9" customHeight="1" x14ac:dyDescent="0.25">
      <c r="A1" s="71" t="s">
        <v>261</v>
      </c>
    </row>
    <row r="3" spans="1:14" s="417" customFormat="1" ht="37.5" customHeight="1" x14ac:dyDescent="0.25">
      <c r="B3" s="409" t="s">
        <v>262</v>
      </c>
      <c r="C3" s="399" t="s">
        <v>201</v>
      </c>
      <c r="D3" s="399" t="s">
        <v>263</v>
      </c>
      <c r="E3" s="399" t="s">
        <v>119</v>
      </c>
      <c r="F3" s="399" t="s">
        <v>264</v>
      </c>
      <c r="G3" s="399" t="s">
        <v>120</v>
      </c>
      <c r="H3" s="399" t="s">
        <v>121</v>
      </c>
      <c r="I3" s="399" t="s">
        <v>122</v>
      </c>
      <c r="J3" s="399" t="s">
        <v>265</v>
      </c>
      <c r="K3" s="399" t="s">
        <v>125</v>
      </c>
      <c r="L3" s="399" t="s">
        <v>266</v>
      </c>
      <c r="M3" s="399" t="s">
        <v>267</v>
      </c>
      <c r="N3" s="400" t="s">
        <v>268</v>
      </c>
    </row>
    <row r="4" spans="1:14" ht="18" customHeight="1" x14ac:dyDescent="0.25">
      <c r="B4" s="272" t="s">
        <v>269</v>
      </c>
      <c r="C4" s="242">
        <v>26000</v>
      </c>
      <c r="D4" s="410">
        <v>1.7000000000000001E-2</v>
      </c>
      <c r="E4" s="303">
        <v>260</v>
      </c>
      <c r="F4" s="306">
        <v>8.7277609936220205E-2</v>
      </c>
      <c r="G4" s="411">
        <v>110</v>
      </c>
      <c r="H4" s="111">
        <v>0.42307692307692307</v>
      </c>
      <c r="I4" s="183">
        <v>920686</v>
      </c>
      <c r="J4" s="306">
        <v>4.7073395784885778E-2</v>
      </c>
      <c r="K4" s="305">
        <v>14104</v>
      </c>
      <c r="L4" s="306">
        <v>5.9438319679039814E-2</v>
      </c>
      <c r="M4" s="303">
        <v>86</v>
      </c>
      <c r="N4" s="307">
        <v>1078352</v>
      </c>
    </row>
    <row r="5" spans="1:14" ht="18" customHeight="1" x14ac:dyDescent="0.25">
      <c r="B5" s="273" t="s">
        <v>270</v>
      </c>
      <c r="C5" s="242">
        <v>37000</v>
      </c>
      <c r="D5" s="410">
        <v>1.7161410018552876E-2</v>
      </c>
      <c r="E5" s="324">
        <v>160</v>
      </c>
      <c r="F5" s="304">
        <v>5.3709298422289359E-2</v>
      </c>
      <c r="G5" s="271">
        <v>63</v>
      </c>
      <c r="H5" s="325">
        <v>0.39374999999999999</v>
      </c>
      <c r="I5" s="183">
        <v>318978</v>
      </c>
      <c r="J5" s="304">
        <v>1.6308901884759079E-2</v>
      </c>
      <c r="K5" s="305">
        <v>4087</v>
      </c>
      <c r="L5" s="304">
        <v>1.7223795556454605E-2</v>
      </c>
      <c r="M5" s="303">
        <v>53</v>
      </c>
      <c r="N5" s="307">
        <v>468414</v>
      </c>
    </row>
    <row r="6" spans="1:14" ht="18" customHeight="1" x14ac:dyDescent="0.25">
      <c r="B6" s="273" t="s">
        <v>71</v>
      </c>
      <c r="C6" s="242">
        <v>31000</v>
      </c>
      <c r="D6" s="410">
        <v>8.9080459770114941E-3</v>
      </c>
      <c r="E6" s="324">
        <v>338</v>
      </c>
      <c r="F6" s="304">
        <v>0.11346089291708628</v>
      </c>
      <c r="G6" s="271">
        <v>132</v>
      </c>
      <c r="H6" s="325">
        <v>0.39053254437869822</v>
      </c>
      <c r="I6" s="183">
        <v>3298935</v>
      </c>
      <c r="J6" s="304">
        <v>0.16866996231463513</v>
      </c>
      <c r="K6" s="305">
        <v>42917</v>
      </c>
      <c r="L6" s="304">
        <v>0.18086460335120191</v>
      </c>
      <c r="M6" s="303">
        <v>111</v>
      </c>
      <c r="N6" s="307">
        <v>2957983</v>
      </c>
    </row>
    <row r="7" spans="1:14" ht="18" customHeight="1" x14ac:dyDescent="0.25">
      <c r="B7" s="273" t="s">
        <v>271</v>
      </c>
      <c r="C7" s="242">
        <v>18000</v>
      </c>
      <c r="D7" s="410">
        <v>2.1660649819494584E-2</v>
      </c>
      <c r="E7" s="324">
        <v>162</v>
      </c>
      <c r="F7" s="304">
        <v>5.4380664652567974E-2</v>
      </c>
      <c r="G7" s="271">
        <v>77</v>
      </c>
      <c r="H7" s="325">
        <v>0.47530864197530864</v>
      </c>
      <c r="I7" s="183">
        <v>488737</v>
      </c>
      <c r="J7" s="304">
        <v>2.4988443655836759E-2</v>
      </c>
      <c r="K7" s="305">
        <v>7053</v>
      </c>
      <c r="L7" s="304">
        <v>2.9723374127642359E-2</v>
      </c>
      <c r="M7" s="303">
        <v>67</v>
      </c>
      <c r="N7" s="307">
        <v>603902</v>
      </c>
    </row>
    <row r="8" spans="1:14" ht="18" customHeight="1" x14ac:dyDescent="0.25">
      <c r="B8" s="273" t="s">
        <v>272</v>
      </c>
      <c r="C8" s="242">
        <v>39000</v>
      </c>
      <c r="D8" s="410">
        <v>1.5643802647412757E-2</v>
      </c>
      <c r="E8" s="324">
        <v>408</v>
      </c>
      <c r="F8" s="304">
        <v>0.13695871097683787</v>
      </c>
      <c r="G8" s="271">
        <v>167</v>
      </c>
      <c r="H8" s="325">
        <v>0.40931372549019607</v>
      </c>
      <c r="I8" s="183">
        <v>990443</v>
      </c>
      <c r="J8" s="304">
        <v>5.0639974259812384E-2</v>
      </c>
      <c r="K8" s="305">
        <v>7320</v>
      </c>
      <c r="L8" s="304">
        <v>3.0848589056336605E-2</v>
      </c>
      <c r="M8" s="303">
        <v>125</v>
      </c>
      <c r="N8" s="307">
        <v>1079652</v>
      </c>
    </row>
    <row r="9" spans="1:14" ht="18" customHeight="1" x14ac:dyDescent="0.25">
      <c r="B9" s="273" t="s">
        <v>273</v>
      </c>
      <c r="C9" s="286" t="s">
        <v>207</v>
      </c>
      <c r="D9" s="412" t="s">
        <v>207</v>
      </c>
      <c r="E9" s="324">
        <v>115</v>
      </c>
      <c r="F9" s="304">
        <v>3.8603558241020478E-2</v>
      </c>
      <c r="G9" s="271">
        <v>56</v>
      </c>
      <c r="H9" s="325">
        <v>0.48695652173913045</v>
      </c>
      <c r="I9" s="183">
        <v>111142</v>
      </c>
      <c r="J9" s="304">
        <v>5.6825360158879092E-3</v>
      </c>
      <c r="K9" s="305">
        <v>982</v>
      </c>
      <c r="L9" s="304">
        <v>4.1384309362462492E-3</v>
      </c>
      <c r="M9" s="303">
        <v>35</v>
      </c>
      <c r="N9" s="307">
        <v>168807</v>
      </c>
    </row>
    <row r="10" spans="1:14" ht="18" customHeight="1" x14ac:dyDescent="0.25">
      <c r="B10" s="273" t="s">
        <v>274</v>
      </c>
      <c r="C10" s="242">
        <v>26000</v>
      </c>
      <c r="D10" s="410">
        <v>1.2416427889207259E-2</v>
      </c>
      <c r="E10" s="324">
        <v>317</v>
      </c>
      <c r="F10" s="304">
        <v>0.10641154749916079</v>
      </c>
      <c r="G10" s="271">
        <v>133</v>
      </c>
      <c r="H10" s="325">
        <v>0.4195583596214511</v>
      </c>
      <c r="I10" s="183">
        <v>1059811</v>
      </c>
      <c r="J10" s="304">
        <v>5.4186663705297552E-2</v>
      </c>
      <c r="K10" s="305">
        <v>10161</v>
      </c>
      <c r="L10" s="304">
        <v>4.2821381612218067E-2</v>
      </c>
      <c r="M10" s="303">
        <v>112</v>
      </c>
      <c r="N10" s="307">
        <v>1268265</v>
      </c>
    </row>
    <row r="11" spans="1:14" ht="18" customHeight="1" x14ac:dyDescent="0.25">
      <c r="B11" s="273" t="s">
        <v>275</v>
      </c>
      <c r="C11" s="242">
        <v>47000</v>
      </c>
      <c r="D11" s="410">
        <v>1.3356067064506962E-2</v>
      </c>
      <c r="E11" s="324">
        <v>303</v>
      </c>
      <c r="F11" s="304">
        <v>0.10171198388721048</v>
      </c>
      <c r="G11" s="271">
        <v>136</v>
      </c>
      <c r="H11" s="325">
        <v>0.44884488448844884</v>
      </c>
      <c r="I11" s="183">
        <v>5336820</v>
      </c>
      <c r="J11" s="304">
        <v>0.27286419049783978</v>
      </c>
      <c r="K11" s="305">
        <v>43287</v>
      </c>
      <c r="L11" s="304">
        <v>0.18242388995650854</v>
      </c>
      <c r="M11" s="303">
        <v>100</v>
      </c>
      <c r="N11" s="307">
        <v>4455592</v>
      </c>
    </row>
    <row r="12" spans="1:14" ht="18" customHeight="1" x14ac:dyDescent="0.25">
      <c r="B12" s="273" t="s">
        <v>276</v>
      </c>
      <c r="C12" s="242">
        <v>36000</v>
      </c>
      <c r="D12" s="410">
        <v>1.8749999999999999E-2</v>
      </c>
      <c r="E12" s="324">
        <v>208</v>
      </c>
      <c r="F12" s="304">
        <v>6.9822087948976166E-2</v>
      </c>
      <c r="G12" s="271">
        <v>92</v>
      </c>
      <c r="H12" s="325">
        <v>0.44230769230769229</v>
      </c>
      <c r="I12" s="183">
        <v>1135793</v>
      </c>
      <c r="J12" s="304">
        <v>5.8071517779897573E-2</v>
      </c>
      <c r="K12" s="305">
        <v>13849</v>
      </c>
      <c r="L12" s="304">
        <v>5.8363676207814977E-2</v>
      </c>
      <c r="M12" s="303">
        <v>70</v>
      </c>
      <c r="N12" s="307">
        <v>963123</v>
      </c>
    </row>
    <row r="13" spans="1:14" s="285" customFormat="1" ht="18" customHeight="1" x14ac:dyDescent="0.25">
      <c r="A13" s="20"/>
      <c r="B13" s="273" t="s">
        <v>277</v>
      </c>
      <c r="C13" s="242">
        <v>16000</v>
      </c>
      <c r="D13" s="410">
        <v>1.5165876777251185E-2</v>
      </c>
      <c r="E13" s="324">
        <v>134</v>
      </c>
      <c r="F13" s="304">
        <v>4.498153742866734E-2</v>
      </c>
      <c r="G13" s="271">
        <v>60</v>
      </c>
      <c r="H13" s="325">
        <v>0.44776119402985076</v>
      </c>
      <c r="I13" s="183">
        <v>325419</v>
      </c>
      <c r="J13" s="304">
        <v>1.6638221264276578E-2</v>
      </c>
      <c r="K13" s="305">
        <v>4227</v>
      </c>
      <c r="L13" s="304">
        <v>1.7813795893597655E-2</v>
      </c>
      <c r="M13" s="303">
        <v>41</v>
      </c>
      <c r="N13" s="307">
        <v>379442</v>
      </c>
    </row>
    <row r="14" spans="1:14" s="285" customFormat="1" ht="18" customHeight="1" x14ac:dyDescent="0.25">
      <c r="A14" s="20"/>
      <c r="B14" s="273" t="s">
        <v>278</v>
      </c>
      <c r="C14" s="242">
        <v>28000</v>
      </c>
      <c r="D14" s="410">
        <v>1.4909478168264111E-2</v>
      </c>
      <c r="E14" s="324">
        <v>309</v>
      </c>
      <c r="F14" s="304">
        <v>0.10372608257804633</v>
      </c>
      <c r="G14" s="271">
        <v>116</v>
      </c>
      <c r="H14" s="325">
        <v>0.37540453074433655</v>
      </c>
      <c r="I14" s="183">
        <v>4164947</v>
      </c>
      <c r="J14" s="304">
        <v>0.21294795245509618</v>
      </c>
      <c r="K14" s="305">
        <v>71047</v>
      </c>
      <c r="L14" s="304">
        <v>0.29941252823573045</v>
      </c>
      <c r="M14" s="303">
        <v>91</v>
      </c>
      <c r="N14" s="307">
        <v>3286439</v>
      </c>
    </row>
    <row r="15" spans="1:14" ht="18" customHeight="1" x14ac:dyDescent="0.25">
      <c r="B15" s="292" t="s">
        <v>279</v>
      </c>
      <c r="C15" s="294">
        <v>35000</v>
      </c>
      <c r="D15" s="413">
        <v>1.9E-2</v>
      </c>
      <c r="E15" s="324">
        <v>260</v>
      </c>
      <c r="F15" s="304">
        <v>8.7277609936220205E-2</v>
      </c>
      <c r="G15" s="271">
        <v>116</v>
      </c>
      <c r="H15" s="325">
        <v>0.44615384615384618</v>
      </c>
      <c r="I15" s="327">
        <v>1382911</v>
      </c>
      <c r="J15" s="304">
        <v>7.0706317722081344E-2</v>
      </c>
      <c r="K15" s="305">
        <v>18034</v>
      </c>
      <c r="L15" s="304">
        <v>7.6000472000269714E-2</v>
      </c>
      <c r="M15" s="326">
        <v>100</v>
      </c>
      <c r="N15" s="328">
        <v>1738243</v>
      </c>
    </row>
    <row r="16" spans="1:14" s="26" customFormat="1" ht="18" customHeight="1" x14ac:dyDescent="0.25">
      <c r="B16" s="302" t="s">
        <v>280</v>
      </c>
      <c r="C16" s="62" t="s">
        <v>207</v>
      </c>
      <c r="D16" s="62" t="s">
        <v>207</v>
      </c>
      <c r="E16" s="324">
        <v>2</v>
      </c>
      <c r="F16" s="304">
        <v>6.7136623027861698E-4</v>
      </c>
      <c r="G16" s="271">
        <v>0</v>
      </c>
      <c r="H16" s="325">
        <v>0</v>
      </c>
      <c r="I16" s="183" t="s">
        <v>207</v>
      </c>
      <c r="J16" s="304" t="s">
        <v>207</v>
      </c>
      <c r="K16" s="305" t="s">
        <v>207</v>
      </c>
      <c r="L16" s="306" t="s">
        <v>207</v>
      </c>
      <c r="M16" s="303" t="s">
        <v>207</v>
      </c>
      <c r="N16" s="307" t="s">
        <v>207</v>
      </c>
    </row>
    <row r="17" spans="2:14" s="26" customFormat="1" ht="18" customHeight="1" x14ac:dyDescent="0.25">
      <c r="B17" s="302" t="s">
        <v>281</v>
      </c>
      <c r="C17" s="62" t="s">
        <v>207</v>
      </c>
      <c r="D17" s="62" t="s">
        <v>207</v>
      </c>
      <c r="E17" s="324">
        <v>3</v>
      </c>
      <c r="F17" s="304">
        <v>1.0070493454179255E-3</v>
      </c>
      <c r="G17" s="271">
        <v>2</v>
      </c>
      <c r="H17" s="325">
        <v>0.66666666666666663</v>
      </c>
      <c r="I17" s="183">
        <v>23899</v>
      </c>
      <c r="J17" s="304">
        <v>1.2219226596939512E-3</v>
      </c>
      <c r="K17" s="305">
        <v>220</v>
      </c>
      <c r="L17" s="304">
        <v>9.2714338693907828E-4</v>
      </c>
      <c r="M17" s="303">
        <v>1</v>
      </c>
      <c r="N17" s="307">
        <v>5075</v>
      </c>
    </row>
    <row r="18" spans="2:14" ht="18" customHeight="1" x14ac:dyDescent="0.25">
      <c r="B18" s="291" t="s">
        <v>194</v>
      </c>
      <c r="C18" s="293">
        <v>339000</v>
      </c>
      <c r="D18" s="414">
        <v>1.5465056058613163E-2</v>
      </c>
      <c r="E18" s="167">
        <v>2979</v>
      </c>
      <c r="F18" s="167"/>
      <c r="G18" s="167">
        <v>1260</v>
      </c>
      <c r="H18" s="210">
        <v>0.42296072507552868</v>
      </c>
      <c r="I18" s="301">
        <v>19558521</v>
      </c>
      <c r="J18" s="167"/>
      <c r="K18" s="167">
        <v>237288</v>
      </c>
      <c r="L18" s="167"/>
      <c r="M18" s="167">
        <v>992</v>
      </c>
      <c r="N18" s="329">
        <v>18453289</v>
      </c>
    </row>
    <row r="19" spans="2:14" ht="18" customHeight="1" x14ac:dyDescent="0.25">
      <c r="B19" s="295"/>
      <c r="C19" s="296"/>
      <c r="D19" s="297"/>
      <c r="E19" s="298"/>
      <c r="F19" s="298"/>
      <c r="G19" s="298"/>
      <c r="H19" s="299"/>
      <c r="I19" s="300"/>
      <c r="J19" s="300"/>
      <c r="K19" s="330"/>
      <c r="L19" s="298"/>
      <c r="M19" s="298"/>
      <c r="N19" s="300"/>
    </row>
    <row r="20" spans="2:14" x14ac:dyDescent="0.25">
      <c r="B20" s="18" t="s">
        <v>282</v>
      </c>
      <c r="H20" s="20" t="s">
        <v>283</v>
      </c>
    </row>
    <row r="21" spans="2:14" x14ac:dyDescent="0.25">
      <c r="B21" s="136"/>
    </row>
    <row r="22" spans="2:14" x14ac:dyDescent="0.25">
      <c r="B22" s="11" t="s">
        <v>112</v>
      </c>
    </row>
    <row r="23" spans="2:14" x14ac:dyDescent="0.25">
      <c r="B23" s="18" t="s">
        <v>284</v>
      </c>
    </row>
    <row r="24" spans="2:14" x14ac:dyDescent="0.25">
      <c r="B24" s="18" t="s">
        <v>285</v>
      </c>
    </row>
    <row r="25" spans="2:14" x14ac:dyDescent="0.25">
      <c r="B25" s="18" t="s">
        <v>286</v>
      </c>
    </row>
    <row r="26" spans="2:14" x14ac:dyDescent="0.25">
      <c r="B26" s="11" t="s">
        <v>1772</v>
      </c>
    </row>
    <row r="27" spans="2:14" x14ac:dyDescent="0.25">
      <c r="B27" s="18" t="s">
        <v>287</v>
      </c>
    </row>
    <row r="28" spans="2:14" x14ac:dyDescent="0.25">
      <c r="B28" s="18" t="s">
        <v>288</v>
      </c>
    </row>
    <row r="29" spans="2:14" x14ac:dyDescent="0.25">
      <c r="B29" s="18" t="s">
        <v>289</v>
      </c>
    </row>
    <row r="30" spans="2:14" s="26" customFormat="1" x14ac:dyDescent="0.25">
      <c r="B30" s="184" t="s">
        <v>290</v>
      </c>
    </row>
    <row r="31" spans="2:14" s="285" customFormat="1" x14ac:dyDescent="0.25">
      <c r="B31" s="184" t="s">
        <v>291</v>
      </c>
    </row>
    <row r="32" spans="2:14" x14ac:dyDescent="0.25">
      <c r="B32" s="238" t="s">
        <v>292</v>
      </c>
    </row>
    <row r="33" spans="2:2" x14ac:dyDescent="0.25">
      <c r="B33" s="18" t="s">
        <v>293</v>
      </c>
    </row>
    <row r="34" spans="2:2" x14ac:dyDescent="0.25">
      <c r="B34" s="18" t="s">
        <v>294</v>
      </c>
    </row>
    <row r="35" spans="2:2" x14ac:dyDescent="0.25">
      <c r="B35" s="138" t="s">
        <v>295</v>
      </c>
    </row>
    <row r="37" spans="2:2" x14ac:dyDescent="0.25">
      <c r="B37" s="3"/>
    </row>
  </sheetData>
  <phoneticPr fontId="24"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ADF7A-91A0-4050-9AB2-43C3797589D4}">
  <dimension ref="A1:B59"/>
  <sheetViews>
    <sheetView showGridLines="0" topLeftCell="A47" zoomScale="80" workbookViewId="0">
      <selection activeCell="B53" sqref="B53:B58"/>
    </sheetView>
  </sheetViews>
  <sheetFormatPr defaultColWidth="9" defaultRowHeight="15" x14ac:dyDescent="0.25"/>
  <cols>
    <col min="1" max="16384" width="9" style="20"/>
  </cols>
  <sheetData>
    <row r="1" spans="1:1" s="8" customFormat="1" ht="34.9" customHeight="1" x14ac:dyDescent="0.25">
      <c r="A1" s="71" t="s">
        <v>19</v>
      </c>
    </row>
    <row r="53" spans="2:2" x14ac:dyDescent="0.25">
      <c r="B53" s="32" t="s">
        <v>296</v>
      </c>
    </row>
    <row r="54" spans="2:2" x14ac:dyDescent="0.25">
      <c r="B54" s="32" t="s">
        <v>297</v>
      </c>
    </row>
    <row r="55" spans="2:2" x14ac:dyDescent="0.25">
      <c r="B55" s="32" t="s">
        <v>298</v>
      </c>
    </row>
    <row r="56" spans="2:2" x14ac:dyDescent="0.25">
      <c r="B56" s="32" t="s">
        <v>299</v>
      </c>
    </row>
    <row r="57" spans="2:2" x14ac:dyDescent="0.25">
      <c r="B57" s="32"/>
    </row>
    <row r="58" spans="2:2" x14ac:dyDescent="0.25">
      <c r="B58" s="32" t="s">
        <v>146</v>
      </c>
    </row>
    <row r="59" spans="2:2" x14ac:dyDescent="0.25">
      <c r="B59" s="32"/>
    </row>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E1D93-A10B-4C8B-93B2-3609BAD4F160}">
  <dimension ref="A1:B59"/>
  <sheetViews>
    <sheetView showGridLines="0" topLeftCell="A38" zoomScale="60" zoomScaleNormal="60" workbookViewId="0">
      <selection activeCell="M55" sqref="M55"/>
    </sheetView>
  </sheetViews>
  <sheetFormatPr defaultColWidth="9" defaultRowHeight="15" x14ac:dyDescent="0.25"/>
  <cols>
    <col min="1" max="16384" width="9" style="20"/>
  </cols>
  <sheetData>
    <row r="1" spans="1:1" s="8" customFormat="1" ht="34.9" customHeight="1" x14ac:dyDescent="0.25">
      <c r="A1" s="71" t="s">
        <v>21</v>
      </c>
    </row>
    <row r="53" spans="2:2" x14ac:dyDescent="0.25">
      <c r="B53" s="32" t="s">
        <v>296</v>
      </c>
    </row>
    <row r="54" spans="2:2" x14ac:dyDescent="0.25">
      <c r="B54" s="32" t="s">
        <v>297</v>
      </c>
    </row>
    <row r="55" spans="2:2" x14ac:dyDescent="0.25">
      <c r="B55" s="32" t="s">
        <v>298</v>
      </c>
    </row>
    <row r="56" spans="2:2" x14ac:dyDescent="0.25">
      <c r="B56" s="32" t="s">
        <v>299</v>
      </c>
    </row>
    <row r="57" spans="2:2" x14ac:dyDescent="0.25">
      <c r="B57" s="32"/>
    </row>
    <row r="58" spans="2:2" x14ac:dyDescent="0.25">
      <c r="B58" s="32" t="s">
        <v>146</v>
      </c>
    </row>
    <row r="59" spans="2:2" x14ac:dyDescent="0.25">
      <c r="B59" s="32"/>
    </row>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8944F-3520-42EE-B29A-1E3147AC37F1}">
  <dimension ref="A1:B59"/>
  <sheetViews>
    <sheetView showGridLines="0" topLeftCell="A37" zoomScale="61" workbookViewId="0">
      <selection activeCell="B53" sqref="B53:B58"/>
    </sheetView>
  </sheetViews>
  <sheetFormatPr defaultColWidth="9" defaultRowHeight="15" x14ac:dyDescent="0.25"/>
  <cols>
    <col min="1" max="16384" width="9" style="20"/>
  </cols>
  <sheetData>
    <row r="1" spans="1:1" s="8" customFormat="1" ht="34.9" customHeight="1" x14ac:dyDescent="0.25">
      <c r="A1" s="71" t="s">
        <v>23</v>
      </c>
    </row>
    <row r="53" spans="2:2" x14ac:dyDescent="0.25">
      <c r="B53" s="32" t="s">
        <v>296</v>
      </c>
    </row>
    <row r="54" spans="2:2" x14ac:dyDescent="0.25">
      <c r="B54" s="32" t="s">
        <v>297</v>
      </c>
    </row>
    <row r="55" spans="2:2" x14ac:dyDescent="0.25">
      <c r="B55" s="32" t="s">
        <v>298</v>
      </c>
    </row>
    <row r="56" spans="2:2" x14ac:dyDescent="0.25">
      <c r="B56" s="32" t="s">
        <v>299</v>
      </c>
    </row>
    <row r="57" spans="2:2" x14ac:dyDescent="0.25">
      <c r="B57" s="32"/>
    </row>
    <row r="58" spans="2:2" x14ac:dyDescent="0.25">
      <c r="B58" s="32" t="s">
        <v>146</v>
      </c>
    </row>
    <row r="59" spans="2:2" x14ac:dyDescent="0.25">
      <c r="B59" s="32"/>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0B96F-E0FC-47BD-863A-57E33EE1258A}">
  <dimension ref="A1:B63"/>
  <sheetViews>
    <sheetView showGridLines="0" zoomScale="79" workbookViewId="0"/>
  </sheetViews>
  <sheetFormatPr defaultColWidth="9" defaultRowHeight="15" x14ac:dyDescent="0.25"/>
  <cols>
    <col min="1" max="16384" width="9" style="20"/>
  </cols>
  <sheetData>
    <row r="1" spans="1:1" s="8" customFormat="1" ht="34.9" customHeight="1" x14ac:dyDescent="0.25">
      <c r="A1" s="71" t="s">
        <v>25</v>
      </c>
    </row>
    <row r="53" spans="2:2" x14ac:dyDescent="0.25">
      <c r="B53" s="32" t="s">
        <v>296</v>
      </c>
    </row>
    <row r="54" spans="2:2" x14ac:dyDescent="0.25">
      <c r="B54" s="32" t="s">
        <v>297</v>
      </c>
    </row>
    <row r="55" spans="2:2" x14ac:dyDescent="0.25">
      <c r="B55" s="32" t="s">
        <v>298</v>
      </c>
    </row>
    <row r="56" spans="2:2" x14ac:dyDescent="0.25">
      <c r="B56" s="32" t="s">
        <v>299</v>
      </c>
    </row>
    <row r="57" spans="2:2" x14ac:dyDescent="0.25">
      <c r="B57" s="32"/>
    </row>
    <row r="58" spans="2:2" x14ac:dyDescent="0.25">
      <c r="B58" s="32" t="s">
        <v>146</v>
      </c>
    </row>
    <row r="59" spans="2:2" x14ac:dyDescent="0.25">
      <c r="B59" s="32"/>
    </row>
    <row r="60" spans="2:2" x14ac:dyDescent="0.25">
      <c r="B60" s="32"/>
    </row>
    <row r="61" spans="2:2" x14ac:dyDescent="0.25">
      <c r="B61" s="32"/>
    </row>
    <row r="62" spans="2:2" x14ac:dyDescent="0.25">
      <c r="B62" s="32"/>
    </row>
    <row r="63" spans="2:2" x14ac:dyDescent="0.25">
      <c r="B63" s="32"/>
    </row>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D416A-5A74-4F92-8077-AB050E39B0C6}">
  <dimension ref="A1:B59"/>
  <sheetViews>
    <sheetView showGridLines="0" topLeftCell="A25" zoomScale="46" workbookViewId="0"/>
  </sheetViews>
  <sheetFormatPr defaultColWidth="9" defaultRowHeight="15" x14ac:dyDescent="0.25"/>
  <cols>
    <col min="1" max="16384" width="9" style="20"/>
  </cols>
  <sheetData>
    <row r="1" spans="1:1" s="8" customFormat="1" ht="34.9" customHeight="1" x14ac:dyDescent="0.25">
      <c r="A1" s="71" t="s">
        <v>27</v>
      </c>
    </row>
    <row r="53" spans="2:2" x14ac:dyDescent="0.25">
      <c r="B53" s="32" t="s">
        <v>296</v>
      </c>
    </row>
    <row r="54" spans="2:2" x14ac:dyDescent="0.25">
      <c r="B54" s="32" t="s">
        <v>297</v>
      </c>
    </row>
    <row r="55" spans="2:2" x14ac:dyDescent="0.25">
      <c r="B55" s="32" t="s">
        <v>298</v>
      </c>
    </row>
    <row r="56" spans="2:2" x14ac:dyDescent="0.25">
      <c r="B56" s="32" t="s">
        <v>299</v>
      </c>
    </row>
    <row r="57" spans="2:2" x14ac:dyDescent="0.25">
      <c r="B57" s="32"/>
    </row>
    <row r="58" spans="2:2" x14ac:dyDescent="0.25">
      <c r="B58" s="32" t="s">
        <v>146</v>
      </c>
    </row>
    <row r="59" spans="2:2" x14ac:dyDescent="0.25">
      <c r="B59" s="32"/>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2636-01F2-487C-B9D5-07581414AA2D}">
  <dimension ref="A1:D20"/>
  <sheetViews>
    <sheetView topLeftCell="A5" zoomScale="69" workbookViewId="0">
      <selection activeCell="E10" sqref="E10"/>
    </sheetView>
  </sheetViews>
  <sheetFormatPr defaultColWidth="9" defaultRowHeight="15" x14ac:dyDescent="0.2"/>
  <cols>
    <col min="1" max="1" width="9" style="74"/>
    <col min="2" max="2" width="17" style="74" customWidth="1"/>
    <col min="3" max="4" width="27.42578125" style="74" customWidth="1"/>
    <col min="5" max="16384" width="9" style="74"/>
  </cols>
  <sheetData>
    <row r="1" spans="1:4" s="75" customFormat="1" ht="34.9" customHeight="1" x14ac:dyDescent="0.25">
      <c r="A1" s="71" t="s">
        <v>300</v>
      </c>
    </row>
    <row r="3" spans="1:4" ht="31.5" x14ac:dyDescent="0.2">
      <c r="B3" s="76" t="s">
        <v>186</v>
      </c>
      <c r="C3" s="77" t="s">
        <v>301</v>
      </c>
      <c r="D3" s="78" t="s">
        <v>302</v>
      </c>
    </row>
    <row r="4" spans="1:4" ht="18" customHeight="1" x14ac:dyDescent="0.2">
      <c r="B4" s="60" t="s">
        <v>132</v>
      </c>
      <c r="C4" s="110">
        <v>9811</v>
      </c>
      <c r="D4" s="117">
        <v>9434</v>
      </c>
    </row>
    <row r="5" spans="1:4" ht="18" customHeight="1" x14ac:dyDescent="0.2">
      <c r="B5" s="60" t="s">
        <v>134</v>
      </c>
      <c r="C5" s="110">
        <v>10908</v>
      </c>
      <c r="D5" s="117">
        <v>12011</v>
      </c>
    </row>
    <row r="6" spans="1:4" ht="18" customHeight="1" x14ac:dyDescent="0.2">
      <c r="B6" s="60" t="s">
        <v>135</v>
      </c>
      <c r="C6" s="110">
        <v>8892</v>
      </c>
      <c r="D6" s="117">
        <v>8479</v>
      </c>
    </row>
    <row r="7" spans="1:4" ht="18" customHeight="1" x14ac:dyDescent="0.2">
      <c r="B7" s="60" t="s">
        <v>136</v>
      </c>
      <c r="C7" s="110">
        <v>11185</v>
      </c>
      <c r="D7" s="117">
        <v>15334</v>
      </c>
    </row>
    <row r="8" spans="1:4" ht="18" customHeight="1" x14ac:dyDescent="0.2">
      <c r="B8" s="60" t="s">
        <v>137</v>
      </c>
      <c r="C8" s="110">
        <v>10461</v>
      </c>
      <c r="D8" s="117">
        <v>12149</v>
      </c>
    </row>
    <row r="9" spans="1:4" ht="18" customHeight="1" x14ac:dyDescent="0.2">
      <c r="B9" s="60" t="s">
        <v>138</v>
      </c>
      <c r="C9" s="110">
        <v>6241</v>
      </c>
      <c r="D9" s="117">
        <v>20077</v>
      </c>
    </row>
    <row r="10" spans="1:4" ht="18" customHeight="1" x14ac:dyDescent="0.2">
      <c r="B10" s="60" t="s">
        <v>139</v>
      </c>
      <c r="C10" s="110">
        <v>25770</v>
      </c>
      <c r="D10" s="117">
        <v>32310</v>
      </c>
    </row>
    <row r="11" spans="1:4" ht="18" customHeight="1" x14ac:dyDescent="0.2">
      <c r="B11" s="60" t="s">
        <v>140</v>
      </c>
      <c r="C11" s="110">
        <v>37584</v>
      </c>
      <c r="D11" s="117">
        <v>60566</v>
      </c>
    </row>
    <row r="12" spans="1:4" ht="18" customHeight="1" x14ac:dyDescent="0.2">
      <c r="B12" s="60" t="s">
        <v>141</v>
      </c>
      <c r="C12" s="110">
        <v>79258</v>
      </c>
      <c r="D12" s="117">
        <v>122527</v>
      </c>
    </row>
    <row r="13" spans="1:4" ht="18" customHeight="1" x14ac:dyDescent="0.2">
      <c r="B13" s="60" t="s">
        <v>142</v>
      </c>
      <c r="C13" s="110">
        <v>90893</v>
      </c>
      <c r="D13" s="117">
        <v>130688</v>
      </c>
    </row>
    <row r="14" spans="1:4" ht="18" customHeight="1" x14ac:dyDescent="0.2">
      <c r="B14" s="60" t="s">
        <v>180</v>
      </c>
      <c r="C14" s="110">
        <v>114484</v>
      </c>
      <c r="D14" s="117">
        <v>148866</v>
      </c>
    </row>
    <row r="15" spans="1:4" ht="18" customHeight="1" x14ac:dyDescent="0.2">
      <c r="B15" s="177" t="s">
        <v>194</v>
      </c>
      <c r="C15" s="129">
        <v>405487</v>
      </c>
      <c r="D15" s="178">
        <v>572441</v>
      </c>
    </row>
    <row r="16" spans="1:4" x14ac:dyDescent="0.2">
      <c r="B16" s="72"/>
      <c r="C16" s="73"/>
      <c r="D16" s="73"/>
    </row>
    <row r="17" spans="2:4" x14ac:dyDescent="0.2">
      <c r="B17" s="34" t="s">
        <v>146</v>
      </c>
      <c r="C17" s="73"/>
      <c r="D17" s="73"/>
    </row>
    <row r="18" spans="2:4" x14ac:dyDescent="0.2">
      <c r="B18" s="72"/>
      <c r="C18" s="73"/>
      <c r="D18" s="73"/>
    </row>
    <row r="19" spans="2:4" x14ac:dyDescent="0.2">
      <c r="B19" s="34" t="s">
        <v>112</v>
      </c>
      <c r="C19" s="73"/>
      <c r="D19" s="73"/>
    </row>
    <row r="20" spans="2:4" x14ac:dyDescent="0.2">
      <c r="B20" s="34" t="s">
        <v>1775</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3250C-3677-4D39-8C20-5C72904E5C2C}">
  <dimension ref="A1:T40"/>
  <sheetViews>
    <sheetView showGridLines="0" topLeftCell="A17" zoomScale="66" zoomScaleNormal="100" workbookViewId="0">
      <selection activeCell="B30" sqref="B30"/>
    </sheetView>
  </sheetViews>
  <sheetFormatPr defaultColWidth="8.85546875" defaultRowHeight="14.25" x14ac:dyDescent="0.2"/>
  <cols>
    <col min="1" max="1" width="8.85546875" style="21"/>
    <col min="2" max="12" width="15.7109375" style="21" customWidth="1"/>
    <col min="13" max="14" width="15.85546875" style="21" customWidth="1"/>
    <col min="15" max="18" width="15.7109375" style="21" customWidth="1"/>
    <col min="19" max="19" width="12.85546875" style="21" customWidth="1"/>
    <col min="20" max="20" width="16.140625" style="21" customWidth="1"/>
    <col min="21" max="16384" width="8.85546875" style="21"/>
  </cols>
  <sheetData>
    <row r="1" spans="1:20" s="75" customFormat="1" ht="34.9" customHeight="1" x14ac:dyDescent="0.25">
      <c r="A1" s="71" t="s">
        <v>303</v>
      </c>
    </row>
    <row r="3" spans="1:20" ht="43.5" customHeight="1" x14ac:dyDescent="0.2">
      <c r="B3" s="100" t="s">
        <v>116</v>
      </c>
      <c r="C3" s="101" t="s">
        <v>118</v>
      </c>
      <c r="D3" s="101" t="s">
        <v>119</v>
      </c>
      <c r="E3" s="101" t="s">
        <v>120</v>
      </c>
      <c r="F3" s="101" t="s">
        <v>121</v>
      </c>
      <c r="G3" s="101" t="s">
        <v>122</v>
      </c>
      <c r="H3" s="101" t="s">
        <v>304</v>
      </c>
      <c r="I3" s="101" t="s">
        <v>125</v>
      </c>
      <c r="J3" s="101" t="s">
        <v>267</v>
      </c>
      <c r="K3" s="102" t="s">
        <v>268</v>
      </c>
      <c r="L3" s="83"/>
      <c r="N3" s="83"/>
      <c r="P3" s="83"/>
      <c r="R3" s="83"/>
      <c r="T3" s="83"/>
    </row>
    <row r="4" spans="1:20" ht="18" customHeight="1" x14ac:dyDescent="0.2">
      <c r="B4" s="60" t="s">
        <v>138</v>
      </c>
      <c r="C4" s="103">
        <v>106</v>
      </c>
      <c r="D4" s="103">
        <v>151</v>
      </c>
      <c r="E4" s="431">
        <v>60</v>
      </c>
      <c r="F4" s="104">
        <v>0.4</v>
      </c>
      <c r="G4" s="105">
        <v>579385</v>
      </c>
      <c r="H4" s="105">
        <v>9656.4166666666661</v>
      </c>
      <c r="I4" s="103">
        <v>5247</v>
      </c>
      <c r="J4" s="103">
        <v>49</v>
      </c>
      <c r="K4" s="106">
        <v>127367</v>
      </c>
      <c r="L4" s="84"/>
      <c r="N4" s="85"/>
      <c r="P4" s="70"/>
      <c r="R4" s="70"/>
      <c r="T4" s="86"/>
    </row>
    <row r="5" spans="1:20" ht="18" customHeight="1" x14ac:dyDescent="0.2">
      <c r="B5" s="60" t="s">
        <v>139</v>
      </c>
      <c r="C5" s="103">
        <v>2009</v>
      </c>
      <c r="D5" s="103">
        <v>1091</v>
      </c>
      <c r="E5" s="431">
        <v>206</v>
      </c>
      <c r="F5" s="104">
        <v>0.19</v>
      </c>
      <c r="G5" s="105">
        <v>6984043</v>
      </c>
      <c r="H5" s="105">
        <v>33903.121359223303</v>
      </c>
      <c r="I5" s="103">
        <v>43486</v>
      </c>
      <c r="J5" s="103">
        <v>133</v>
      </c>
      <c r="K5" s="106">
        <v>733716</v>
      </c>
      <c r="L5" s="87"/>
      <c r="N5" s="87"/>
      <c r="P5" s="87"/>
      <c r="R5" s="87"/>
      <c r="T5" s="88"/>
    </row>
    <row r="6" spans="1:20" ht="18" customHeight="1" x14ac:dyDescent="0.2">
      <c r="B6" s="60" t="s">
        <v>140</v>
      </c>
      <c r="C6" s="103">
        <v>1259</v>
      </c>
      <c r="D6" s="103">
        <v>1473</v>
      </c>
      <c r="E6" s="431">
        <v>494</v>
      </c>
      <c r="F6" s="104">
        <v>0.34</v>
      </c>
      <c r="G6" s="105">
        <v>5181343</v>
      </c>
      <c r="H6" s="105">
        <v>10488.548582995951</v>
      </c>
      <c r="I6" s="103">
        <v>68290</v>
      </c>
      <c r="J6" s="103">
        <v>368</v>
      </c>
      <c r="K6" s="106">
        <v>2534618</v>
      </c>
      <c r="L6" s="87"/>
      <c r="N6" s="87"/>
      <c r="P6" s="87"/>
      <c r="R6" s="87"/>
      <c r="T6" s="88"/>
    </row>
    <row r="7" spans="1:20" ht="18" customHeight="1" x14ac:dyDescent="0.2">
      <c r="B7" s="60" t="s">
        <v>141</v>
      </c>
      <c r="C7" s="103">
        <v>1603</v>
      </c>
      <c r="D7" s="103">
        <v>994</v>
      </c>
      <c r="E7" s="431">
        <v>392</v>
      </c>
      <c r="F7" s="104">
        <v>0.39436619718309857</v>
      </c>
      <c r="G7" s="105">
        <v>3800083</v>
      </c>
      <c r="H7" s="105">
        <v>9694.0892857142862</v>
      </c>
      <c r="I7" s="103">
        <v>64453</v>
      </c>
      <c r="J7" s="103">
        <v>332</v>
      </c>
      <c r="K7" s="106">
        <v>3416736</v>
      </c>
      <c r="L7" s="87"/>
      <c r="N7" s="87"/>
      <c r="P7" s="87"/>
      <c r="R7" s="87"/>
      <c r="T7" s="88"/>
    </row>
    <row r="8" spans="1:20" ht="18" customHeight="1" x14ac:dyDescent="0.2">
      <c r="B8" s="60" t="s">
        <v>142</v>
      </c>
      <c r="C8" s="103">
        <v>1506</v>
      </c>
      <c r="D8" s="103">
        <v>1665</v>
      </c>
      <c r="E8" s="431">
        <v>609</v>
      </c>
      <c r="F8" s="104">
        <v>0.36576576576576575</v>
      </c>
      <c r="G8" s="105">
        <v>9936606</v>
      </c>
      <c r="H8" s="105">
        <v>16316.266009852217</v>
      </c>
      <c r="I8" s="103">
        <v>96577</v>
      </c>
      <c r="J8" s="103">
        <v>516</v>
      </c>
      <c r="K8" s="106">
        <v>8890792</v>
      </c>
      <c r="L8" s="87"/>
      <c r="N8" s="87"/>
      <c r="P8" s="87"/>
      <c r="R8" s="87"/>
      <c r="T8" s="88"/>
    </row>
    <row r="9" spans="1:20" ht="18" customHeight="1" x14ac:dyDescent="0.2">
      <c r="B9" s="60" t="s">
        <v>180</v>
      </c>
      <c r="C9" s="425">
        <v>2505</v>
      </c>
      <c r="D9" s="425">
        <v>2197</v>
      </c>
      <c r="E9" s="425">
        <v>681</v>
      </c>
      <c r="F9" s="426">
        <v>0.37833333333333335</v>
      </c>
      <c r="G9" s="107">
        <v>15829949</v>
      </c>
      <c r="H9" s="108">
        <v>23245.152716593246</v>
      </c>
      <c r="I9" s="103">
        <v>212499</v>
      </c>
      <c r="J9" s="103">
        <v>512</v>
      </c>
      <c r="K9" s="109">
        <v>13661856</v>
      </c>
      <c r="L9" s="87"/>
      <c r="N9" s="87"/>
      <c r="P9" s="87"/>
      <c r="R9" s="87"/>
      <c r="T9" s="88"/>
    </row>
    <row r="10" spans="1:20" x14ac:dyDescent="0.2">
      <c r="B10" s="7"/>
      <c r="C10" s="7"/>
      <c r="D10" s="7"/>
      <c r="E10" s="89"/>
      <c r="F10" s="89"/>
      <c r="G10" s="90"/>
      <c r="H10" s="90"/>
      <c r="I10" s="91"/>
      <c r="J10" s="91"/>
      <c r="K10" s="92"/>
      <c r="L10" s="92"/>
      <c r="M10" s="92"/>
      <c r="N10" s="92"/>
      <c r="O10" s="89"/>
      <c r="P10" s="89"/>
      <c r="Q10" s="89"/>
      <c r="R10" s="89"/>
      <c r="S10" s="93"/>
    </row>
    <row r="11" spans="1:20" x14ac:dyDescent="0.2">
      <c r="B11" s="34" t="s">
        <v>146</v>
      </c>
      <c r="C11" s="7"/>
      <c r="D11" s="7"/>
      <c r="E11" s="89"/>
      <c r="F11" s="89"/>
      <c r="G11" s="90"/>
      <c r="H11" s="90"/>
      <c r="I11" s="91"/>
      <c r="J11" s="91"/>
      <c r="K11" s="92"/>
      <c r="L11" s="92"/>
      <c r="M11" s="92"/>
      <c r="N11" s="92"/>
      <c r="O11" s="89"/>
      <c r="P11" s="89"/>
      <c r="Q11" s="89"/>
      <c r="R11" s="89"/>
      <c r="S11" s="93"/>
    </row>
    <row r="12" spans="1:20" x14ac:dyDescent="0.2">
      <c r="B12" s="7"/>
      <c r="C12" s="7"/>
      <c r="D12" s="7"/>
      <c r="E12" s="89"/>
      <c r="F12" s="89"/>
      <c r="G12" s="90"/>
      <c r="H12" s="90"/>
      <c r="I12" s="91"/>
      <c r="J12" s="91"/>
      <c r="K12" s="92"/>
      <c r="L12" s="92"/>
      <c r="M12" s="92"/>
      <c r="N12" s="92"/>
      <c r="O12" s="89"/>
      <c r="P12" s="89"/>
      <c r="Q12" s="89"/>
      <c r="R12" s="89"/>
      <c r="S12" s="93"/>
    </row>
    <row r="13" spans="1:20" x14ac:dyDescent="0.2">
      <c r="B13" s="34" t="s">
        <v>147</v>
      </c>
    </row>
    <row r="14" spans="1:20" x14ac:dyDescent="0.2">
      <c r="B14" s="424" t="s">
        <v>305</v>
      </c>
    </row>
    <row r="15" spans="1:20" x14ac:dyDescent="0.2">
      <c r="B15" s="424" t="s">
        <v>306</v>
      </c>
    </row>
    <row r="16" spans="1:20" x14ac:dyDescent="0.2">
      <c r="B16" s="424" t="s">
        <v>307</v>
      </c>
    </row>
    <row r="18" spans="1:15" s="75" customFormat="1" ht="34.9" customHeight="1" x14ac:dyDescent="0.25">
      <c r="A18" s="71" t="s">
        <v>308</v>
      </c>
    </row>
    <row r="19" spans="1:15" x14ac:dyDescent="0.2">
      <c r="I19" s="94"/>
      <c r="J19" s="94"/>
      <c r="K19" s="94"/>
      <c r="L19" s="94"/>
      <c r="M19" s="94"/>
      <c r="N19" s="94"/>
      <c r="O19" s="94"/>
    </row>
    <row r="20" spans="1:15" ht="43.5" customHeight="1" x14ac:dyDescent="0.2">
      <c r="B20" s="67" t="s">
        <v>116</v>
      </c>
      <c r="C20" s="115" t="s">
        <v>309</v>
      </c>
      <c r="D20" s="115" t="s">
        <v>310</v>
      </c>
      <c r="E20" s="115" t="s">
        <v>311</v>
      </c>
      <c r="F20" s="116" t="s">
        <v>280</v>
      </c>
      <c r="I20" s="94"/>
      <c r="J20" s="94"/>
      <c r="K20" s="95"/>
      <c r="L20" s="95"/>
      <c r="M20" s="95"/>
      <c r="N20" s="95"/>
      <c r="O20" s="94"/>
    </row>
    <row r="21" spans="1:15" ht="18" customHeight="1" x14ac:dyDescent="0.2">
      <c r="B21" s="60" t="s">
        <v>139</v>
      </c>
      <c r="C21" s="110" t="s">
        <v>281</v>
      </c>
      <c r="D21" s="110" t="s">
        <v>312</v>
      </c>
      <c r="E21" s="110">
        <v>536</v>
      </c>
      <c r="F21" s="117">
        <v>1473</v>
      </c>
      <c r="I21" s="94"/>
      <c r="J21" s="94"/>
      <c r="K21" s="35"/>
      <c r="L21" s="35"/>
      <c r="M21" s="36"/>
      <c r="N21" s="36"/>
      <c r="O21" s="96"/>
    </row>
    <row r="22" spans="1:15" ht="18" customHeight="1" x14ac:dyDescent="0.2">
      <c r="B22" s="60" t="s">
        <v>140</v>
      </c>
      <c r="C22" s="110">
        <v>593</v>
      </c>
      <c r="D22" s="110">
        <v>344</v>
      </c>
      <c r="E22" s="110">
        <v>350</v>
      </c>
      <c r="F22" s="117">
        <v>565</v>
      </c>
      <c r="I22" s="94"/>
      <c r="J22" s="94"/>
      <c r="K22" s="35"/>
      <c r="L22" s="35"/>
      <c r="M22" s="36"/>
      <c r="N22" s="36"/>
      <c r="O22" s="96"/>
    </row>
    <row r="23" spans="1:15" ht="18" customHeight="1" x14ac:dyDescent="0.2">
      <c r="B23" s="60" t="s">
        <v>141</v>
      </c>
      <c r="C23" s="110">
        <v>818</v>
      </c>
      <c r="D23" s="110">
        <v>608</v>
      </c>
      <c r="E23" s="110">
        <v>390</v>
      </c>
      <c r="F23" s="117">
        <v>605</v>
      </c>
      <c r="I23" s="94"/>
      <c r="J23" s="94"/>
      <c r="K23" s="35"/>
      <c r="L23" s="35"/>
      <c r="M23" s="36"/>
      <c r="N23" s="36"/>
      <c r="O23" s="96"/>
    </row>
    <row r="24" spans="1:15" ht="18" customHeight="1" x14ac:dyDescent="0.2">
      <c r="B24" s="60" t="s">
        <v>142</v>
      </c>
      <c r="C24" s="110">
        <v>649</v>
      </c>
      <c r="D24" s="110">
        <v>441</v>
      </c>
      <c r="E24" s="110">
        <v>382</v>
      </c>
      <c r="F24" s="117">
        <v>683</v>
      </c>
      <c r="I24" s="94"/>
      <c r="J24" s="94"/>
      <c r="K24" s="35"/>
      <c r="L24" s="35"/>
      <c r="M24" s="36"/>
      <c r="N24" s="36"/>
      <c r="O24" s="96"/>
    </row>
    <row r="25" spans="1:15" ht="18" customHeight="1" x14ac:dyDescent="0.2">
      <c r="B25" s="60" t="s">
        <v>180</v>
      </c>
      <c r="C25" s="110" t="s">
        <v>207</v>
      </c>
      <c r="D25" s="110">
        <v>1115</v>
      </c>
      <c r="E25" s="110">
        <v>341</v>
      </c>
      <c r="F25" s="117">
        <v>1049</v>
      </c>
      <c r="I25" s="94"/>
      <c r="J25" s="94"/>
      <c r="K25" s="35"/>
      <c r="L25" s="35"/>
      <c r="M25" s="36"/>
      <c r="N25" s="36"/>
      <c r="O25" s="96"/>
    </row>
    <row r="26" spans="1:15" ht="15" x14ac:dyDescent="0.2">
      <c r="I26" s="94"/>
      <c r="J26" s="94"/>
      <c r="K26" s="35"/>
      <c r="L26" s="36"/>
      <c r="M26" s="36"/>
      <c r="N26" s="36"/>
      <c r="O26" s="96"/>
    </row>
    <row r="27" spans="1:15" ht="15" x14ac:dyDescent="0.2">
      <c r="B27" s="34" t="s">
        <v>146</v>
      </c>
      <c r="I27" s="94"/>
      <c r="J27" s="94"/>
      <c r="K27" s="35"/>
      <c r="L27" s="36"/>
      <c r="M27" s="36"/>
      <c r="N27" s="36"/>
      <c r="O27" s="96"/>
    </row>
    <row r="28" spans="1:15" ht="15" x14ac:dyDescent="0.2">
      <c r="B28" s="34"/>
      <c r="I28" s="94"/>
      <c r="J28" s="94"/>
      <c r="K28" s="35"/>
      <c r="L28" s="36"/>
      <c r="M28" s="36"/>
      <c r="N28" s="36"/>
      <c r="O28" s="96"/>
    </row>
    <row r="29" spans="1:15" ht="15" x14ac:dyDescent="0.2">
      <c r="B29" s="34" t="s">
        <v>147</v>
      </c>
      <c r="I29" s="94"/>
      <c r="J29" s="94"/>
      <c r="K29" s="35"/>
      <c r="L29" s="36"/>
      <c r="M29" s="36"/>
      <c r="N29" s="36"/>
      <c r="O29" s="96"/>
    </row>
    <row r="30" spans="1:15" ht="15" x14ac:dyDescent="0.2">
      <c r="B30" s="34" t="s">
        <v>1776</v>
      </c>
      <c r="I30" s="94"/>
      <c r="J30" s="94"/>
      <c r="K30" s="35"/>
      <c r="L30" s="36"/>
      <c r="M30" s="36"/>
      <c r="N30" s="37"/>
      <c r="O30" s="96"/>
    </row>
    <row r="31" spans="1:15" ht="15" x14ac:dyDescent="0.2">
      <c r="B31" s="34" t="s">
        <v>313</v>
      </c>
      <c r="I31" s="94"/>
      <c r="J31" s="94"/>
      <c r="K31" s="35"/>
      <c r="L31" s="36"/>
      <c r="M31" s="36"/>
      <c r="N31" s="37"/>
      <c r="O31" s="96"/>
    </row>
    <row r="32" spans="1:15" ht="15" x14ac:dyDescent="0.2">
      <c r="B32" s="34" t="s">
        <v>314</v>
      </c>
      <c r="C32" s="34"/>
      <c r="D32" s="34"/>
      <c r="E32" s="34"/>
      <c r="F32" s="34"/>
      <c r="I32" s="94"/>
      <c r="J32" s="94"/>
      <c r="K32" s="35"/>
      <c r="L32" s="36"/>
      <c r="M32" s="36"/>
      <c r="N32" s="37"/>
      <c r="O32" s="96"/>
    </row>
    <row r="33" spans="2:15" ht="15" x14ac:dyDescent="0.2">
      <c r="B33" s="34" t="s">
        <v>315</v>
      </c>
      <c r="C33" s="34"/>
      <c r="D33" s="34"/>
      <c r="E33" s="34"/>
      <c r="F33" s="34"/>
      <c r="I33" s="94"/>
      <c r="J33" s="94"/>
      <c r="K33" s="35"/>
      <c r="L33" s="36"/>
      <c r="M33" s="36"/>
      <c r="N33" s="37"/>
      <c r="O33" s="96"/>
    </row>
    <row r="34" spans="2:15" ht="15" x14ac:dyDescent="0.2">
      <c r="B34" s="34" t="s">
        <v>316</v>
      </c>
      <c r="C34" s="34"/>
      <c r="D34" s="34"/>
      <c r="I34" s="94"/>
      <c r="J34" s="94"/>
      <c r="K34" s="35"/>
      <c r="L34" s="36"/>
      <c r="M34" s="36"/>
      <c r="N34" s="37"/>
      <c r="O34" s="96"/>
    </row>
    <row r="35" spans="2:15" ht="15" x14ac:dyDescent="0.2">
      <c r="I35" s="94"/>
      <c r="J35" s="94"/>
      <c r="K35" s="35"/>
      <c r="L35" s="36"/>
      <c r="M35" s="36"/>
      <c r="N35" s="37"/>
      <c r="O35" s="96"/>
    </row>
    <row r="40" spans="2:15" ht="15" x14ac:dyDescent="0.2">
      <c r="E40" s="442"/>
      <c r="F40" s="442"/>
    </row>
  </sheetData>
  <mergeCells count="1">
    <mergeCell ref="E40:F40"/>
  </mergeCells>
  <pageMargins left="0.7" right="0.7" top="0.75" bottom="0.75" header="0.3" footer="0.3"/>
  <pageSetup paperSize="9"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96944-9A23-4957-80A5-C6A8A282E8AC}">
  <dimension ref="A1:Y35"/>
  <sheetViews>
    <sheetView showGridLines="0" topLeftCell="A14" zoomScale="60" zoomScaleNormal="60" workbookViewId="0">
      <selection activeCell="B26" sqref="B26"/>
    </sheetView>
  </sheetViews>
  <sheetFormatPr defaultColWidth="8.85546875" defaultRowHeight="14.25" x14ac:dyDescent="0.2"/>
  <cols>
    <col min="1" max="1" width="8.85546875" style="13"/>
    <col min="2" max="3" width="15.7109375" style="13" customWidth="1"/>
    <col min="4" max="4" width="16.7109375" style="13" customWidth="1"/>
    <col min="5" max="19" width="15.7109375" style="13" customWidth="1"/>
    <col min="20" max="20" width="16.140625" style="13" customWidth="1"/>
    <col min="21" max="21" width="10.140625" style="13" customWidth="1"/>
    <col min="22" max="16384" width="8.85546875" style="13"/>
  </cols>
  <sheetData>
    <row r="1" spans="1:25" s="15" customFormat="1" ht="34.9" customHeight="1" x14ac:dyDescent="0.25">
      <c r="A1" s="10" t="s">
        <v>317</v>
      </c>
      <c r="C1" s="45"/>
      <c r="D1" s="45"/>
    </row>
    <row r="3" spans="1:25" ht="48" customHeight="1" x14ac:dyDescent="0.2">
      <c r="B3" s="67" t="s">
        <v>116</v>
      </c>
      <c r="C3" s="68" t="s">
        <v>118</v>
      </c>
      <c r="D3" s="68" t="s">
        <v>119</v>
      </c>
      <c r="E3" s="68" t="s">
        <v>120</v>
      </c>
      <c r="F3" s="68" t="s">
        <v>121</v>
      </c>
      <c r="G3" s="68" t="s">
        <v>122</v>
      </c>
      <c r="H3" s="68" t="s">
        <v>304</v>
      </c>
      <c r="I3" s="68" t="s">
        <v>125</v>
      </c>
      <c r="J3" s="68" t="s">
        <v>267</v>
      </c>
      <c r="K3" s="69" t="s">
        <v>268</v>
      </c>
    </row>
    <row r="4" spans="1:25" ht="18" customHeight="1" x14ac:dyDescent="0.2">
      <c r="B4" s="118" t="s">
        <v>138</v>
      </c>
      <c r="C4" s="119">
        <v>2222</v>
      </c>
      <c r="D4" s="119">
        <v>2053</v>
      </c>
      <c r="E4" s="56">
        <v>675</v>
      </c>
      <c r="F4" s="120">
        <v>0.33</v>
      </c>
      <c r="G4" s="121">
        <v>2712144</v>
      </c>
      <c r="H4" s="122">
        <v>4017.991111111111</v>
      </c>
      <c r="I4" s="119">
        <v>21071</v>
      </c>
      <c r="J4" s="119">
        <v>656</v>
      </c>
      <c r="K4" s="123">
        <v>807293</v>
      </c>
    </row>
    <row r="5" spans="1:25" ht="18" customHeight="1" x14ac:dyDescent="0.2">
      <c r="B5" s="118" t="s">
        <v>139</v>
      </c>
      <c r="C5" s="119">
        <v>1237</v>
      </c>
      <c r="D5" s="119">
        <v>1576</v>
      </c>
      <c r="E5" s="56">
        <v>752</v>
      </c>
      <c r="F5" s="120">
        <v>0.48</v>
      </c>
      <c r="G5" s="121">
        <v>3297353</v>
      </c>
      <c r="H5" s="122">
        <v>4384.7779255319147</v>
      </c>
      <c r="I5" s="119">
        <v>14594</v>
      </c>
      <c r="J5" s="119">
        <v>682</v>
      </c>
      <c r="K5" s="123">
        <v>1046751</v>
      </c>
    </row>
    <row r="6" spans="1:25" ht="18" customHeight="1" x14ac:dyDescent="0.2">
      <c r="B6" s="118" t="s">
        <v>140</v>
      </c>
      <c r="C6" s="119">
        <v>1516</v>
      </c>
      <c r="D6" s="119">
        <v>1201</v>
      </c>
      <c r="E6" s="56">
        <v>640</v>
      </c>
      <c r="F6" s="120">
        <v>0.53</v>
      </c>
      <c r="G6" s="121">
        <v>5736704</v>
      </c>
      <c r="H6" s="122">
        <v>8963.6</v>
      </c>
      <c r="I6" s="119">
        <v>29860</v>
      </c>
      <c r="J6" s="119">
        <v>453</v>
      </c>
      <c r="K6" s="123">
        <v>1357763</v>
      </c>
    </row>
    <row r="7" spans="1:25" ht="18" customHeight="1" x14ac:dyDescent="0.2">
      <c r="B7" s="118" t="s">
        <v>141</v>
      </c>
      <c r="C7" s="119">
        <v>2372</v>
      </c>
      <c r="D7" s="119">
        <v>1408</v>
      </c>
      <c r="E7" s="56">
        <v>624</v>
      </c>
      <c r="F7" s="120">
        <v>0.44318181818181818</v>
      </c>
      <c r="G7" s="121">
        <v>11815526</v>
      </c>
      <c r="H7" s="122">
        <v>18935.13782051282</v>
      </c>
      <c r="I7" s="119">
        <v>137332</v>
      </c>
      <c r="J7" s="119">
        <v>478</v>
      </c>
      <c r="K7" s="123">
        <v>10653885</v>
      </c>
    </row>
    <row r="8" spans="1:25" s="21" customFormat="1" ht="18" customHeight="1" x14ac:dyDescent="0.2">
      <c r="B8" s="60" t="s">
        <v>142</v>
      </c>
      <c r="C8" s="110">
        <v>1317</v>
      </c>
      <c r="D8" s="110">
        <v>1353</v>
      </c>
      <c r="E8" s="62">
        <v>748</v>
      </c>
      <c r="F8" s="111">
        <v>0.55284552845528456</v>
      </c>
      <c r="G8" s="65">
        <v>14511313</v>
      </c>
      <c r="H8" s="63">
        <v>19400.151069518717</v>
      </c>
      <c r="I8" s="110">
        <v>125004</v>
      </c>
      <c r="J8" s="110">
        <v>492</v>
      </c>
      <c r="K8" s="112">
        <v>8243945</v>
      </c>
      <c r="M8" s="13"/>
      <c r="N8" s="13"/>
      <c r="O8" s="13"/>
      <c r="P8" s="13"/>
      <c r="Q8" s="13"/>
      <c r="R8" s="13"/>
      <c r="S8" s="13"/>
      <c r="T8" s="13"/>
      <c r="U8" s="13"/>
      <c r="V8" s="13"/>
      <c r="W8" s="13"/>
      <c r="X8" s="13"/>
    </row>
    <row r="9" spans="1:25" s="21" customFormat="1" ht="18" customHeight="1" x14ac:dyDescent="0.2">
      <c r="B9" s="60" t="s">
        <v>180</v>
      </c>
      <c r="C9" s="110">
        <v>1071</v>
      </c>
      <c r="D9" s="110">
        <v>1179</v>
      </c>
      <c r="E9" s="110">
        <v>579</v>
      </c>
      <c r="F9" s="113">
        <v>0.4910941475826972</v>
      </c>
      <c r="G9" s="63">
        <v>5006660</v>
      </c>
      <c r="H9" s="63">
        <v>8647.0811744386865</v>
      </c>
      <c r="I9" s="110">
        <v>50851</v>
      </c>
      <c r="J9" s="110">
        <v>480</v>
      </c>
      <c r="K9" s="114">
        <v>4791433</v>
      </c>
      <c r="M9" s="13"/>
      <c r="N9" s="13"/>
      <c r="O9" s="13"/>
      <c r="P9" s="13"/>
      <c r="Q9" s="13"/>
      <c r="R9" s="13"/>
      <c r="S9" s="13"/>
      <c r="T9" s="13"/>
      <c r="U9" s="13"/>
      <c r="V9" s="13"/>
      <c r="W9" s="13"/>
      <c r="X9" s="13"/>
    </row>
    <row r="10" spans="1:25" x14ac:dyDescent="0.2">
      <c r="B10" s="15"/>
      <c r="C10" s="15"/>
      <c r="D10" s="15"/>
      <c r="E10" s="79"/>
      <c r="F10" s="79"/>
      <c r="G10" s="80"/>
      <c r="H10" s="80"/>
      <c r="I10" s="81"/>
      <c r="J10" s="81"/>
      <c r="K10" s="82"/>
    </row>
    <row r="11" spans="1:25" x14ac:dyDescent="0.2">
      <c r="B11" s="32" t="s">
        <v>146</v>
      </c>
    </row>
    <row r="13" spans="1:25" s="15" customFormat="1" ht="34.9" customHeight="1" x14ac:dyDescent="0.25">
      <c r="A13" s="10" t="s">
        <v>318</v>
      </c>
    </row>
    <row r="14" spans="1:25" x14ac:dyDescent="0.2">
      <c r="B14" s="12"/>
      <c r="C14" s="12"/>
      <c r="D14" s="12"/>
      <c r="E14" s="12"/>
      <c r="F14" s="12"/>
      <c r="G14" s="12"/>
      <c r="H14" s="12"/>
    </row>
    <row r="15" spans="1:25" ht="56.25" customHeight="1" x14ac:dyDescent="0.2">
      <c r="B15" s="67" t="s">
        <v>116</v>
      </c>
      <c r="C15" s="115" t="s">
        <v>319</v>
      </c>
      <c r="D15" s="115" t="s">
        <v>320</v>
      </c>
      <c r="E15" s="116" t="s">
        <v>280</v>
      </c>
      <c r="K15" s="25"/>
      <c r="Y15" s="97"/>
    </row>
    <row r="16" spans="1:25" ht="18" customHeight="1" x14ac:dyDescent="0.2">
      <c r="B16" s="124" t="s">
        <v>139</v>
      </c>
      <c r="C16" s="119">
        <v>1215</v>
      </c>
      <c r="D16" s="119">
        <v>234</v>
      </c>
      <c r="E16" s="125">
        <v>67</v>
      </c>
      <c r="I16" s="25"/>
      <c r="J16" s="25"/>
    </row>
    <row r="17" spans="2:11" ht="18" customHeight="1" x14ac:dyDescent="0.2">
      <c r="B17" s="124" t="s">
        <v>140</v>
      </c>
      <c r="C17" s="119">
        <v>1863</v>
      </c>
      <c r="D17" s="119">
        <v>437</v>
      </c>
      <c r="E17" s="125">
        <v>273</v>
      </c>
      <c r="I17" s="25"/>
      <c r="J17" s="25"/>
    </row>
    <row r="18" spans="2:11" ht="18" customHeight="1" x14ac:dyDescent="0.2">
      <c r="B18" s="124" t="s">
        <v>141</v>
      </c>
      <c r="C18" s="119">
        <v>1790</v>
      </c>
      <c r="D18" s="119">
        <v>4161</v>
      </c>
      <c r="E18" s="125">
        <v>76</v>
      </c>
      <c r="I18" s="25"/>
      <c r="J18" s="25"/>
    </row>
    <row r="19" spans="2:11" s="21" customFormat="1" ht="18" customHeight="1" x14ac:dyDescent="0.2">
      <c r="B19" s="60" t="s">
        <v>142</v>
      </c>
      <c r="C19" s="110">
        <v>1034</v>
      </c>
      <c r="D19" s="110">
        <v>3808</v>
      </c>
      <c r="E19" s="117">
        <v>82</v>
      </c>
      <c r="F19" s="13"/>
      <c r="G19" s="13"/>
      <c r="H19" s="13"/>
      <c r="I19" s="98"/>
      <c r="J19" s="98"/>
    </row>
    <row r="20" spans="2:11" s="21" customFormat="1" ht="18" customHeight="1" x14ac:dyDescent="0.2">
      <c r="B20" s="60" t="s">
        <v>180</v>
      </c>
      <c r="C20" s="110">
        <v>752</v>
      </c>
      <c r="D20" s="110">
        <v>2552</v>
      </c>
      <c r="E20" s="117">
        <v>28</v>
      </c>
      <c r="F20" s="99" t="s">
        <v>321</v>
      </c>
      <c r="G20" s="13"/>
      <c r="H20" s="13"/>
      <c r="I20" s="98"/>
      <c r="J20" s="98"/>
    </row>
    <row r="22" spans="2:11" x14ac:dyDescent="0.2">
      <c r="B22" s="32" t="s">
        <v>146</v>
      </c>
    </row>
    <row r="23" spans="2:11" x14ac:dyDescent="0.2">
      <c r="K23" s="34"/>
    </row>
    <row r="24" spans="2:11" x14ac:dyDescent="0.2">
      <c r="B24" s="34" t="s">
        <v>147</v>
      </c>
      <c r="K24" s="34"/>
    </row>
    <row r="25" spans="2:11" x14ac:dyDescent="0.2">
      <c r="B25" s="34" t="s">
        <v>322</v>
      </c>
      <c r="K25" s="34"/>
    </row>
    <row r="26" spans="2:11" x14ac:dyDescent="0.2">
      <c r="B26" s="34" t="s">
        <v>1777</v>
      </c>
      <c r="K26" s="34"/>
    </row>
    <row r="27" spans="2:11" x14ac:dyDescent="0.2">
      <c r="B27" s="34" t="s">
        <v>323</v>
      </c>
      <c r="K27" s="34"/>
    </row>
    <row r="28" spans="2:11" x14ac:dyDescent="0.2">
      <c r="K28" s="34"/>
    </row>
    <row r="29" spans="2:11" x14ac:dyDescent="0.2">
      <c r="K29" s="34"/>
    </row>
    <row r="30" spans="2:11" x14ac:dyDescent="0.2">
      <c r="B30" s="32"/>
      <c r="K30" s="34"/>
    </row>
    <row r="31" spans="2:11" x14ac:dyDescent="0.2">
      <c r="B31" s="32"/>
      <c r="K31" s="34"/>
    </row>
    <row r="32" spans="2:11" x14ac:dyDescent="0.2">
      <c r="B32" s="32"/>
      <c r="K32" s="34"/>
    </row>
    <row r="33" spans="2:2" x14ac:dyDescent="0.2">
      <c r="B33" s="32"/>
    </row>
    <row r="34" spans="2:2" x14ac:dyDescent="0.2">
      <c r="B34" s="32"/>
    </row>
    <row r="35" spans="2:2" x14ac:dyDescent="0.2">
      <c r="B35" s="32"/>
    </row>
  </sheetData>
  <pageMargins left="0.7" right="0.7" top="0.75" bottom="0.75" header="0.3" footer="0.3"/>
  <pageSetup paperSize="9"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8959-E35F-453A-B8E6-B0E8D6D1E527}">
  <dimension ref="A1:F12"/>
  <sheetViews>
    <sheetView workbookViewId="0"/>
  </sheetViews>
  <sheetFormatPr defaultColWidth="9" defaultRowHeight="14.25" x14ac:dyDescent="0.2"/>
  <cols>
    <col min="1" max="1" width="9" style="126"/>
    <col min="2" max="2" width="16.5703125" style="126" customWidth="1"/>
    <col min="3" max="6" width="21" style="126" customWidth="1"/>
    <col min="7" max="16384" width="9" style="126"/>
  </cols>
  <sheetData>
    <row r="1" spans="1:6" s="17" customFormat="1" ht="34.9" customHeight="1" x14ac:dyDescent="0.25">
      <c r="A1" s="17" t="s">
        <v>324</v>
      </c>
    </row>
    <row r="3" spans="1:6" ht="24" customHeight="1" x14ac:dyDescent="0.2">
      <c r="B3" s="255"/>
      <c r="C3" s="257" t="s">
        <v>325</v>
      </c>
      <c r="D3" s="256"/>
      <c r="E3" s="257" t="s">
        <v>326</v>
      </c>
      <c r="F3" s="258"/>
    </row>
    <row r="4" spans="1:6" ht="24" customHeight="1" x14ac:dyDescent="0.2">
      <c r="B4" s="259" t="s">
        <v>116</v>
      </c>
      <c r="C4" s="260" t="s">
        <v>122</v>
      </c>
      <c r="D4" s="260" t="s">
        <v>125</v>
      </c>
      <c r="E4" s="260" t="s">
        <v>122</v>
      </c>
      <c r="F4" s="261" t="s">
        <v>125</v>
      </c>
    </row>
    <row r="5" spans="1:6" ht="18" customHeight="1" x14ac:dyDescent="0.2">
      <c r="B5" s="60" t="s">
        <v>138</v>
      </c>
      <c r="C5" s="105">
        <v>579385</v>
      </c>
      <c r="D5" s="103">
        <v>5247</v>
      </c>
      <c r="E5" s="65">
        <v>2712144</v>
      </c>
      <c r="F5" s="117">
        <v>21071</v>
      </c>
    </row>
    <row r="6" spans="1:6" ht="18" customHeight="1" x14ac:dyDescent="0.2">
      <c r="B6" s="60" t="s">
        <v>139</v>
      </c>
      <c r="C6" s="105">
        <v>6984043</v>
      </c>
      <c r="D6" s="103">
        <v>43486</v>
      </c>
      <c r="E6" s="65">
        <v>3297353</v>
      </c>
      <c r="F6" s="117">
        <v>14594</v>
      </c>
    </row>
    <row r="7" spans="1:6" ht="18" customHeight="1" x14ac:dyDescent="0.2">
      <c r="B7" s="60" t="s">
        <v>140</v>
      </c>
      <c r="C7" s="105">
        <v>5181343</v>
      </c>
      <c r="D7" s="103">
        <v>68290</v>
      </c>
      <c r="E7" s="65">
        <v>5736704</v>
      </c>
      <c r="F7" s="117">
        <v>29860</v>
      </c>
    </row>
    <row r="8" spans="1:6" ht="18" customHeight="1" x14ac:dyDescent="0.2">
      <c r="B8" s="60" t="s">
        <v>141</v>
      </c>
      <c r="C8" s="105">
        <v>3800083</v>
      </c>
      <c r="D8" s="103">
        <v>64453</v>
      </c>
      <c r="E8" s="65">
        <v>11815526</v>
      </c>
      <c r="F8" s="117">
        <v>137332</v>
      </c>
    </row>
    <row r="9" spans="1:6" ht="18" customHeight="1" x14ac:dyDescent="0.2">
      <c r="B9" s="60" t="s">
        <v>142</v>
      </c>
      <c r="C9" s="105">
        <v>9936606</v>
      </c>
      <c r="D9" s="103">
        <v>96577</v>
      </c>
      <c r="E9" s="65">
        <v>14511313</v>
      </c>
      <c r="F9" s="117">
        <v>125004</v>
      </c>
    </row>
    <row r="10" spans="1:6" ht="18" customHeight="1" x14ac:dyDescent="0.2">
      <c r="B10" s="60" t="s">
        <v>180</v>
      </c>
      <c r="C10" s="107">
        <v>15829949</v>
      </c>
      <c r="D10" s="103">
        <v>212499</v>
      </c>
      <c r="E10" s="63">
        <v>5006660</v>
      </c>
      <c r="F10" s="117">
        <v>50851</v>
      </c>
    </row>
    <row r="12" spans="1:6" x14ac:dyDescent="0.2">
      <c r="B12" s="34" t="s">
        <v>146</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D484E-4EBB-4005-9078-810337F1FAFE}">
  <dimension ref="A1:H40"/>
  <sheetViews>
    <sheetView zoomScaleNormal="100" workbookViewId="0">
      <selection activeCell="B36" sqref="B36:B40"/>
    </sheetView>
  </sheetViews>
  <sheetFormatPr defaultColWidth="9" defaultRowHeight="15" x14ac:dyDescent="0.25"/>
  <cols>
    <col min="1" max="1" width="9" style="26"/>
    <col min="2" max="2" width="30.5703125" style="21" customWidth="1"/>
    <col min="3" max="3" width="17.42578125" style="232" customWidth="1"/>
    <col min="4" max="6" width="17.42578125" style="21" customWidth="1"/>
    <col min="7" max="8" width="17.42578125" style="26" customWidth="1"/>
    <col min="9" max="16384" width="9" style="26"/>
  </cols>
  <sheetData>
    <row r="1" spans="1:8" s="1" customFormat="1" ht="34.9" customHeight="1" x14ac:dyDescent="0.25">
      <c r="A1" s="17" t="s">
        <v>74</v>
      </c>
      <c r="B1" s="7"/>
      <c r="C1" s="231"/>
      <c r="D1" s="7"/>
      <c r="E1" s="7"/>
      <c r="F1" s="7"/>
    </row>
    <row r="2" spans="1:8" ht="15.75" x14ac:dyDescent="0.25">
      <c r="B2" s="19"/>
    </row>
    <row r="3" spans="1:8" ht="33.75" customHeight="1" x14ac:dyDescent="0.25">
      <c r="B3" s="433"/>
      <c r="C3" s="434" t="s">
        <v>75</v>
      </c>
      <c r="D3" s="434" t="s">
        <v>76</v>
      </c>
      <c r="E3" s="434" t="s">
        <v>77</v>
      </c>
      <c r="F3" s="434" t="s">
        <v>78</v>
      </c>
      <c r="G3" s="434" t="s">
        <v>79</v>
      </c>
      <c r="H3" s="27"/>
    </row>
    <row r="4" spans="1:8" ht="18" customHeight="1" x14ac:dyDescent="0.25">
      <c r="B4" s="155" t="s">
        <v>80</v>
      </c>
      <c r="C4" s="229">
        <v>23000</v>
      </c>
      <c r="D4" s="229">
        <v>82000</v>
      </c>
      <c r="E4" s="229">
        <v>14000</v>
      </c>
      <c r="F4" s="229">
        <v>7000</v>
      </c>
      <c r="G4" s="229">
        <v>6000</v>
      </c>
      <c r="H4" s="237"/>
    </row>
    <row r="5" spans="1:8" ht="18" customHeight="1" x14ac:dyDescent="0.25">
      <c r="B5" s="430" t="s">
        <v>81</v>
      </c>
      <c r="C5" s="233"/>
      <c r="D5" s="234"/>
      <c r="E5" s="234"/>
      <c r="F5" s="234"/>
      <c r="G5" s="235"/>
      <c r="H5" s="230">
        <v>20000</v>
      </c>
    </row>
    <row r="6" spans="1:8" ht="18" customHeight="1" x14ac:dyDescent="0.25">
      <c r="B6" s="430" t="s">
        <v>82</v>
      </c>
      <c r="C6" s="233"/>
      <c r="D6" s="234"/>
      <c r="E6" s="234"/>
      <c r="F6" s="234"/>
      <c r="G6" s="235"/>
      <c r="H6" s="230">
        <v>21000</v>
      </c>
    </row>
    <row r="7" spans="1:8" ht="18" customHeight="1" x14ac:dyDescent="0.25">
      <c r="B7" s="430" t="s">
        <v>83</v>
      </c>
      <c r="C7" s="233"/>
      <c r="D7" s="234"/>
      <c r="E7" s="234"/>
      <c r="F7" s="234"/>
      <c r="G7" s="235"/>
      <c r="H7" s="230">
        <v>34000</v>
      </c>
    </row>
    <row r="8" spans="1:8" ht="18" customHeight="1" x14ac:dyDescent="0.25">
      <c r="B8" s="430" t="s">
        <v>84</v>
      </c>
      <c r="C8" s="233"/>
      <c r="D8" s="234"/>
      <c r="E8" s="234"/>
      <c r="F8" s="234"/>
      <c r="G8" s="235"/>
      <c r="H8" s="230">
        <v>14000</v>
      </c>
    </row>
    <row r="9" spans="1:8" ht="18" customHeight="1" x14ac:dyDescent="0.25">
      <c r="B9" s="430" t="s">
        <v>85</v>
      </c>
      <c r="C9" s="233"/>
      <c r="D9" s="236"/>
      <c r="E9" s="236"/>
      <c r="F9" s="235"/>
      <c r="G9" s="235"/>
      <c r="H9" s="230">
        <v>9000</v>
      </c>
    </row>
    <row r="10" spans="1:8" ht="18" customHeight="1" x14ac:dyDescent="0.25">
      <c r="B10" s="430" t="s">
        <v>86</v>
      </c>
      <c r="C10" s="233"/>
      <c r="D10" s="236"/>
      <c r="E10" s="236"/>
      <c r="F10" s="235"/>
      <c r="G10" s="235"/>
      <c r="H10" s="230">
        <v>5000</v>
      </c>
    </row>
    <row r="11" spans="1:8" ht="18" customHeight="1" x14ac:dyDescent="0.25">
      <c r="B11" s="430" t="s">
        <v>87</v>
      </c>
      <c r="C11" s="233"/>
      <c r="D11" s="236"/>
      <c r="E11" s="236"/>
      <c r="F11" s="235"/>
      <c r="G11" s="235"/>
      <c r="H11" s="230">
        <v>6000</v>
      </c>
    </row>
    <row r="12" spans="1:8" ht="18" customHeight="1" x14ac:dyDescent="0.25">
      <c r="B12" s="430" t="s">
        <v>88</v>
      </c>
      <c r="C12" s="233"/>
      <c r="D12" s="236"/>
      <c r="E12" s="236"/>
      <c r="F12" s="235"/>
      <c r="G12" s="235"/>
      <c r="H12" s="230">
        <v>3000</v>
      </c>
    </row>
    <row r="13" spans="1:8" ht="18" customHeight="1" x14ac:dyDescent="0.25">
      <c r="B13" s="430" t="s">
        <v>89</v>
      </c>
      <c r="C13" s="233"/>
      <c r="D13" s="236"/>
      <c r="E13" s="236"/>
      <c r="F13" s="235"/>
      <c r="G13" s="235"/>
      <c r="H13" s="230">
        <v>2000</v>
      </c>
    </row>
    <row r="14" spans="1:8" ht="18" customHeight="1" x14ac:dyDescent="0.25">
      <c r="B14" s="430" t="s">
        <v>90</v>
      </c>
      <c r="C14" s="233"/>
      <c r="D14" s="236"/>
      <c r="E14" s="236"/>
      <c r="F14" s="235"/>
      <c r="G14" s="235"/>
      <c r="H14" s="230">
        <v>6000</v>
      </c>
    </row>
    <row r="15" spans="1:8" ht="18" customHeight="1" x14ac:dyDescent="0.25">
      <c r="B15" s="430" t="s">
        <v>91</v>
      </c>
      <c r="C15" s="233"/>
      <c r="D15" s="236"/>
      <c r="E15" s="236"/>
      <c r="F15" s="235"/>
      <c r="G15" s="235"/>
      <c r="H15" s="230">
        <v>6000</v>
      </c>
    </row>
    <row r="16" spans="1:8" ht="18" customHeight="1" x14ac:dyDescent="0.25">
      <c r="B16" s="430" t="s">
        <v>92</v>
      </c>
      <c r="C16" s="233"/>
      <c r="D16" s="236"/>
      <c r="E16" s="236"/>
      <c r="F16" s="235"/>
      <c r="G16" s="235"/>
      <c r="H16" s="230">
        <v>6000</v>
      </c>
    </row>
    <row r="17" spans="2:8" ht="18" customHeight="1" x14ac:dyDescent="0.25">
      <c r="B17" s="430" t="s">
        <v>93</v>
      </c>
      <c r="C17" s="233"/>
      <c r="D17" s="236"/>
      <c r="E17" s="236"/>
      <c r="F17" s="235"/>
      <c r="G17" s="235"/>
      <c r="H17" s="230">
        <v>7000</v>
      </c>
    </row>
    <row r="18" spans="2:8" ht="18" customHeight="1" x14ac:dyDescent="0.25">
      <c r="B18" s="430" t="s">
        <v>94</v>
      </c>
      <c r="C18" s="233"/>
      <c r="D18" s="236"/>
      <c r="E18" s="236"/>
      <c r="F18" s="235"/>
      <c r="G18" s="235"/>
      <c r="H18" s="230">
        <v>8000</v>
      </c>
    </row>
    <row r="19" spans="2:8" ht="18" customHeight="1" x14ac:dyDescent="0.25">
      <c r="B19" s="430" t="s">
        <v>95</v>
      </c>
      <c r="C19" s="233"/>
      <c r="D19" s="236"/>
      <c r="E19" s="236"/>
      <c r="F19" s="235"/>
      <c r="G19" s="235"/>
      <c r="H19" s="230">
        <v>6000</v>
      </c>
    </row>
    <row r="20" spans="2:8" ht="18" customHeight="1" x14ac:dyDescent="0.25">
      <c r="B20" s="430" t="s">
        <v>96</v>
      </c>
      <c r="C20" s="233"/>
      <c r="D20" s="236"/>
      <c r="E20" s="236"/>
      <c r="F20" s="235"/>
      <c r="G20" s="235"/>
      <c r="H20" s="230">
        <v>4000</v>
      </c>
    </row>
    <row r="21" spans="2:8" ht="18" customHeight="1" x14ac:dyDescent="0.25">
      <c r="B21" s="430" t="s">
        <v>97</v>
      </c>
      <c r="C21" s="233"/>
      <c r="D21" s="236"/>
      <c r="E21" s="236"/>
      <c r="F21" s="235"/>
      <c r="G21" s="235"/>
      <c r="H21" s="230">
        <v>4000</v>
      </c>
    </row>
    <row r="22" spans="2:8" ht="18" customHeight="1" x14ac:dyDescent="0.25">
      <c r="B22" s="430" t="s">
        <v>98</v>
      </c>
      <c r="C22" s="233"/>
      <c r="D22" s="236"/>
      <c r="E22" s="236"/>
      <c r="F22" s="235"/>
      <c r="G22" s="235"/>
      <c r="H22" s="230">
        <v>4000</v>
      </c>
    </row>
    <row r="23" spans="2:8" ht="18" customHeight="1" x14ac:dyDescent="0.25">
      <c r="B23" s="430" t="s">
        <v>99</v>
      </c>
      <c r="C23" s="233"/>
      <c r="D23" s="236"/>
      <c r="E23" s="236"/>
      <c r="F23" s="235"/>
      <c r="G23" s="235"/>
      <c r="H23" s="230">
        <v>2000</v>
      </c>
    </row>
    <row r="24" spans="2:8" ht="18" customHeight="1" x14ac:dyDescent="0.25">
      <c r="B24" s="430" t="s">
        <v>100</v>
      </c>
      <c r="C24" s="233"/>
      <c r="D24" s="236"/>
      <c r="E24" s="236"/>
      <c r="F24" s="235"/>
      <c r="G24" s="235"/>
      <c r="H24" s="230">
        <v>3000</v>
      </c>
    </row>
    <row r="25" spans="2:8" ht="18" customHeight="1" x14ac:dyDescent="0.25">
      <c r="B25" s="430" t="s">
        <v>101</v>
      </c>
      <c r="C25" s="233"/>
      <c r="D25" s="236"/>
      <c r="E25" s="236"/>
      <c r="F25" s="235"/>
      <c r="G25" s="235"/>
      <c r="H25" s="230">
        <v>2000</v>
      </c>
    </row>
    <row r="26" spans="2:8" ht="18" customHeight="1" x14ac:dyDescent="0.25">
      <c r="B26" s="430" t="s">
        <v>102</v>
      </c>
      <c r="C26" s="233"/>
      <c r="D26" s="236"/>
      <c r="E26" s="236"/>
      <c r="F26" s="235"/>
      <c r="G26" s="235"/>
      <c r="H26" s="230">
        <v>4000</v>
      </c>
    </row>
    <row r="27" spans="2:8" ht="18" customHeight="1" x14ac:dyDescent="0.25">
      <c r="B27" s="430" t="s">
        <v>103</v>
      </c>
      <c r="C27" s="233"/>
      <c r="D27" s="236"/>
      <c r="E27" s="236"/>
      <c r="F27" s="235"/>
      <c r="G27" s="235"/>
      <c r="H27" s="230">
        <v>3000</v>
      </c>
    </row>
    <row r="28" spans="2:8" ht="18" customHeight="1" x14ac:dyDescent="0.25">
      <c r="B28" s="430" t="s">
        <v>104</v>
      </c>
      <c r="C28" s="233"/>
      <c r="D28" s="236"/>
      <c r="E28" s="236"/>
      <c r="F28" s="235"/>
      <c r="G28" s="235"/>
      <c r="H28" s="230">
        <v>1000</v>
      </c>
    </row>
    <row r="29" spans="2:8" ht="18" customHeight="1" x14ac:dyDescent="0.25">
      <c r="B29" s="430" t="s">
        <v>105</v>
      </c>
      <c r="C29" s="233"/>
      <c r="D29" s="236"/>
      <c r="E29" s="236"/>
      <c r="F29" s="235"/>
      <c r="G29" s="235"/>
      <c r="H29" s="230">
        <v>2000</v>
      </c>
    </row>
    <row r="30" spans="2:8" ht="18" customHeight="1" x14ac:dyDescent="0.25">
      <c r="B30" s="430" t="s">
        <v>106</v>
      </c>
      <c r="C30" s="233"/>
      <c r="D30" s="236"/>
      <c r="E30" s="236"/>
      <c r="F30" s="235"/>
      <c r="G30" s="235"/>
      <c r="H30" s="230">
        <v>2000</v>
      </c>
    </row>
    <row r="31" spans="2:8" ht="18" customHeight="1" x14ac:dyDescent="0.25">
      <c r="B31" s="430" t="s">
        <v>107</v>
      </c>
      <c r="C31" s="233"/>
      <c r="D31" s="236"/>
      <c r="E31" s="236"/>
      <c r="F31" s="235"/>
      <c r="G31" s="235"/>
      <c r="H31" s="230">
        <v>1000</v>
      </c>
    </row>
    <row r="32" spans="2:8" ht="18" customHeight="1" x14ac:dyDescent="0.25">
      <c r="B32" s="430" t="s">
        <v>108</v>
      </c>
      <c r="C32" s="233"/>
      <c r="D32" s="236"/>
      <c r="E32" s="236"/>
      <c r="F32" s="235"/>
      <c r="G32" s="235"/>
      <c r="H32" s="230">
        <v>2000</v>
      </c>
    </row>
    <row r="33" spans="2:8" ht="18" customHeight="1" x14ac:dyDescent="0.25">
      <c r="B33" s="430" t="s">
        <v>109</v>
      </c>
      <c r="C33" s="233"/>
      <c r="D33" s="236"/>
      <c r="E33" s="236"/>
      <c r="F33" s="235"/>
      <c r="G33" s="235"/>
      <c r="H33" s="230">
        <v>1000</v>
      </c>
    </row>
    <row r="34" spans="2:8" ht="18" customHeight="1" x14ac:dyDescent="0.25">
      <c r="B34" s="430" t="s">
        <v>110</v>
      </c>
      <c r="C34" s="233"/>
      <c r="D34" s="236"/>
      <c r="E34" s="236"/>
      <c r="F34" s="235"/>
      <c r="G34" s="235"/>
      <c r="H34" s="230">
        <v>43000</v>
      </c>
    </row>
    <row r="36" spans="2:8" x14ac:dyDescent="0.25">
      <c r="B36" s="22" t="s">
        <v>111</v>
      </c>
    </row>
    <row r="38" spans="2:8" x14ac:dyDescent="0.25">
      <c r="B38" s="11" t="s">
        <v>112</v>
      </c>
    </row>
    <row r="39" spans="2:8" x14ac:dyDescent="0.25">
      <c r="B39" s="18" t="s">
        <v>113</v>
      </c>
    </row>
    <row r="40" spans="2:8" x14ac:dyDescent="0.25">
      <c r="B40" s="18" t="s">
        <v>114</v>
      </c>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0CC23-9491-41DC-9A58-C314152D021D}">
  <dimension ref="A1:B35"/>
  <sheetViews>
    <sheetView topLeftCell="A20" zoomScale="64" workbookViewId="0"/>
  </sheetViews>
  <sheetFormatPr defaultColWidth="9" defaultRowHeight="15" x14ac:dyDescent="0.25"/>
  <cols>
    <col min="1" max="16384" width="9" style="20"/>
  </cols>
  <sheetData>
    <row r="1" spans="1:1" ht="34.9" customHeight="1" x14ac:dyDescent="0.25">
      <c r="A1" s="17" t="s">
        <v>327</v>
      </c>
    </row>
    <row r="34" spans="2:2" x14ac:dyDescent="0.25">
      <c r="B34" s="34" t="s">
        <v>146</v>
      </c>
    </row>
    <row r="35" spans="2:2" x14ac:dyDescent="0.25">
      <c r="B35" s="34"/>
    </row>
  </sheetData>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D14D3-9649-40BB-A6FC-A4BCBC2E0863}">
  <dimension ref="A1:B35"/>
  <sheetViews>
    <sheetView topLeftCell="A24" zoomScale="70" zoomScaleNormal="70" workbookViewId="0"/>
  </sheetViews>
  <sheetFormatPr defaultColWidth="9" defaultRowHeight="15" x14ac:dyDescent="0.25"/>
  <cols>
    <col min="1" max="16384" width="9" style="20"/>
  </cols>
  <sheetData>
    <row r="1" spans="1:1" ht="34.9" customHeight="1" x14ac:dyDescent="0.25">
      <c r="A1" s="17" t="s">
        <v>328</v>
      </c>
    </row>
    <row r="34" spans="2:2" x14ac:dyDescent="0.25">
      <c r="B34" s="34" t="s">
        <v>146</v>
      </c>
    </row>
    <row r="35" spans="2:2" x14ac:dyDescent="0.25">
      <c r="B35" s="34"/>
    </row>
  </sheetData>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13C5F-99F7-4313-B987-42AD7B2D7AC6}">
  <dimension ref="A1:G19"/>
  <sheetViews>
    <sheetView topLeftCell="A3" zoomScale="70" zoomScaleNormal="70" workbookViewId="0">
      <selection activeCell="B15" sqref="B15:B19"/>
    </sheetView>
  </sheetViews>
  <sheetFormatPr defaultColWidth="8.7109375" defaultRowHeight="14.25" x14ac:dyDescent="0.2"/>
  <cols>
    <col min="1" max="1" width="8.7109375" style="126"/>
    <col min="2" max="2" width="12.42578125" style="126" customWidth="1"/>
    <col min="3" max="3" width="57.140625" style="126" customWidth="1"/>
    <col min="4" max="7" width="21.42578125" style="126" customWidth="1"/>
    <col min="8" max="16384" width="8.7109375" style="126"/>
  </cols>
  <sheetData>
    <row r="1" spans="1:7" ht="34.9" customHeight="1" x14ac:dyDescent="0.2">
      <c r="A1" s="127" t="s">
        <v>329</v>
      </c>
    </row>
    <row r="3" spans="1:7" ht="34.5" customHeight="1" x14ac:dyDescent="0.2">
      <c r="B3" s="450" t="s">
        <v>330</v>
      </c>
      <c r="C3" s="451"/>
      <c r="D3" s="434" t="s">
        <v>120</v>
      </c>
      <c r="E3" s="434" t="s">
        <v>122</v>
      </c>
      <c r="F3" s="434" t="s">
        <v>125</v>
      </c>
      <c r="G3" s="27" t="s">
        <v>331</v>
      </c>
    </row>
    <row r="4" spans="1:7" ht="18" customHeight="1" x14ac:dyDescent="0.2">
      <c r="B4" s="448" t="s">
        <v>194</v>
      </c>
      <c r="C4" s="449"/>
      <c r="D4" s="129" t="s">
        <v>332</v>
      </c>
      <c r="E4" s="128">
        <v>20836609</v>
      </c>
      <c r="F4" s="129">
        <v>263350</v>
      </c>
      <c r="G4" s="130">
        <v>18453289</v>
      </c>
    </row>
    <row r="5" spans="1:7" ht="18" customHeight="1" x14ac:dyDescent="0.2">
      <c r="B5" s="443" t="s">
        <v>333</v>
      </c>
      <c r="C5" s="444"/>
      <c r="D5" s="61">
        <v>894</v>
      </c>
      <c r="E5" s="65">
        <v>3209533</v>
      </c>
      <c r="F5" s="110">
        <v>20051</v>
      </c>
      <c r="G5" s="112">
        <v>4941934</v>
      </c>
    </row>
    <row r="6" spans="1:7" ht="18" customHeight="1" x14ac:dyDescent="0.2">
      <c r="B6" s="443" t="s">
        <v>334</v>
      </c>
      <c r="C6" s="444"/>
      <c r="D6" s="110">
        <v>220</v>
      </c>
      <c r="E6" s="65">
        <v>2370502</v>
      </c>
      <c r="F6" s="110">
        <v>30390</v>
      </c>
      <c r="G6" s="112" t="s">
        <v>207</v>
      </c>
    </row>
    <row r="7" spans="1:7" ht="18" customHeight="1" x14ac:dyDescent="0.2">
      <c r="B7" s="443" t="s">
        <v>335</v>
      </c>
      <c r="C7" s="444"/>
      <c r="D7" s="110">
        <v>125</v>
      </c>
      <c r="E7" s="65">
        <v>15001218</v>
      </c>
      <c r="F7" s="110">
        <v>211898</v>
      </c>
      <c r="G7" s="112">
        <v>13511355</v>
      </c>
    </row>
    <row r="8" spans="1:7" ht="18" customHeight="1" x14ac:dyDescent="0.2">
      <c r="B8" s="443" t="s">
        <v>336</v>
      </c>
      <c r="C8" s="431" t="s">
        <v>337</v>
      </c>
      <c r="D8" s="134" t="s">
        <v>207</v>
      </c>
      <c r="E8" s="131">
        <v>9498979</v>
      </c>
      <c r="F8" s="132">
        <v>115810</v>
      </c>
      <c r="G8" s="133">
        <v>13511355</v>
      </c>
    </row>
    <row r="9" spans="1:7" ht="18" customHeight="1" x14ac:dyDescent="0.2">
      <c r="B9" s="443"/>
      <c r="C9" s="431" t="s">
        <v>338</v>
      </c>
      <c r="D9" s="134" t="s">
        <v>207</v>
      </c>
      <c r="E9" s="131">
        <v>5502239</v>
      </c>
      <c r="F9" s="132">
        <v>96088</v>
      </c>
      <c r="G9" s="133" t="s">
        <v>207</v>
      </c>
    </row>
    <row r="10" spans="1:7" ht="18" customHeight="1" x14ac:dyDescent="0.2">
      <c r="B10" s="443" t="s">
        <v>339</v>
      </c>
      <c r="C10" s="444"/>
      <c r="D10" s="61">
        <v>29</v>
      </c>
      <c r="E10" s="65">
        <v>255356</v>
      </c>
      <c r="F10" s="110">
        <v>1011</v>
      </c>
      <c r="G10" s="179"/>
    </row>
    <row r="11" spans="1:7" ht="18" customHeight="1" x14ac:dyDescent="0.2">
      <c r="B11" s="445"/>
      <c r="C11" s="446"/>
      <c r="D11" s="446"/>
      <c r="E11" s="446"/>
      <c r="F11" s="446"/>
      <c r="G11" s="447"/>
    </row>
    <row r="12" spans="1:7" ht="18" customHeight="1" x14ac:dyDescent="0.2">
      <c r="B12" s="448" t="s">
        <v>340</v>
      </c>
      <c r="C12" s="449"/>
      <c r="D12" s="432"/>
      <c r="E12" s="128">
        <v>12708512</v>
      </c>
      <c r="F12" s="129">
        <v>135861</v>
      </c>
      <c r="G12" s="135">
        <v>18453289</v>
      </c>
    </row>
    <row r="13" spans="1:7" ht="18" customHeight="1" x14ac:dyDescent="0.2">
      <c r="B13" s="448" t="s">
        <v>341</v>
      </c>
      <c r="C13" s="449"/>
      <c r="D13" s="432"/>
      <c r="E13" s="128">
        <v>8128097</v>
      </c>
      <c r="F13" s="129">
        <v>127489</v>
      </c>
      <c r="G13" s="130" t="s">
        <v>207</v>
      </c>
    </row>
    <row r="15" spans="1:7" x14ac:dyDescent="0.2">
      <c r="B15" s="18" t="s">
        <v>342</v>
      </c>
    </row>
    <row r="16" spans="1:7" x14ac:dyDescent="0.2">
      <c r="B16" s="18"/>
    </row>
    <row r="17" spans="2:2" x14ac:dyDescent="0.2">
      <c r="B17" s="18" t="s">
        <v>112</v>
      </c>
    </row>
    <row r="18" spans="2:2" x14ac:dyDescent="0.2">
      <c r="B18" s="32" t="s">
        <v>343</v>
      </c>
    </row>
    <row r="19" spans="2:2" x14ac:dyDescent="0.2">
      <c r="B19" s="22" t="s">
        <v>344</v>
      </c>
    </row>
  </sheetData>
  <mergeCells count="10">
    <mergeCell ref="B10:C10"/>
    <mergeCell ref="B11:G11"/>
    <mergeCell ref="B12:C12"/>
    <mergeCell ref="B13:C13"/>
    <mergeCell ref="B3:C3"/>
    <mergeCell ref="B4:C4"/>
    <mergeCell ref="B5:C5"/>
    <mergeCell ref="B6:C6"/>
    <mergeCell ref="B7:C7"/>
    <mergeCell ref="B8:B9"/>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6A048-F322-40FC-BA7F-A401D53AE51C}">
  <dimension ref="A1:I25"/>
  <sheetViews>
    <sheetView topLeftCell="A13" zoomScale="80" zoomScaleNormal="80" workbookViewId="0">
      <selection activeCell="B22" sqref="B22:B26"/>
    </sheetView>
  </sheetViews>
  <sheetFormatPr defaultColWidth="9" defaultRowHeight="14.25" x14ac:dyDescent="0.2"/>
  <cols>
    <col min="1" max="1" width="9" style="126"/>
    <col min="2" max="9" width="18.7109375" style="126" customWidth="1"/>
    <col min="10" max="16384" width="9" style="126"/>
  </cols>
  <sheetData>
    <row r="1" spans="1:9" s="141" customFormat="1" ht="34.9" customHeight="1" x14ac:dyDescent="0.25">
      <c r="A1" s="142" t="s">
        <v>345</v>
      </c>
    </row>
    <row r="3" spans="1:9" ht="34.5" customHeight="1" x14ac:dyDescent="0.2">
      <c r="B3" s="28" t="s">
        <v>346</v>
      </c>
      <c r="C3" s="38" t="s">
        <v>119</v>
      </c>
      <c r="D3" s="38" t="s">
        <v>120</v>
      </c>
      <c r="E3" s="38" t="s">
        <v>121</v>
      </c>
      <c r="F3" s="38" t="s">
        <v>122</v>
      </c>
      <c r="G3" s="38" t="s">
        <v>125</v>
      </c>
      <c r="H3" s="38" t="s">
        <v>267</v>
      </c>
      <c r="I3" s="29" t="s">
        <v>268</v>
      </c>
    </row>
    <row r="4" spans="1:9" ht="18" customHeight="1" x14ac:dyDescent="0.2">
      <c r="B4" s="180" t="s">
        <v>139</v>
      </c>
      <c r="C4" s="157">
        <v>263</v>
      </c>
      <c r="D4" s="157">
        <v>196</v>
      </c>
      <c r="E4" s="181">
        <v>0.75</v>
      </c>
      <c r="F4" s="157">
        <v>558618</v>
      </c>
      <c r="G4" s="157">
        <v>632</v>
      </c>
      <c r="H4" s="157">
        <v>188</v>
      </c>
      <c r="I4" s="182">
        <v>309666</v>
      </c>
    </row>
    <row r="5" spans="1:9" ht="18" customHeight="1" x14ac:dyDescent="0.2">
      <c r="B5" s="180" t="s">
        <v>140</v>
      </c>
      <c r="C5" s="157">
        <v>101</v>
      </c>
      <c r="D5" s="157">
        <v>78</v>
      </c>
      <c r="E5" s="181">
        <v>0.77</v>
      </c>
      <c r="F5" s="157">
        <v>198988</v>
      </c>
      <c r="G5" s="157">
        <v>228</v>
      </c>
      <c r="H5" s="157">
        <v>60</v>
      </c>
      <c r="I5" s="182">
        <v>116563</v>
      </c>
    </row>
    <row r="6" spans="1:9" ht="18" customHeight="1" x14ac:dyDescent="0.2">
      <c r="B6" s="180" t="s">
        <v>141</v>
      </c>
      <c r="C6" s="157">
        <v>152</v>
      </c>
      <c r="D6" s="157">
        <v>69</v>
      </c>
      <c r="E6" s="181">
        <v>0.45394736842105265</v>
      </c>
      <c r="F6" s="157">
        <v>277389</v>
      </c>
      <c r="G6" s="157">
        <v>3452</v>
      </c>
      <c r="H6" s="157">
        <v>55</v>
      </c>
      <c r="I6" s="182">
        <v>234915</v>
      </c>
    </row>
    <row r="7" spans="1:9" ht="18" customHeight="1" x14ac:dyDescent="0.2">
      <c r="B7" s="180" t="s">
        <v>142</v>
      </c>
      <c r="C7" s="157">
        <v>382</v>
      </c>
      <c r="D7" s="157">
        <v>185</v>
      </c>
      <c r="E7" s="181">
        <v>0.48429319371727747</v>
      </c>
      <c r="F7" s="157">
        <v>423989</v>
      </c>
      <c r="G7" s="157">
        <v>1025</v>
      </c>
      <c r="H7" s="157">
        <v>169</v>
      </c>
      <c r="I7" s="182">
        <v>602563</v>
      </c>
    </row>
    <row r="8" spans="1:9" ht="18" customHeight="1" x14ac:dyDescent="0.2">
      <c r="B8" s="180" t="s">
        <v>180</v>
      </c>
      <c r="C8" s="157">
        <v>173</v>
      </c>
      <c r="D8" s="157">
        <v>117</v>
      </c>
      <c r="E8" s="181">
        <v>0.67630057803468213</v>
      </c>
      <c r="F8" s="157">
        <v>315920</v>
      </c>
      <c r="G8" s="157">
        <v>542</v>
      </c>
      <c r="H8" s="157">
        <v>110</v>
      </c>
      <c r="I8" s="182">
        <v>481128</v>
      </c>
    </row>
    <row r="9" spans="1:9" ht="15" x14ac:dyDescent="0.25">
      <c r="C9" s="143"/>
      <c r="D9" s="144"/>
      <c r="E9" s="143"/>
      <c r="F9" s="143"/>
      <c r="G9" s="143"/>
      <c r="H9" s="20"/>
      <c r="I9" s="20"/>
    </row>
    <row r="10" spans="1:9" ht="15" x14ac:dyDescent="0.25">
      <c r="B10" s="34" t="s">
        <v>146</v>
      </c>
      <c r="C10" s="143"/>
      <c r="D10" s="144"/>
      <c r="E10" s="143"/>
      <c r="F10" s="143"/>
      <c r="G10" s="143"/>
      <c r="H10" s="20"/>
      <c r="I10" s="20"/>
    </row>
    <row r="12" spans="1:9" s="8" customFormat="1" ht="34.9" customHeight="1" x14ac:dyDescent="0.25">
      <c r="A12" s="142" t="s">
        <v>347</v>
      </c>
    </row>
    <row r="13" spans="1:9" ht="30" customHeight="1" x14ac:dyDescent="0.2">
      <c r="B13" s="100" t="s">
        <v>348</v>
      </c>
      <c r="C13" s="101" t="s">
        <v>119</v>
      </c>
      <c r="D13" s="101" t="s">
        <v>120</v>
      </c>
      <c r="E13" s="101" t="s">
        <v>121</v>
      </c>
      <c r="F13" s="101" t="s">
        <v>122</v>
      </c>
      <c r="G13" s="101" t="s">
        <v>125</v>
      </c>
      <c r="H13" s="101" t="s">
        <v>267</v>
      </c>
      <c r="I13" s="102" t="s">
        <v>268</v>
      </c>
    </row>
    <row r="14" spans="1:9" ht="18" customHeight="1" x14ac:dyDescent="0.2">
      <c r="B14" s="180" t="s">
        <v>139</v>
      </c>
      <c r="C14" s="157">
        <v>45</v>
      </c>
      <c r="D14" s="157">
        <v>14</v>
      </c>
      <c r="E14" s="181">
        <v>0.31111111111111112</v>
      </c>
      <c r="F14" s="183">
        <v>84382</v>
      </c>
      <c r="G14" s="157">
        <v>34</v>
      </c>
      <c r="H14" s="157">
        <v>13</v>
      </c>
      <c r="I14" s="182">
        <v>14197</v>
      </c>
    </row>
    <row r="15" spans="1:9" ht="18" customHeight="1" x14ac:dyDescent="0.2">
      <c r="B15" s="180" t="s">
        <v>140</v>
      </c>
      <c r="C15" s="157">
        <v>16</v>
      </c>
      <c r="D15" s="157">
        <v>4</v>
      </c>
      <c r="E15" s="181">
        <v>0.25</v>
      </c>
      <c r="F15" s="183">
        <v>7677</v>
      </c>
      <c r="G15" s="157">
        <v>4</v>
      </c>
      <c r="H15" s="157">
        <v>4</v>
      </c>
      <c r="I15" s="182">
        <v>5829</v>
      </c>
    </row>
    <row r="16" spans="1:9" ht="18" customHeight="1" x14ac:dyDescent="0.2">
      <c r="B16" s="180" t="s">
        <v>141</v>
      </c>
      <c r="C16" s="157">
        <v>29</v>
      </c>
      <c r="D16" s="157">
        <v>13</v>
      </c>
      <c r="E16" s="181">
        <v>0.44827586206896552</v>
      </c>
      <c r="F16" s="183">
        <v>74971</v>
      </c>
      <c r="G16" s="157">
        <v>73</v>
      </c>
      <c r="H16" s="157">
        <v>11</v>
      </c>
      <c r="I16" s="182">
        <v>75983</v>
      </c>
    </row>
    <row r="17" spans="2:9" ht="18" customHeight="1" x14ac:dyDescent="0.2">
      <c r="B17" s="180" t="s">
        <v>142</v>
      </c>
      <c r="C17" s="157">
        <v>29</v>
      </c>
      <c r="D17" s="157">
        <v>13</v>
      </c>
      <c r="E17" s="181">
        <v>0.44827586206896552</v>
      </c>
      <c r="F17" s="183">
        <v>79617</v>
      </c>
      <c r="G17" s="157">
        <v>50</v>
      </c>
      <c r="H17" s="157">
        <v>12</v>
      </c>
      <c r="I17" s="182">
        <v>135555</v>
      </c>
    </row>
    <row r="18" spans="2:9" ht="18" customHeight="1" x14ac:dyDescent="0.2">
      <c r="B18" s="180" t="s">
        <v>180</v>
      </c>
      <c r="C18" s="157">
        <v>25</v>
      </c>
      <c r="D18" s="157">
        <v>9</v>
      </c>
      <c r="E18" s="181">
        <v>0.36</v>
      </c>
      <c r="F18" s="183">
        <v>86150</v>
      </c>
      <c r="G18" s="157">
        <v>141</v>
      </c>
      <c r="H18" s="157">
        <v>9</v>
      </c>
      <c r="I18" s="182">
        <v>85714</v>
      </c>
    </row>
    <row r="20" spans="2:9" x14ac:dyDescent="0.2">
      <c r="B20" s="34" t="s">
        <v>146</v>
      </c>
    </row>
    <row r="22" spans="2:9" x14ac:dyDescent="0.2">
      <c r="B22" s="184" t="s">
        <v>147</v>
      </c>
    </row>
    <row r="23" spans="2:9" x14ac:dyDescent="0.2">
      <c r="B23" s="184" t="s">
        <v>349</v>
      </c>
    </row>
    <row r="24" spans="2:9" x14ac:dyDescent="0.2">
      <c r="B24" s="22" t="s">
        <v>350</v>
      </c>
    </row>
    <row r="25" spans="2:9" x14ac:dyDescent="0.2">
      <c r="B25" s="22" t="s">
        <v>351</v>
      </c>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C738A-AB07-4165-B91C-82E19E561637}">
  <dimension ref="A1:I20"/>
  <sheetViews>
    <sheetView showGridLines="0" topLeftCell="A10" zoomScale="70" zoomScaleNormal="70" workbookViewId="0"/>
  </sheetViews>
  <sheetFormatPr defaultColWidth="8.85546875" defaultRowHeight="14.25" x14ac:dyDescent="0.25"/>
  <cols>
    <col min="1" max="1" width="8.85546875" style="53"/>
    <col min="2" max="2" width="31.42578125" style="53" customWidth="1"/>
    <col min="3" max="3" width="36.5703125" style="53" customWidth="1"/>
    <col min="4" max="4" width="14.140625" style="53" customWidth="1"/>
    <col min="5" max="5" width="21.85546875" style="53" customWidth="1"/>
    <col min="6" max="6" width="22.7109375" style="53" customWidth="1"/>
    <col min="7" max="8" width="16" style="53" customWidth="1"/>
    <col min="9" max="9" width="12.140625" style="53" customWidth="1"/>
    <col min="10" max="16384" width="8.85546875" style="53"/>
  </cols>
  <sheetData>
    <row r="1" spans="1:9" s="14" customFormat="1" ht="34.9" customHeight="1" x14ac:dyDescent="0.25">
      <c r="A1" s="10" t="s">
        <v>352</v>
      </c>
    </row>
    <row r="3" spans="1:9" ht="22.9" customHeight="1" x14ac:dyDescent="0.25">
      <c r="B3" s="67" t="s">
        <v>353</v>
      </c>
      <c r="C3" s="68" t="s">
        <v>354</v>
      </c>
      <c r="D3" s="68" t="s">
        <v>355</v>
      </c>
      <c r="E3" s="68" t="s">
        <v>356</v>
      </c>
      <c r="F3" s="68" t="s">
        <v>357</v>
      </c>
      <c r="G3" s="68" t="s">
        <v>358</v>
      </c>
      <c r="H3" s="68" t="s">
        <v>359</v>
      </c>
      <c r="I3" s="69" t="s">
        <v>360</v>
      </c>
    </row>
    <row r="4" spans="1:9" s="14" customFormat="1" ht="18" customHeight="1" x14ac:dyDescent="0.25">
      <c r="B4" s="55" t="s">
        <v>361</v>
      </c>
      <c r="C4" s="56" t="s">
        <v>362</v>
      </c>
      <c r="D4" s="56" t="s">
        <v>363</v>
      </c>
      <c r="E4" s="56" t="s">
        <v>364</v>
      </c>
      <c r="F4" s="57">
        <v>2500</v>
      </c>
      <c r="G4" s="57">
        <v>500</v>
      </c>
      <c r="H4" s="56" t="s">
        <v>365</v>
      </c>
      <c r="I4" s="58">
        <v>39322</v>
      </c>
    </row>
    <row r="5" spans="1:9" s="14" customFormat="1" ht="18" customHeight="1" x14ac:dyDescent="0.25">
      <c r="B5" s="55" t="s">
        <v>366</v>
      </c>
      <c r="C5" s="56"/>
      <c r="D5" s="56" t="s">
        <v>367</v>
      </c>
      <c r="E5" s="56" t="s">
        <v>368</v>
      </c>
      <c r="F5" s="57">
        <v>1000</v>
      </c>
      <c r="G5" s="57">
        <v>500</v>
      </c>
      <c r="H5" s="56" t="s">
        <v>365</v>
      </c>
      <c r="I5" s="58">
        <v>39356</v>
      </c>
    </row>
    <row r="6" spans="1:9" s="14" customFormat="1" ht="18" customHeight="1" x14ac:dyDescent="0.25">
      <c r="B6" s="55" t="s">
        <v>369</v>
      </c>
      <c r="C6" s="56" t="s">
        <v>370</v>
      </c>
      <c r="D6" s="56" t="s">
        <v>371</v>
      </c>
      <c r="E6" s="56" t="s">
        <v>368</v>
      </c>
      <c r="F6" s="57">
        <v>500</v>
      </c>
      <c r="G6" s="57">
        <v>150</v>
      </c>
      <c r="H6" s="56" t="s">
        <v>365</v>
      </c>
      <c r="I6" s="58">
        <v>39568</v>
      </c>
    </row>
    <row r="7" spans="1:9" s="14" customFormat="1" ht="34.5" customHeight="1" x14ac:dyDescent="0.25">
      <c r="B7" s="55" t="s">
        <v>372</v>
      </c>
      <c r="C7" s="56" t="s">
        <v>373</v>
      </c>
      <c r="D7" s="56" t="s">
        <v>374</v>
      </c>
      <c r="E7" s="62" t="s">
        <v>375</v>
      </c>
      <c r="F7" s="57">
        <v>700</v>
      </c>
      <c r="G7" s="57">
        <v>100</v>
      </c>
      <c r="H7" s="59">
        <v>9065.85</v>
      </c>
      <c r="I7" s="58">
        <v>39631</v>
      </c>
    </row>
    <row r="8" spans="1:9" s="14" customFormat="1" ht="34.5" customHeight="1" x14ac:dyDescent="0.25">
      <c r="B8" s="55" t="s">
        <v>376</v>
      </c>
      <c r="C8" s="56" t="s">
        <v>373</v>
      </c>
      <c r="D8" s="56" t="s">
        <v>374</v>
      </c>
      <c r="E8" s="62" t="s">
        <v>377</v>
      </c>
      <c r="F8" s="57">
        <v>100</v>
      </c>
      <c r="G8" s="57">
        <v>100</v>
      </c>
      <c r="H8" s="59">
        <v>2009.74</v>
      </c>
      <c r="I8" s="58">
        <v>39631</v>
      </c>
    </row>
    <row r="9" spans="1:9" s="14" customFormat="1" ht="18" customHeight="1" x14ac:dyDescent="0.25">
      <c r="B9" s="55" t="s">
        <v>378</v>
      </c>
      <c r="C9" s="56" t="s">
        <v>379</v>
      </c>
      <c r="D9" s="56" t="s">
        <v>371</v>
      </c>
      <c r="E9" s="62" t="s">
        <v>368</v>
      </c>
      <c r="F9" s="57">
        <v>3500</v>
      </c>
      <c r="G9" s="57">
        <v>100</v>
      </c>
      <c r="H9" s="56" t="s">
        <v>365</v>
      </c>
      <c r="I9" s="58">
        <v>39650</v>
      </c>
    </row>
    <row r="10" spans="1:9" s="14" customFormat="1" ht="18" customHeight="1" x14ac:dyDescent="0.25">
      <c r="B10" s="55" t="s">
        <v>380</v>
      </c>
      <c r="C10" s="56" t="s">
        <v>381</v>
      </c>
      <c r="D10" s="56" t="s">
        <v>382</v>
      </c>
      <c r="E10" s="62" t="s">
        <v>383</v>
      </c>
      <c r="F10" s="57">
        <v>2250</v>
      </c>
      <c r="G10" s="57">
        <v>500</v>
      </c>
      <c r="H10" s="56" t="s">
        <v>365</v>
      </c>
      <c r="I10" s="58">
        <v>39857</v>
      </c>
    </row>
    <row r="11" spans="1:9" s="14" customFormat="1" ht="34.5" customHeight="1" x14ac:dyDescent="0.25">
      <c r="B11" s="55" t="s">
        <v>384</v>
      </c>
      <c r="C11" s="56"/>
      <c r="D11" s="56" t="s">
        <v>385</v>
      </c>
      <c r="E11" s="62" t="s">
        <v>386</v>
      </c>
      <c r="F11" s="57">
        <v>3696</v>
      </c>
      <c r="G11" s="57">
        <v>820</v>
      </c>
      <c r="H11" s="56" t="s">
        <v>387</v>
      </c>
      <c r="I11" s="58">
        <v>40352</v>
      </c>
    </row>
    <row r="12" spans="1:9" s="14" customFormat="1" ht="18" customHeight="1" x14ac:dyDescent="0.25">
      <c r="B12" s="55" t="s">
        <v>388</v>
      </c>
      <c r="C12" s="56"/>
      <c r="D12" s="56" t="s">
        <v>71</v>
      </c>
      <c r="E12" s="62" t="s">
        <v>389</v>
      </c>
      <c r="F12" s="57">
        <v>1000</v>
      </c>
      <c r="G12" s="57">
        <v>1000</v>
      </c>
      <c r="H12" s="56" t="s">
        <v>387</v>
      </c>
      <c r="I12" s="58">
        <v>41331</v>
      </c>
    </row>
    <row r="13" spans="1:9" s="14" customFormat="1" ht="28.5" customHeight="1" x14ac:dyDescent="0.25">
      <c r="B13" s="55" t="s">
        <v>390</v>
      </c>
      <c r="C13" s="56" t="s">
        <v>391</v>
      </c>
      <c r="D13" s="56" t="s">
        <v>392</v>
      </c>
      <c r="E13" s="62" t="s">
        <v>393</v>
      </c>
      <c r="F13" s="56"/>
      <c r="G13" s="56"/>
      <c r="H13" s="57">
        <v>3247</v>
      </c>
      <c r="I13" s="58">
        <v>42501</v>
      </c>
    </row>
    <row r="14" spans="1:9" s="14" customFormat="1" ht="18" customHeight="1" x14ac:dyDescent="0.25">
      <c r="B14" s="55" t="s">
        <v>394</v>
      </c>
      <c r="C14" s="56" t="s">
        <v>395</v>
      </c>
      <c r="D14" s="56" t="s">
        <v>396</v>
      </c>
      <c r="E14" s="62" t="s">
        <v>397</v>
      </c>
      <c r="F14" s="57">
        <v>500</v>
      </c>
      <c r="G14" s="56"/>
      <c r="H14" s="56" t="s">
        <v>387</v>
      </c>
      <c r="I14" s="58">
        <v>42503</v>
      </c>
    </row>
    <row r="15" spans="1:9" s="14" customFormat="1" ht="18" customHeight="1" x14ac:dyDescent="0.25">
      <c r="B15" s="55" t="s">
        <v>398</v>
      </c>
      <c r="C15" s="56" t="s">
        <v>399</v>
      </c>
      <c r="D15" s="56" t="s">
        <v>400</v>
      </c>
      <c r="E15" s="62" t="s">
        <v>401</v>
      </c>
      <c r="F15" s="57">
        <v>5000</v>
      </c>
      <c r="G15" s="57">
        <v>1860</v>
      </c>
      <c r="H15" s="57">
        <v>9300</v>
      </c>
      <c r="I15" s="58">
        <v>42586</v>
      </c>
    </row>
    <row r="16" spans="1:9" s="14" customFormat="1" ht="34.5" customHeight="1" x14ac:dyDescent="0.25">
      <c r="B16" s="60" t="s">
        <v>402</v>
      </c>
      <c r="C16" s="61"/>
      <c r="D16" s="61" t="s">
        <v>403</v>
      </c>
      <c r="E16" s="62" t="s">
        <v>393</v>
      </c>
      <c r="F16" s="62" t="s">
        <v>404</v>
      </c>
      <c r="G16" s="63">
        <v>2000</v>
      </c>
      <c r="H16" s="63">
        <v>4403</v>
      </c>
      <c r="I16" s="64">
        <v>42712</v>
      </c>
    </row>
    <row r="17" spans="2:9" s="14" customFormat="1" ht="18" customHeight="1" x14ac:dyDescent="0.25">
      <c r="B17" s="60" t="s">
        <v>405</v>
      </c>
      <c r="C17" s="61"/>
      <c r="D17" s="61" t="s">
        <v>392</v>
      </c>
      <c r="E17" s="62" t="s">
        <v>397</v>
      </c>
      <c r="F17" s="65">
        <v>2977</v>
      </c>
      <c r="G17" s="65">
        <v>633</v>
      </c>
      <c r="H17" s="61" t="s">
        <v>365</v>
      </c>
      <c r="I17" s="66">
        <v>42964</v>
      </c>
    </row>
    <row r="18" spans="2:9" s="14" customFormat="1" ht="18" customHeight="1" x14ac:dyDescent="0.25">
      <c r="B18" s="60" t="s">
        <v>406</v>
      </c>
      <c r="C18" s="61"/>
      <c r="D18" s="61" t="s">
        <v>407</v>
      </c>
      <c r="E18" s="61" t="s">
        <v>408</v>
      </c>
      <c r="F18" s="65">
        <v>250</v>
      </c>
      <c r="G18" s="61"/>
      <c r="H18" s="65">
        <v>500</v>
      </c>
      <c r="I18" s="66">
        <v>43780</v>
      </c>
    </row>
    <row r="19" spans="2:9" x14ac:dyDescent="0.25">
      <c r="B19" s="54"/>
    </row>
    <row r="20" spans="2:9" x14ac:dyDescent="0.2">
      <c r="B20" s="32" t="s">
        <v>146</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6158B-ECED-40EB-B0E2-135A8D6BBCA5}">
  <dimension ref="A1:G19"/>
  <sheetViews>
    <sheetView showGridLines="0" topLeftCell="A3" zoomScale="80" zoomScaleNormal="100" workbookViewId="0"/>
  </sheetViews>
  <sheetFormatPr defaultRowHeight="15" x14ac:dyDescent="0.25"/>
  <cols>
    <col min="2" max="2" width="28.42578125" customWidth="1"/>
    <col min="3" max="7" width="17.28515625" customWidth="1"/>
  </cols>
  <sheetData>
    <row r="1" spans="1:7" s="49" customFormat="1" ht="34.9" customHeight="1" x14ac:dyDescent="0.25">
      <c r="A1" s="395" t="s">
        <v>409</v>
      </c>
    </row>
    <row r="3" spans="1:7" ht="27" customHeight="1" x14ac:dyDescent="0.25">
      <c r="B3" s="398"/>
      <c r="C3" s="399" t="s">
        <v>139</v>
      </c>
      <c r="D3" s="399" t="s">
        <v>140</v>
      </c>
      <c r="E3" s="399" t="s">
        <v>141</v>
      </c>
      <c r="F3" s="399" t="s">
        <v>142</v>
      </c>
      <c r="G3" s="400" t="s">
        <v>180</v>
      </c>
    </row>
    <row r="4" spans="1:7" ht="20.25" customHeight="1" x14ac:dyDescent="0.25">
      <c r="B4" s="308" t="s">
        <v>410</v>
      </c>
      <c r="C4" s="309">
        <v>942020</v>
      </c>
      <c r="D4" s="309">
        <v>890180</v>
      </c>
      <c r="E4" s="309">
        <v>756310</v>
      </c>
      <c r="F4" s="309">
        <v>730609</v>
      </c>
      <c r="G4" s="310">
        <v>798552</v>
      </c>
    </row>
    <row r="5" spans="1:7" ht="20.25" customHeight="1" x14ac:dyDescent="0.25">
      <c r="B5" s="320" t="s">
        <v>411</v>
      </c>
      <c r="C5" s="321"/>
      <c r="D5" s="321"/>
      <c r="E5" s="321"/>
      <c r="F5" s="321"/>
      <c r="G5" s="323"/>
    </row>
    <row r="6" spans="1:7" ht="20.25" customHeight="1" x14ac:dyDescent="0.25">
      <c r="B6" s="308" t="s">
        <v>412</v>
      </c>
      <c r="C6" s="309">
        <v>13490</v>
      </c>
      <c r="D6" s="309">
        <v>15360</v>
      </c>
      <c r="E6" s="309">
        <v>10310</v>
      </c>
      <c r="F6" s="309">
        <v>7736</v>
      </c>
      <c r="G6" s="310">
        <v>8102</v>
      </c>
    </row>
    <row r="7" spans="1:7" ht="38.65" customHeight="1" x14ac:dyDescent="0.25">
      <c r="B7" s="308" t="s">
        <v>413</v>
      </c>
      <c r="C7" s="309">
        <v>4500</v>
      </c>
      <c r="D7" s="309">
        <v>4660</v>
      </c>
      <c r="E7" s="309">
        <v>4430</v>
      </c>
      <c r="F7" s="309">
        <v>2939</v>
      </c>
      <c r="G7" s="310">
        <v>2127</v>
      </c>
    </row>
    <row r="8" spans="1:7" ht="20.25" customHeight="1" x14ac:dyDescent="0.25">
      <c r="B8" s="308" t="s">
        <v>414</v>
      </c>
      <c r="C8" s="309">
        <v>1520</v>
      </c>
      <c r="D8" s="309">
        <v>2310</v>
      </c>
      <c r="E8" s="309">
        <v>1980</v>
      </c>
      <c r="F8" s="309">
        <v>1895</v>
      </c>
      <c r="G8" s="310">
        <v>2730</v>
      </c>
    </row>
    <row r="10" spans="1:7" x14ac:dyDescent="0.25">
      <c r="B10" s="288" t="s">
        <v>415</v>
      </c>
    </row>
    <row r="12" spans="1:7" x14ac:dyDescent="0.25">
      <c r="B12" s="289"/>
    </row>
    <row r="19" spans="6:6" x14ac:dyDescent="0.25">
      <c r="F19" s="287"/>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ABBFD-A8A0-44BF-92BE-52BBB204CBEA}">
  <dimension ref="A1:J18"/>
  <sheetViews>
    <sheetView showGridLines="0" topLeftCell="A2" zoomScale="60" zoomScaleNormal="100" workbookViewId="0"/>
  </sheetViews>
  <sheetFormatPr defaultRowHeight="15" x14ac:dyDescent="0.25"/>
  <cols>
    <col min="2" max="2" width="22" customWidth="1"/>
    <col min="3" max="8" width="17.5703125" customWidth="1"/>
    <col min="9" max="9" width="20.140625" customWidth="1"/>
    <col min="10" max="10" width="19.5703125" customWidth="1"/>
  </cols>
  <sheetData>
    <row r="1" spans="1:10" s="49" customFormat="1" ht="34.9" customHeight="1" x14ac:dyDescent="0.25">
      <c r="A1" s="395" t="s">
        <v>416</v>
      </c>
    </row>
    <row r="3" spans="1:10" ht="20.25" customHeight="1" x14ac:dyDescent="0.25">
      <c r="B3" s="454"/>
      <c r="C3" s="452" t="s">
        <v>140</v>
      </c>
      <c r="D3" s="452"/>
      <c r="E3" s="452" t="s">
        <v>141</v>
      </c>
      <c r="F3" s="452"/>
      <c r="G3" s="452" t="s">
        <v>142</v>
      </c>
      <c r="H3" s="452"/>
      <c r="I3" s="452" t="s">
        <v>180</v>
      </c>
      <c r="J3" s="453"/>
    </row>
    <row r="4" spans="1:10" ht="50.65" customHeight="1" x14ac:dyDescent="0.25">
      <c r="B4" s="455"/>
      <c r="C4" s="396" t="s">
        <v>412</v>
      </c>
      <c r="D4" s="396" t="s">
        <v>413</v>
      </c>
      <c r="E4" s="396" t="s">
        <v>412</v>
      </c>
      <c r="F4" s="396" t="s">
        <v>413</v>
      </c>
      <c r="G4" s="396" t="s">
        <v>412</v>
      </c>
      <c r="H4" s="396" t="s">
        <v>413</v>
      </c>
      <c r="I4" s="396" t="s">
        <v>412</v>
      </c>
      <c r="J4" s="397" t="s">
        <v>413</v>
      </c>
    </row>
    <row r="5" spans="1:10" ht="20.25" customHeight="1" x14ac:dyDescent="0.25">
      <c r="B5" s="311" t="s">
        <v>194</v>
      </c>
      <c r="C5" s="313">
        <v>15360</v>
      </c>
      <c r="D5" s="313">
        <v>4660</v>
      </c>
      <c r="E5" s="313">
        <v>10310</v>
      </c>
      <c r="F5" s="313">
        <v>4430</v>
      </c>
      <c r="G5" s="313">
        <v>7736</v>
      </c>
      <c r="H5" s="313">
        <v>2939</v>
      </c>
      <c r="I5" s="314">
        <v>8102</v>
      </c>
      <c r="J5" s="315">
        <v>2127</v>
      </c>
    </row>
    <row r="6" spans="1:10" ht="20.25" customHeight="1" x14ac:dyDescent="0.25">
      <c r="B6" s="320" t="s">
        <v>417</v>
      </c>
      <c r="C6" s="321"/>
      <c r="D6" s="321"/>
      <c r="E6" s="321"/>
      <c r="F6" s="321"/>
      <c r="G6" s="321"/>
      <c r="H6" s="321"/>
      <c r="I6" s="322"/>
      <c r="J6" s="323"/>
    </row>
    <row r="7" spans="1:10" ht="20.25" customHeight="1" x14ac:dyDescent="0.25">
      <c r="B7" s="312" t="s">
        <v>418</v>
      </c>
      <c r="C7" s="316">
        <v>9470</v>
      </c>
      <c r="D7" s="316">
        <v>2630</v>
      </c>
      <c r="E7" s="316">
        <v>6480</v>
      </c>
      <c r="F7" s="316">
        <v>2590</v>
      </c>
      <c r="G7" s="316">
        <v>4628</v>
      </c>
      <c r="H7" s="316">
        <v>1655</v>
      </c>
      <c r="I7" s="317">
        <v>4897</v>
      </c>
      <c r="J7" s="318">
        <v>1214</v>
      </c>
    </row>
    <row r="8" spans="1:10" ht="20.25" customHeight="1" x14ac:dyDescent="0.25">
      <c r="B8" s="312" t="s">
        <v>419</v>
      </c>
      <c r="C8" s="316">
        <v>5870</v>
      </c>
      <c r="D8" s="316">
        <v>2010</v>
      </c>
      <c r="E8" s="316">
        <v>3810</v>
      </c>
      <c r="F8" s="316">
        <v>1820</v>
      </c>
      <c r="G8" s="316">
        <v>3091</v>
      </c>
      <c r="H8" s="316">
        <v>1274</v>
      </c>
      <c r="I8" s="317">
        <v>3193</v>
      </c>
      <c r="J8" s="318">
        <v>900</v>
      </c>
    </row>
    <row r="9" spans="1:10" ht="20.25" customHeight="1" x14ac:dyDescent="0.25">
      <c r="B9" s="312" t="s">
        <v>281</v>
      </c>
      <c r="C9" s="319">
        <v>10</v>
      </c>
      <c r="D9" s="319">
        <v>10</v>
      </c>
      <c r="E9" s="319">
        <v>20</v>
      </c>
      <c r="F9" s="319">
        <v>10</v>
      </c>
      <c r="G9" s="319">
        <v>10</v>
      </c>
      <c r="H9" s="319">
        <v>5</v>
      </c>
      <c r="I9" s="317">
        <v>12</v>
      </c>
      <c r="J9" s="318">
        <v>13</v>
      </c>
    </row>
    <row r="10" spans="1:10" ht="20.25" customHeight="1" x14ac:dyDescent="0.25">
      <c r="B10" s="320" t="s">
        <v>420</v>
      </c>
      <c r="C10" s="321"/>
      <c r="D10" s="321"/>
      <c r="E10" s="321"/>
      <c r="F10" s="321"/>
      <c r="G10" s="321"/>
      <c r="H10" s="321"/>
      <c r="I10" s="322"/>
      <c r="J10" s="323"/>
    </row>
    <row r="11" spans="1:10" ht="20.25" customHeight="1" x14ac:dyDescent="0.25">
      <c r="B11" s="312" t="s">
        <v>421</v>
      </c>
      <c r="C11" s="316">
        <v>10330</v>
      </c>
      <c r="D11" s="316">
        <v>4030</v>
      </c>
      <c r="E11" s="316">
        <v>7300</v>
      </c>
      <c r="F11" s="316">
        <v>3870</v>
      </c>
      <c r="G11" s="316">
        <v>5579</v>
      </c>
      <c r="H11" s="316">
        <v>2574</v>
      </c>
      <c r="I11" s="317">
        <v>6171</v>
      </c>
      <c r="J11" s="318">
        <v>1873</v>
      </c>
    </row>
    <row r="12" spans="1:10" ht="20.25" customHeight="1" x14ac:dyDescent="0.25">
      <c r="B12" s="312" t="s">
        <v>422</v>
      </c>
      <c r="C12" s="316">
        <v>3940</v>
      </c>
      <c r="D12" s="319">
        <v>250</v>
      </c>
      <c r="E12" s="316">
        <v>2300</v>
      </c>
      <c r="F12" s="319">
        <v>220</v>
      </c>
      <c r="G12" s="316">
        <v>1455</v>
      </c>
      <c r="H12" s="319">
        <v>133</v>
      </c>
      <c r="I12" s="317">
        <v>1329</v>
      </c>
      <c r="J12" s="318">
        <v>65</v>
      </c>
    </row>
    <row r="13" spans="1:10" ht="20.25" customHeight="1" x14ac:dyDescent="0.25">
      <c r="B13" s="312" t="s">
        <v>423</v>
      </c>
      <c r="C13" s="319">
        <v>240</v>
      </c>
      <c r="D13" s="319">
        <v>110</v>
      </c>
      <c r="E13" s="319">
        <v>170</v>
      </c>
      <c r="F13" s="319">
        <v>110</v>
      </c>
      <c r="G13" s="319">
        <v>161</v>
      </c>
      <c r="H13" s="319">
        <v>99</v>
      </c>
      <c r="I13" s="317">
        <v>155</v>
      </c>
      <c r="J13" s="318">
        <v>70</v>
      </c>
    </row>
    <row r="14" spans="1:10" ht="20.25" customHeight="1" x14ac:dyDescent="0.25">
      <c r="B14" s="312" t="s">
        <v>424</v>
      </c>
      <c r="C14" s="319">
        <v>600</v>
      </c>
      <c r="D14" s="319">
        <v>160</v>
      </c>
      <c r="E14" s="319">
        <v>360</v>
      </c>
      <c r="F14" s="319">
        <v>120</v>
      </c>
      <c r="G14" s="319">
        <v>391</v>
      </c>
      <c r="H14" s="319">
        <v>82</v>
      </c>
      <c r="I14" s="317">
        <v>314</v>
      </c>
      <c r="J14" s="318">
        <v>80</v>
      </c>
    </row>
    <row r="15" spans="1:10" ht="20.25" customHeight="1" x14ac:dyDescent="0.25">
      <c r="B15" s="312" t="s">
        <v>425</v>
      </c>
      <c r="C15" s="319">
        <v>20</v>
      </c>
      <c r="D15" s="319">
        <v>10</v>
      </c>
      <c r="E15" s="319">
        <v>20</v>
      </c>
      <c r="F15" s="319">
        <v>10</v>
      </c>
      <c r="G15" s="319">
        <v>12</v>
      </c>
      <c r="H15" s="319">
        <v>3</v>
      </c>
      <c r="I15" s="317">
        <v>9</v>
      </c>
      <c r="J15" s="318">
        <v>0</v>
      </c>
    </row>
    <row r="16" spans="1:10" ht="20.25" customHeight="1" x14ac:dyDescent="0.25">
      <c r="B16" s="312" t="s">
        <v>280</v>
      </c>
      <c r="C16" s="319">
        <v>220</v>
      </c>
      <c r="D16" s="319">
        <v>100</v>
      </c>
      <c r="E16" s="319">
        <v>170</v>
      </c>
      <c r="F16" s="319">
        <v>90</v>
      </c>
      <c r="G16" s="319">
        <v>135</v>
      </c>
      <c r="H16" s="319">
        <v>48</v>
      </c>
      <c r="I16" s="317">
        <v>124</v>
      </c>
      <c r="J16" s="318">
        <v>39</v>
      </c>
    </row>
    <row r="18" spans="2:2" x14ac:dyDescent="0.25">
      <c r="B18" s="16" t="s">
        <v>415</v>
      </c>
    </row>
  </sheetData>
  <mergeCells count="5">
    <mergeCell ref="I3:J3"/>
    <mergeCell ref="B3:B4"/>
    <mergeCell ref="C3:D3"/>
    <mergeCell ref="E3:F3"/>
    <mergeCell ref="G3:H3"/>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53684-46B0-4E6D-BD1F-BDD4F797AC99}">
  <dimension ref="A1:K32"/>
  <sheetViews>
    <sheetView topLeftCell="A9" zoomScale="52" zoomScaleNormal="52" workbookViewId="0">
      <selection activeCell="B16" sqref="B16"/>
    </sheetView>
  </sheetViews>
  <sheetFormatPr defaultColWidth="9" defaultRowHeight="14.25" x14ac:dyDescent="0.25"/>
  <cols>
    <col min="1" max="1" width="9" style="8"/>
    <col min="2" max="2" width="36" style="8" customWidth="1"/>
    <col min="3" max="9" width="20.7109375" style="8" customWidth="1"/>
    <col min="10" max="10" width="14.42578125" style="8" bestFit="1" customWidth="1"/>
    <col min="11" max="11" width="18" style="8" customWidth="1"/>
    <col min="12" max="12" width="12.85546875" style="8" bestFit="1" customWidth="1"/>
    <col min="13" max="13" width="10.140625" style="8" bestFit="1" customWidth="1"/>
    <col min="14" max="15" width="11.140625" style="8" bestFit="1" customWidth="1"/>
    <col min="16" max="16" width="12.85546875" style="8" bestFit="1" customWidth="1"/>
    <col min="17" max="17" width="10.140625" style="8" bestFit="1" customWidth="1"/>
    <col min="18" max="18" width="12.85546875" style="8" bestFit="1" customWidth="1"/>
    <col min="19" max="16384" width="9" style="8"/>
  </cols>
  <sheetData>
    <row r="1" spans="1:11" ht="34.9" customHeight="1" x14ac:dyDescent="0.25">
      <c r="A1" s="10" t="s">
        <v>426</v>
      </c>
    </row>
    <row r="3" spans="1:11" ht="62.25" customHeight="1" x14ac:dyDescent="0.25">
      <c r="B3" s="379"/>
      <c r="C3" s="250" t="s">
        <v>427</v>
      </c>
      <c r="D3" s="406" t="s">
        <v>428</v>
      </c>
      <c r="E3" s="406" t="s">
        <v>429</v>
      </c>
      <c r="F3" s="407" t="s">
        <v>430</v>
      </c>
      <c r="G3" s="371"/>
      <c r="H3" s="371"/>
      <c r="I3" s="371"/>
      <c r="J3" s="372"/>
    </row>
    <row r="4" spans="1:11" ht="18" customHeight="1" x14ac:dyDescent="0.25">
      <c r="B4" s="145" t="s">
        <v>431</v>
      </c>
      <c r="C4" s="146">
        <v>126000</v>
      </c>
      <c r="D4" s="146">
        <v>28000</v>
      </c>
      <c r="E4" s="146">
        <v>5000</v>
      </c>
      <c r="F4" s="251">
        <f t="shared" ref="F4:F9" si="0">E4/C4</f>
        <v>3.968253968253968E-2</v>
      </c>
      <c r="G4" s="368"/>
      <c r="H4" s="368"/>
      <c r="I4" s="373"/>
      <c r="J4" s="372"/>
    </row>
    <row r="5" spans="1:11" ht="18" customHeight="1" x14ac:dyDescent="0.25">
      <c r="B5" s="145" t="s">
        <v>432</v>
      </c>
      <c r="C5" s="247">
        <v>159000</v>
      </c>
      <c r="D5" s="247">
        <v>29000</v>
      </c>
      <c r="E5" s="146">
        <v>3000</v>
      </c>
      <c r="F5" s="251">
        <f t="shared" si="0"/>
        <v>1.8867924528301886E-2</v>
      </c>
      <c r="G5" s="368"/>
      <c r="H5" s="368"/>
      <c r="I5" s="373"/>
      <c r="J5" s="372"/>
    </row>
    <row r="6" spans="1:11" ht="18" customHeight="1" x14ac:dyDescent="0.25">
      <c r="B6" s="145" t="s">
        <v>433</v>
      </c>
      <c r="C6" s="146">
        <v>655000</v>
      </c>
      <c r="D6" s="146">
        <v>103000</v>
      </c>
      <c r="E6" s="146">
        <v>18000</v>
      </c>
      <c r="F6" s="251">
        <f t="shared" si="0"/>
        <v>2.748091603053435E-2</v>
      </c>
      <c r="G6" s="368"/>
      <c r="H6" s="368"/>
      <c r="I6" s="373"/>
      <c r="J6" s="372"/>
    </row>
    <row r="7" spans="1:11" ht="28.5" x14ac:dyDescent="0.25">
      <c r="B7" s="145" t="s">
        <v>434</v>
      </c>
      <c r="C7" s="146">
        <v>1442000</v>
      </c>
      <c r="D7" s="146">
        <v>140000</v>
      </c>
      <c r="E7" s="146">
        <v>25000</v>
      </c>
      <c r="F7" s="251">
        <f t="shared" si="0"/>
        <v>1.7337031900138695E-2</v>
      </c>
      <c r="G7" s="368"/>
      <c r="H7" s="368"/>
      <c r="I7" s="373"/>
      <c r="J7" s="374"/>
      <c r="K7" s="9"/>
    </row>
    <row r="8" spans="1:11" ht="18" customHeight="1" x14ac:dyDescent="0.25">
      <c r="B8" s="145" t="s">
        <v>435</v>
      </c>
      <c r="C8" s="146">
        <v>21433000</v>
      </c>
      <c r="D8" s="146">
        <v>1465000</v>
      </c>
      <c r="E8" s="146">
        <v>297000</v>
      </c>
      <c r="F8" s="251">
        <f t="shared" si="0"/>
        <v>1.3857136191853683E-2</v>
      </c>
      <c r="G8" s="368"/>
      <c r="H8" s="368"/>
      <c r="I8" s="373"/>
      <c r="J8" s="372"/>
    </row>
    <row r="9" spans="1:11" ht="18" customHeight="1" x14ac:dyDescent="0.25">
      <c r="B9" s="147" t="s">
        <v>194</v>
      </c>
      <c r="C9" s="148">
        <v>23815000</v>
      </c>
      <c r="D9" s="148">
        <v>1765000</v>
      </c>
      <c r="E9" s="148">
        <v>347000</v>
      </c>
      <c r="F9" s="251">
        <f t="shared" si="0"/>
        <v>1.457064875078732E-2</v>
      </c>
      <c r="G9" s="368"/>
      <c r="H9" s="375"/>
      <c r="I9" s="373"/>
      <c r="J9" s="372"/>
    </row>
    <row r="10" spans="1:11" ht="18" customHeight="1" x14ac:dyDescent="0.25">
      <c r="B10" s="149" t="s">
        <v>436</v>
      </c>
      <c r="C10" s="249" t="s">
        <v>207</v>
      </c>
      <c r="D10" s="249" t="s">
        <v>207</v>
      </c>
      <c r="E10" s="249" t="s">
        <v>207</v>
      </c>
      <c r="F10" s="252" t="s">
        <v>437</v>
      </c>
      <c r="G10" s="376"/>
      <c r="H10" s="376"/>
      <c r="I10" s="377"/>
      <c r="J10" s="372"/>
    </row>
    <row r="11" spans="1:11" x14ac:dyDescent="0.25">
      <c r="G11" s="372"/>
      <c r="H11" s="372"/>
      <c r="I11" s="372"/>
      <c r="J11" s="372"/>
    </row>
    <row r="12" spans="1:11" x14ac:dyDescent="0.25">
      <c r="B12" s="11" t="s">
        <v>438</v>
      </c>
      <c r="C12" s="11"/>
      <c r="D12" s="11"/>
      <c r="E12" s="11"/>
      <c r="F12" s="11"/>
      <c r="G12" s="378"/>
      <c r="H12" s="378"/>
      <c r="I12" s="378"/>
      <c r="J12" s="372"/>
    </row>
    <row r="13" spans="1:11" x14ac:dyDescent="0.25">
      <c r="B13" s="11"/>
      <c r="C13" s="11"/>
      <c r="D13" s="11"/>
      <c r="E13" s="11"/>
      <c r="F13" s="11"/>
      <c r="G13" s="11"/>
      <c r="H13" s="11"/>
      <c r="I13" s="11"/>
    </row>
    <row r="14" spans="1:11" x14ac:dyDescent="0.25">
      <c r="B14" s="11" t="s">
        <v>112</v>
      </c>
      <c r="C14" s="11"/>
      <c r="D14" s="11"/>
      <c r="E14" s="11"/>
      <c r="F14" s="11"/>
      <c r="G14" s="11"/>
      <c r="H14" s="11"/>
      <c r="I14" s="11"/>
    </row>
    <row r="15" spans="1:11" x14ac:dyDescent="0.25">
      <c r="B15" s="11" t="s">
        <v>113</v>
      </c>
      <c r="C15" s="11"/>
      <c r="D15" s="11"/>
      <c r="E15" s="11"/>
      <c r="F15" s="11"/>
      <c r="G15" s="11"/>
      <c r="H15" s="11"/>
      <c r="I15" s="11"/>
    </row>
    <row r="16" spans="1:11" x14ac:dyDescent="0.25">
      <c r="B16" s="11" t="s">
        <v>1773</v>
      </c>
      <c r="C16" s="11"/>
      <c r="D16" s="11"/>
      <c r="E16" s="11"/>
      <c r="F16" s="11"/>
      <c r="G16" s="11"/>
      <c r="H16" s="11"/>
      <c r="I16" s="11"/>
    </row>
    <row r="18" spans="1:8" ht="34.9" customHeight="1" x14ac:dyDescent="0.25">
      <c r="A18" s="10" t="s">
        <v>439</v>
      </c>
    </row>
    <row r="20" spans="1:8" ht="40.5" customHeight="1" x14ac:dyDescent="0.2">
      <c r="B20" s="383"/>
      <c r="C20" s="384">
        <v>2016</v>
      </c>
      <c r="D20" s="385">
        <v>2017</v>
      </c>
      <c r="E20" s="385">
        <v>2018</v>
      </c>
      <c r="F20" s="385">
        <v>2019</v>
      </c>
      <c r="G20" s="386">
        <v>2020</v>
      </c>
      <c r="H20" s="380"/>
    </row>
    <row r="21" spans="1:8" ht="18" customHeight="1" x14ac:dyDescent="0.25">
      <c r="B21" s="262" t="s">
        <v>424</v>
      </c>
      <c r="C21" s="264">
        <v>7000</v>
      </c>
      <c r="D21" s="264">
        <v>6000</v>
      </c>
      <c r="E21" s="264">
        <v>8000</v>
      </c>
      <c r="F21" s="264">
        <v>9000</v>
      </c>
      <c r="G21" s="265">
        <v>5000</v>
      </c>
      <c r="H21" s="381"/>
    </row>
    <row r="22" spans="1:8" ht="18" customHeight="1" x14ac:dyDescent="0.25">
      <c r="B22" s="262" t="s">
        <v>440</v>
      </c>
      <c r="C22" s="264">
        <v>2000</v>
      </c>
      <c r="D22" s="264">
        <v>4000</v>
      </c>
      <c r="E22" s="264">
        <v>23000</v>
      </c>
      <c r="F22" s="264">
        <v>3000</v>
      </c>
      <c r="G22" s="265">
        <v>3000</v>
      </c>
      <c r="H22" s="381"/>
    </row>
    <row r="23" spans="1:8" ht="18" customHeight="1" x14ac:dyDescent="0.25">
      <c r="B23" s="262" t="s">
        <v>441</v>
      </c>
      <c r="C23" s="264">
        <v>20000</v>
      </c>
      <c r="D23" s="264">
        <v>19000</v>
      </c>
      <c r="E23" s="264">
        <v>35000</v>
      </c>
      <c r="F23" s="264">
        <v>19000</v>
      </c>
      <c r="G23" s="265">
        <v>18000</v>
      </c>
      <c r="H23" s="381"/>
    </row>
    <row r="24" spans="1:8" ht="18" customHeight="1" x14ac:dyDescent="0.25">
      <c r="B24" s="262" t="s">
        <v>442</v>
      </c>
      <c r="C24" s="264">
        <v>28000</v>
      </c>
      <c r="D24" s="264">
        <v>30000</v>
      </c>
      <c r="E24" s="264">
        <v>370000</v>
      </c>
      <c r="F24" s="264">
        <v>32000</v>
      </c>
      <c r="G24" s="265">
        <v>25000</v>
      </c>
      <c r="H24" s="381"/>
    </row>
    <row r="25" spans="1:8" ht="18" customHeight="1" x14ac:dyDescent="0.25">
      <c r="B25" s="262" t="s">
        <v>443</v>
      </c>
      <c r="C25" s="264">
        <v>306000</v>
      </c>
      <c r="D25" s="264">
        <v>282000</v>
      </c>
      <c r="E25" s="264">
        <v>4000</v>
      </c>
      <c r="F25" s="264">
        <v>345000</v>
      </c>
      <c r="G25" s="265">
        <v>297000</v>
      </c>
      <c r="H25" s="381"/>
    </row>
    <row r="26" spans="1:8" ht="18" customHeight="1" x14ac:dyDescent="0.25">
      <c r="B26" s="263" t="s">
        <v>194</v>
      </c>
      <c r="C26" s="266">
        <v>361000</v>
      </c>
      <c r="D26" s="266">
        <v>341000</v>
      </c>
      <c r="E26" s="266">
        <v>441000</v>
      </c>
      <c r="F26" s="266">
        <v>408000</v>
      </c>
      <c r="G26" s="267">
        <v>347000</v>
      </c>
      <c r="H26" s="382"/>
    </row>
    <row r="27" spans="1:8" x14ac:dyDescent="0.25">
      <c r="H27" s="372"/>
    </row>
    <row r="28" spans="1:8" x14ac:dyDescent="0.25">
      <c r="B28" s="11" t="s">
        <v>444</v>
      </c>
    </row>
    <row r="29" spans="1:8" x14ac:dyDescent="0.25">
      <c r="B29" s="11"/>
    </row>
    <row r="30" spans="1:8" x14ac:dyDescent="0.25">
      <c r="B30" s="11" t="s">
        <v>112</v>
      </c>
    </row>
    <row r="31" spans="1:8" x14ac:dyDescent="0.25">
      <c r="B31" s="11" t="s">
        <v>113</v>
      </c>
    </row>
    <row r="32" spans="1:8" x14ac:dyDescent="0.25">
      <c r="B32" s="11" t="s">
        <v>1773</v>
      </c>
    </row>
  </sheetData>
  <pageMargins left="0.7" right="0.7" top="0.75" bottom="0.75" header="0.3" footer="0.3"/>
  <pageSetup paperSize="9" orientation="portrait"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A7A6-0FD9-4487-922F-FE605BCCCE47}">
  <dimension ref="A1:K22"/>
  <sheetViews>
    <sheetView topLeftCell="A4" zoomScale="63" zoomScaleNormal="100" workbookViewId="0">
      <selection activeCell="B18" sqref="B18:B22"/>
    </sheetView>
  </sheetViews>
  <sheetFormatPr defaultColWidth="9" defaultRowHeight="14.25" x14ac:dyDescent="0.25"/>
  <cols>
    <col min="1" max="1" width="9" style="8"/>
    <col min="2" max="2" width="28.5703125" style="8" customWidth="1"/>
    <col min="3" max="10" width="19" style="8" customWidth="1"/>
    <col min="11" max="16384" width="9" style="8"/>
  </cols>
  <sheetData>
    <row r="1" spans="1:11" ht="34.9" customHeight="1" x14ac:dyDescent="0.25">
      <c r="A1" s="17" t="s">
        <v>445</v>
      </c>
    </row>
    <row r="3" spans="1:11" ht="53.25" customHeight="1" x14ac:dyDescent="0.25">
      <c r="B3" s="28" t="s">
        <v>262</v>
      </c>
      <c r="C3" s="38" t="s">
        <v>446</v>
      </c>
      <c r="D3" s="38" t="s">
        <v>447</v>
      </c>
      <c r="E3" s="38" t="s">
        <v>448</v>
      </c>
      <c r="F3" s="29" t="s">
        <v>263</v>
      </c>
      <c r="G3" s="387"/>
      <c r="H3" s="387"/>
      <c r="I3" s="387"/>
      <c r="J3" s="387"/>
    </row>
    <row r="4" spans="1:11" ht="18" customHeight="1" x14ac:dyDescent="0.25">
      <c r="B4" s="150" t="s">
        <v>275</v>
      </c>
      <c r="C4" s="151">
        <v>3519000</v>
      </c>
      <c r="D4" s="269">
        <v>47000</v>
      </c>
      <c r="E4" s="151">
        <v>3472000</v>
      </c>
      <c r="F4" s="152">
        <v>1.3356067064506962E-2</v>
      </c>
      <c r="G4" s="388"/>
      <c r="H4" s="389"/>
      <c r="I4" s="388"/>
      <c r="J4" s="390"/>
      <c r="K4" s="270"/>
    </row>
    <row r="5" spans="1:11" ht="18" customHeight="1" x14ac:dyDescent="0.25">
      <c r="B5" s="150" t="s">
        <v>449</v>
      </c>
      <c r="C5" s="151">
        <v>2493000</v>
      </c>
      <c r="D5" s="269">
        <v>39000</v>
      </c>
      <c r="E5" s="151">
        <v>2454000</v>
      </c>
      <c r="F5" s="152">
        <v>1.5643802647412757E-2</v>
      </c>
      <c r="G5" s="388"/>
      <c r="H5" s="389"/>
      <c r="I5" s="388"/>
      <c r="J5" s="390"/>
    </row>
    <row r="6" spans="1:11" ht="18" customHeight="1" x14ac:dyDescent="0.25">
      <c r="B6" s="150" t="s">
        <v>450</v>
      </c>
      <c r="C6" s="151">
        <v>2156000</v>
      </c>
      <c r="D6" s="269">
        <v>37000</v>
      </c>
      <c r="E6" s="151">
        <v>2119000</v>
      </c>
      <c r="F6" s="152">
        <v>1.7161410018552876E-2</v>
      </c>
      <c r="G6" s="388"/>
      <c r="H6" s="389"/>
      <c r="I6" s="388"/>
      <c r="J6" s="390"/>
    </row>
    <row r="7" spans="1:11" ht="18" customHeight="1" x14ac:dyDescent="0.25">
      <c r="B7" s="150" t="s">
        <v>451</v>
      </c>
      <c r="C7" s="151">
        <v>1892000</v>
      </c>
      <c r="D7" s="269">
        <v>35000</v>
      </c>
      <c r="E7" s="151">
        <v>1856000</v>
      </c>
      <c r="F7" s="152">
        <v>1.9E-2</v>
      </c>
      <c r="G7" s="388"/>
      <c r="H7" s="389"/>
      <c r="I7" s="388"/>
      <c r="J7" s="390"/>
    </row>
    <row r="8" spans="1:11" ht="18" customHeight="1" x14ac:dyDescent="0.25">
      <c r="B8" s="150" t="s">
        <v>276</v>
      </c>
      <c r="C8" s="151">
        <v>1920000</v>
      </c>
      <c r="D8" s="269">
        <v>36000</v>
      </c>
      <c r="E8" s="151">
        <v>1884000</v>
      </c>
      <c r="F8" s="152">
        <v>1.8749999999999999E-2</v>
      </c>
      <c r="G8" s="388"/>
      <c r="H8" s="389"/>
      <c r="I8" s="388"/>
      <c r="J8" s="390"/>
    </row>
    <row r="9" spans="1:11" ht="18" customHeight="1" x14ac:dyDescent="0.25">
      <c r="B9" s="150" t="s">
        <v>71</v>
      </c>
      <c r="C9" s="151">
        <v>3480000</v>
      </c>
      <c r="D9" s="269">
        <v>31000</v>
      </c>
      <c r="E9" s="151">
        <v>3449000</v>
      </c>
      <c r="F9" s="152">
        <v>8.9080459770114941E-3</v>
      </c>
      <c r="G9" s="388"/>
      <c r="H9" s="389"/>
      <c r="I9" s="388"/>
      <c r="J9" s="390"/>
    </row>
    <row r="10" spans="1:11" ht="18" customHeight="1" x14ac:dyDescent="0.25">
      <c r="B10" s="150" t="s">
        <v>278</v>
      </c>
      <c r="C10" s="151">
        <v>1878000</v>
      </c>
      <c r="D10" s="269">
        <v>28000</v>
      </c>
      <c r="E10" s="151">
        <v>1850000</v>
      </c>
      <c r="F10" s="152">
        <v>1.4909478168264111E-2</v>
      </c>
      <c r="G10" s="388"/>
      <c r="H10" s="389"/>
      <c r="I10" s="388"/>
      <c r="J10" s="390"/>
    </row>
    <row r="11" spans="1:11" ht="18" customHeight="1" x14ac:dyDescent="0.25">
      <c r="B11" s="150" t="s">
        <v>269</v>
      </c>
      <c r="C11" s="151">
        <v>1581000</v>
      </c>
      <c r="D11" s="269">
        <v>26000</v>
      </c>
      <c r="E11" s="151">
        <v>1555000</v>
      </c>
      <c r="F11" s="152">
        <v>1.7000000000000001E-2</v>
      </c>
      <c r="G11" s="388"/>
      <c r="H11" s="389"/>
      <c r="I11" s="388"/>
      <c r="J11" s="390"/>
    </row>
    <row r="12" spans="1:11" ht="18" customHeight="1" x14ac:dyDescent="0.25">
      <c r="B12" s="150" t="s">
        <v>274</v>
      </c>
      <c r="C12" s="151">
        <v>2094000</v>
      </c>
      <c r="D12" s="269">
        <v>26000</v>
      </c>
      <c r="E12" s="151">
        <v>2068000</v>
      </c>
      <c r="F12" s="152">
        <v>1.2416427889207259E-2</v>
      </c>
      <c r="G12" s="388"/>
      <c r="H12" s="389"/>
      <c r="I12" s="388"/>
      <c r="J12" s="390"/>
    </row>
    <row r="13" spans="1:11" ht="18" customHeight="1" x14ac:dyDescent="0.25">
      <c r="B13" s="150" t="s">
        <v>271</v>
      </c>
      <c r="C13" s="151">
        <v>831000</v>
      </c>
      <c r="D13" s="269">
        <v>18000</v>
      </c>
      <c r="E13" s="151">
        <v>812000</v>
      </c>
      <c r="F13" s="152">
        <v>2.1660649819494584E-2</v>
      </c>
      <c r="G13" s="388"/>
      <c r="H13" s="389"/>
      <c r="I13" s="388"/>
      <c r="J13" s="390"/>
    </row>
    <row r="14" spans="1:11" ht="18" customHeight="1" x14ac:dyDescent="0.25">
      <c r="B14" s="150" t="s">
        <v>277</v>
      </c>
      <c r="C14" s="151">
        <v>1055000</v>
      </c>
      <c r="D14" s="269">
        <v>16000</v>
      </c>
      <c r="E14" s="151">
        <v>1039000</v>
      </c>
      <c r="F14" s="152">
        <v>1.5165876777251185E-2</v>
      </c>
      <c r="G14" s="388"/>
      <c r="H14" s="389"/>
      <c r="I14" s="388"/>
      <c r="J14" s="390"/>
    </row>
    <row r="15" spans="1:11" x14ac:dyDescent="0.25">
      <c r="D15" s="428"/>
      <c r="I15" s="268"/>
    </row>
    <row r="16" spans="1:11" x14ac:dyDescent="0.25">
      <c r="B16" s="18" t="s">
        <v>452</v>
      </c>
      <c r="C16" s="18"/>
    </row>
    <row r="17" spans="2:7" x14ac:dyDescent="0.25">
      <c r="B17" s="18"/>
      <c r="C17" s="18"/>
    </row>
    <row r="18" spans="2:7" x14ac:dyDescent="0.25">
      <c r="B18" s="11" t="s">
        <v>112</v>
      </c>
      <c r="C18" s="11"/>
    </row>
    <row r="19" spans="2:7" x14ac:dyDescent="0.25">
      <c r="B19" s="18" t="s">
        <v>113</v>
      </c>
      <c r="C19" s="18"/>
    </row>
    <row r="20" spans="2:7" x14ac:dyDescent="0.25">
      <c r="B20" s="18" t="s">
        <v>285</v>
      </c>
      <c r="C20" s="18"/>
    </row>
    <row r="21" spans="2:7" x14ac:dyDescent="0.25">
      <c r="B21" s="18" t="s">
        <v>453</v>
      </c>
    </row>
    <row r="22" spans="2:7" x14ac:dyDescent="0.25">
      <c r="B22" s="11" t="s">
        <v>1772</v>
      </c>
      <c r="D22" s="253"/>
      <c r="E22" s="253"/>
      <c r="F22" s="253"/>
      <c r="G22" s="253"/>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9D4DA-CBB0-4620-AE69-F35908D701B5}">
  <dimension ref="A1:C39"/>
  <sheetViews>
    <sheetView showGridLines="0" topLeftCell="A11" zoomScale="49" zoomScaleNormal="100" workbookViewId="0">
      <selection activeCell="B36" sqref="B36:B39"/>
    </sheetView>
  </sheetViews>
  <sheetFormatPr defaultRowHeight="15" x14ac:dyDescent="0.25"/>
  <sheetData>
    <row r="1" spans="1:1" ht="34.9" customHeight="1" x14ac:dyDescent="0.25">
      <c r="A1" s="17" t="s">
        <v>454</v>
      </c>
    </row>
    <row r="31" spans="3:3" x14ac:dyDescent="0.25">
      <c r="C31" s="18" t="s">
        <v>452</v>
      </c>
    </row>
    <row r="32" spans="3:3" x14ac:dyDescent="0.25">
      <c r="C32" s="18"/>
    </row>
    <row r="33" spans="2:2" x14ac:dyDescent="0.25">
      <c r="B33" s="23"/>
    </row>
    <row r="34" spans="2:2" x14ac:dyDescent="0.25">
      <c r="B34" s="34" t="s">
        <v>452</v>
      </c>
    </row>
    <row r="36" spans="2:2" x14ac:dyDescent="0.25">
      <c r="B36" s="11" t="s">
        <v>112</v>
      </c>
    </row>
    <row r="37" spans="2:2" x14ac:dyDescent="0.25">
      <c r="B37" s="18" t="s">
        <v>113</v>
      </c>
    </row>
    <row r="38" spans="2:2" x14ac:dyDescent="0.25">
      <c r="B38" s="18" t="s">
        <v>285</v>
      </c>
    </row>
    <row r="39" spans="2:2" x14ac:dyDescent="0.25">
      <c r="B39" s="11" t="s">
        <v>1771</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CDC42-7716-4583-BA05-5BDB30420EFB}">
  <dimension ref="A1:Q38"/>
  <sheetViews>
    <sheetView showGridLines="0" topLeftCell="A3" zoomScale="50" zoomScaleNormal="50" workbookViewId="0">
      <selection activeCell="B19" sqref="B19:B26"/>
    </sheetView>
  </sheetViews>
  <sheetFormatPr defaultColWidth="8.85546875" defaultRowHeight="14.25" x14ac:dyDescent="0.2"/>
  <cols>
    <col min="1" max="1" width="8.85546875" style="13"/>
    <col min="2" max="17" width="17.140625" style="13" customWidth="1"/>
    <col min="18" max="18" width="11.85546875" style="13" customWidth="1"/>
    <col min="19" max="16384" width="8.85546875" style="13"/>
  </cols>
  <sheetData>
    <row r="1" spans="1:17" s="15" customFormat="1" ht="34.9" customHeight="1" x14ac:dyDescent="0.25">
      <c r="A1" s="10" t="s">
        <v>115</v>
      </c>
      <c r="D1" s="45"/>
      <c r="F1" s="45"/>
      <c r="G1" s="46"/>
      <c r="H1" s="47"/>
    </row>
    <row r="3" spans="1:17" ht="68.25" customHeight="1" x14ac:dyDescent="0.2">
      <c r="B3" s="28" t="s">
        <v>116</v>
      </c>
      <c r="C3" s="239" t="s">
        <v>117</v>
      </c>
      <c r="D3" s="38" t="s">
        <v>118</v>
      </c>
      <c r="E3" s="38" t="s">
        <v>119</v>
      </c>
      <c r="F3" s="38" t="s">
        <v>120</v>
      </c>
      <c r="G3" s="38" t="s">
        <v>121</v>
      </c>
      <c r="H3" s="38" t="s">
        <v>122</v>
      </c>
      <c r="I3" s="38" t="s">
        <v>123</v>
      </c>
      <c r="J3" s="38" t="s">
        <v>124</v>
      </c>
      <c r="K3" s="38" t="s">
        <v>125</v>
      </c>
      <c r="L3" s="38" t="s">
        <v>126</v>
      </c>
      <c r="M3" s="38" t="s">
        <v>127</v>
      </c>
      <c r="N3" s="38" t="s">
        <v>128</v>
      </c>
      <c r="O3" s="38" t="s">
        <v>129</v>
      </c>
      <c r="P3" s="38" t="s">
        <v>130</v>
      </c>
      <c r="Q3" s="29" t="s">
        <v>131</v>
      </c>
    </row>
    <row r="4" spans="1:17" ht="18" customHeight="1" x14ac:dyDescent="0.2">
      <c r="B4" s="60" t="s">
        <v>132</v>
      </c>
      <c r="C4" s="240"/>
      <c r="D4" s="61" t="s">
        <v>133</v>
      </c>
      <c r="E4" s="110">
        <v>3643</v>
      </c>
      <c r="F4" s="157">
        <v>1256</v>
      </c>
      <c r="G4" s="111">
        <v>0.34</v>
      </c>
      <c r="H4" s="65">
        <v>4390023</v>
      </c>
      <c r="I4" s="65">
        <v>0</v>
      </c>
      <c r="J4" s="65">
        <v>4390023</v>
      </c>
      <c r="K4" s="110">
        <v>19245</v>
      </c>
      <c r="L4" s="241">
        <v>5.2827340104309632</v>
      </c>
      <c r="M4" s="65">
        <v>228.112392829306</v>
      </c>
      <c r="N4" s="65">
        <v>1205.0570958001647</v>
      </c>
      <c r="O4" s="110">
        <v>381</v>
      </c>
      <c r="P4" s="65">
        <v>111183</v>
      </c>
      <c r="Q4" s="112">
        <v>291.81889763779526</v>
      </c>
    </row>
    <row r="5" spans="1:17" ht="18" customHeight="1" x14ac:dyDescent="0.2">
      <c r="B5" s="60" t="s">
        <v>134</v>
      </c>
      <c r="C5" s="240"/>
      <c r="D5" s="61" t="s">
        <v>133</v>
      </c>
      <c r="E5" s="110">
        <v>2901</v>
      </c>
      <c r="F5" s="157">
        <v>1140</v>
      </c>
      <c r="G5" s="111">
        <v>0.39</v>
      </c>
      <c r="H5" s="65">
        <v>3818396</v>
      </c>
      <c r="I5" s="65">
        <v>0</v>
      </c>
      <c r="J5" s="65">
        <v>3818396</v>
      </c>
      <c r="K5" s="110">
        <v>22919</v>
      </c>
      <c r="L5" s="241">
        <v>7.9003791795932434</v>
      </c>
      <c r="M5" s="65">
        <v>166.60395305205287</v>
      </c>
      <c r="N5" s="65">
        <v>1316.2344019303689</v>
      </c>
      <c r="O5" s="110">
        <v>934</v>
      </c>
      <c r="P5" s="65">
        <v>520568</v>
      </c>
      <c r="Q5" s="112">
        <v>557.35331905781584</v>
      </c>
    </row>
    <row r="6" spans="1:17" ht="18" customHeight="1" x14ac:dyDescent="0.2">
      <c r="B6" s="60" t="s">
        <v>135</v>
      </c>
      <c r="C6" s="240"/>
      <c r="D6" s="61" t="s">
        <v>133</v>
      </c>
      <c r="E6" s="110">
        <v>2534</v>
      </c>
      <c r="F6" s="62">
        <v>968</v>
      </c>
      <c r="G6" s="111">
        <v>0.38</v>
      </c>
      <c r="H6" s="65">
        <v>3582685</v>
      </c>
      <c r="I6" s="65">
        <v>0</v>
      </c>
      <c r="J6" s="65">
        <v>3582685</v>
      </c>
      <c r="K6" s="110">
        <v>17371</v>
      </c>
      <c r="L6" s="241">
        <v>6.8551696921862666</v>
      </c>
      <c r="M6" s="65">
        <v>206.24517874618618</v>
      </c>
      <c r="N6" s="65">
        <v>1413.8456985003947</v>
      </c>
      <c r="O6" s="110">
        <v>906</v>
      </c>
      <c r="P6" s="65">
        <v>766807</v>
      </c>
      <c r="Q6" s="112">
        <v>846.36534216335542</v>
      </c>
    </row>
    <row r="7" spans="1:17" ht="18" customHeight="1" x14ac:dyDescent="0.2">
      <c r="B7" s="60" t="s">
        <v>136</v>
      </c>
      <c r="C7" s="240"/>
      <c r="D7" s="61" t="s">
        <v>133</v>
      </c>
      <c r="E7" s="110">
        <v>1696</v>
      </c>
      <c r="F7" s="62">
        <v>736</v>
      </c>
      <c r="G7" s="111">
        <v>0.43</v>
      </c>
      <c r="H7" s="65">
        <v>3974008</v>
      </c>
      <c r="I7" s="65">
        <v>0</v>
      </c>
      <c r="J7" s="65">
        <v>3974008</v>
      </c>
      <c r="K7" s="110">
        <v>26519</v>
      </c>
      <c r="L7" s="241">
        <v>15.63620283018868</v>
      </c>
      <c r="M7" s="65">
        <v>149.85512274218485</v>
      </c>
      <c r="N7" s="65">
        <v>2343.1650943396226</v>
      </c>
      <c r="O7" s="110">
        <v>708</v>
      </c>
      <c r="P7" s="65">
        <v>776517</v>
      </c>
      <c r="Q7" s="112">
        <v>1096.7754237288136</v>
      </c>
    </row>
    <row r="8" spans="1:17" ht="18" customHeight="1" x14ac:dyDescent="0.2">
      <c r="B8" s="60" t="s">
        <v>137</v>
      </c>
      <c r="C8" s="240"/>
      <c r="D8" s="61" t="s">
        <v>133</v>
      </c>
      <c r="E8" s="110">
        <v>1455</v>
      </c>
      <c r="F8" s="62">
        <v>680</v>
      </c>
      <c r="G8" s="111">
        <v>0.47</v>
      </c>
      <c r="H8" s="65">
        <v>4645547</v>
      </c>
      <c r="I8" s="65">
        <v>0</v>
      </c>
      <c r="J8" s="65">
        <v>4645547</v>
      </c>
      <c r="K8" s="110">
        <v>22610</v>
      </c>
      <c r="L8" s="241">
        <v>15.539518900343642</v>
      </c>
      <c r="M8" s="65">
        <v>205.46426360017691</v>
      </c>
      <c r="N8" s="65">
        <v>3192.8158075601373</v>
      </c>
      <c r="O8" s="110">
        <v>652</v>
      </c>
      <c r="P8" s="65">
        <v>815269</v>
      </c>
      <c r="Q8" s="112">
        <v>1250.4125766871166</v>
      </c>
    </row>
    <row r="9" spans="1:17" ht="18" customHeight="1" x14ac:dyDescent="0.2">
      <c r="B9" s="60" t="s">
        <v>138</v>
      </c>
      <c r="C9" s="65">
        <v>9200000</v>
      </c>
      <c r="D9" s="110">
        <v>2328</v>
      </c>
      <c r="E9" s="110">
        <v>2204</v>
      </c>
      <c r="F9" s="62">
        <v>735</v>
      </c>
      <c r="G9" s="111">
        <v>0.33</v>
      </c>
      <c r="H9" s="65">
        <v>3291529</v>
      </c>
      <c r="I9" s="65">
        <v>0</v>
      </c>
      <c r="J9" s="65">
        <v>3291529</v>
      </c>
      <c r="K9" s="110">
        <v>26318</v>
      </c>
      <c r="L9" s="241">
        <v>11.941016333938293</v>
      </c>
      <c r="M9" s="65">
        <v>125.06759632190897</v>
      </c>
      <c r="N9" s="65">
        <v>1493.4342105263158</v>
      </c>
      <c r="O9" s="110">
        <v>705</v>
      </c>
      <c r="P9" s="65">
        <v>934660</v>
      </c>
      <c r="Q9" s="112">
        <v>1325.758865248227</v>
      </c>
    </row>
    <row r="10" spans="1:17" ht="18" customHeight="1" x14ac:dyDescent="0.2">
      <c r="B10" s="60" t="s">
        <v>139</v>
      </c>
      <c r="C10" s="65">
        <v>13200000</v>
      </c>
      <c r="D10" s="110">
        <v>3246</v>
      </c>
      <c r="E10" s="110">
        <v>2667</v>
      </c>
      <c r="F10" s="62">
        <v>958</v>
      </c>
      <c r="G10" s="111">
        <v>0.36</v>
      </c>
      <c r="H10" s="65">
        <v>10281396</v>
      </c>
      <c r="I10" s="65">
        <v>0</v>
      </c>
      <c r="J10" s="65">
        <v>10281396</v>
      </c>
      <c r="K10" s="110">
        <v>58080</v>
      </c>
      <c r="L10" s="241">
        <v>21.777277840269967</v>
      </c>
      <c r="M10" s="65">
        <v>177.02128099173552</v>
      </c>
      <c r="N10" s="65">
        <v>3855.0416197975255</v>
      </c>
      <c r="O10" s="110">
        <v>815</v>
      </c>
      <c r="P10" s="65">
        <v>1780500</v>
      </c>
      <c r="Q10" s="112">
        <v>2184.6625766871166</v>
      </c>
    </row>
    <row r="11" spans="1:17" ht="18" customHeight="1" x14ac:dyDescent="0.2">
      <c r="B11" s="60" t="s">
        <v>140</v>
      </c>
      <c r="C11" s="65">
        <v>20000000</v>
      </c>
      <c r="D11" s="110">
        <v>2775</v>
      </c>
      <c r="E11" s="110">
        <v>2674</v>
      </c>
      <c r="F11" s="157">
        <v>1134</v>
      </c>
      <c r="G11" s="111">
        <v>0.42</v>
      </c>
      <c r="H11" s="65">
        <v>10918047</v>
      </c>
      <c r="I11" s="65">
        <v>0</v>
      </c>
      <c r="J11" s="65">
        <v>10918047</v>
      </c>
      <c r="K11" s="110">
        <v>98150</v>
      </c>
      <c r="L11" s="241">
        <v>36.705310396409871</v>
      </c>
      <c r="M11" s="65">
        <v>111.23838003056547</v>
      </c>
      <c r="N11" s="65">
        <v>4083.0392670157066</v>
      </c>
      <c r="O11" s="110">
        <v>821</v>
      </c>
      <c r="P11" s="65">
        <v>3892381</v>
      </c>
      <c r="Q11" s="112">
        <v>4741.0243605359319</v>
      </c>
    </row>
    <row r="12" spans="1:17" ht="18" customHeight="1" x14ac:dyDescent="0.2">
      <c r="B12" s="60" t="s">
        <v>141</v>
      </c>
      <c r="C12" s="65">
        <v>25300000</v>
      </c>
      <c r="D12" s="110">
        <v>3975</v>
      </c>
      <c r="E12" s="110">
        <v>2402</v>
      </c>
      <c r="F12" s="157">
        <v>1016</v>
      </c>
      <c r="G12" s="111">
        <v>0.42298084929225643</v>
      </c>
      <c r="H12" s="65">
        <v>15615609</v>
      </c>
      <c r="I12" s="65">
        <v>0</v>
      </c>
      <c r="J12" s="65">
        <v>15615609</v>
      </c>
      <c r="K12" s="157">
        <v>201785</v>
      </c>
      <c r="L12" s="241">
        <v>84.007077435470435</v>
      </c>
      <c r="M12" s="65">
        <v>77.387362787124914</v>
      </c>
      <c r="N12" s="65">
        <v>6501.0861781848462</v>
      </c>
      <c r="O12" s="110">
        <v>810</v>
      </c>
      <c r="P12" s="65">
        <v>14070621</v>
      </c>
      <c r="Q12" s="112">
        <v>17371.137037037039</v>
      </c>
    </row>
    <row r="13" spans="1:17" s="21" customFormat="1" ht="18" customHeight="1" x14ac:dyDescent="0.2">
      <c r="B13" s="60" t="s">
        <v>142</v>
      </c>
      <c r="C13" s="65">
        <v>26200000</v>
      </c>
      <c r="D13" s="110">
        <v>2823</v>
      </c>
      <c r="E13" s="110">
        <v>3018</v>
      </c>
      <c r="F13" s="157">
        <v>1357</v>
      </c>
      <c r="G13" s="111">
        <v>0.44963552021206099</v>
      </c>
      <c r="H13" s="65">
        <v>18372007</v>
      </c>
      <c r="I13" s="65">
        <v>6075912</v>
      </c>
      <c r="J13" s="65">
        <v>24447919</v>
      </c>
      <c r="K13" s="157">
        <v>221581</v>
      </c>
      <c r="L13" s="241">
        <v>73.419814446653419</v>
      </c>
      <c r="M13" s="65">
        <v>110.33400426931912</v>
      </c>
      <c r="N13" s="65">
        <v>8100.7021206096751</v>
      </c>
      <c r="O13" s="110">
        <v>1008</v>
      </c>
      <c r="P13" s="65">
        <v>17134737</v>
      </c>
      <c r="Q13" s="112">
        <v>16998.747023809523</v>
      </c>
    </row>
    <row r="14" spans="1:17" s="21" customFormat="1" ht="18" customHeight="1" x14ac:dyDescent="0.2">
      <c r="B14" s="60" t="s">
        <v>143</v>
      </c>
      <c r="C14" s="65">
        <v>26300000</v>
      </c>
      <c r="D14" s="110">
        <v>3576</v>
      </c>
      <c r="E14" s="110" t="s">
        <v>144</v>
      </c>
      <c r="F14" s="110">
        <v>1260</v>
      </c>
      <c r="G14" s="113" t="s">
        <v>145</v>
      </c>
      <c r="H14" s="63">
        <v>20581253</v>
      </c>
      <c r="I14" s="63">
        <v>255356</v>
      </c>
      <c r="J14" s="65">
        <v>20836609</v>
      </c>
      <c r="K14" s="110">
        <v>263350</v>
      </c>
      <c r="L14" s="241">
        <v>78.006516587677723</v>
      </c>
      <c r="M14" s="65">
        <v>79.121355610404407</v>
      </c>
      <c r="N14" s="65">
        <v>6172</v>
      </c>
      <c r="O14" s="61">
        <v>992</v>
      </c>
      <c r="P14" s="63">
        <v>18453289</v>
      </c>
      <c r="Q14" s="112">
        <v>18602.105846774193</v>
      </c>
    </row>
    <row r="15" spans="1:17" x14ac:dyDescent="0.2">
      <c r="B15" s="30"/>
      <c r="C15" s="30"/>
      <c r="D15" s="30"/>
      <c r="E15" s="30"/>
      <c r="F15" s="30"/>
      <c r="G15" s="30"/>
      <c r="H15" s="30"/>
      <c r="I15" s="30"/>
      <c r="J15" s="30"/>
      <c r="K15" s="30"/>
      <c r="M15" s="30"/>
      <c r="N15" s="30"/>
      <c r="O15" s="30"/>
      <c r="P15" s="423"/>
    </row>
    <row r="16" spans="1:17" x14ac:dyDescent="0.2">
      <c r="B16" s="32" t="s">
        <v>146</v>
      </c>
      <c r="C16" s="32"/>
      <c r="D16" s="30"/>
      <c r="E16" s="30"/>
      <c r="F16" s="30"/>
      <c r="G16" s="30"/>
      <c r="H16" s="30"/>
      <c r="I16" s="30"/>
      <c r="J16" s="30"/>
      <c r="K16" s="30"/>
      <c r="L16" s="31"/>
      <c r="M16" s="30"/>
      <c r="N16" s="30"/>
      <c r="O16" s="30"/>
      <c r="P16" s="30"/>
    </row>
    <row r="18" spans="2:16" x14ac:dyDescent="0.2">
      <c r="B18" s="32" t="s">
        <v>147</v>
      </c>
      <c r="C18" s="32"/>
    </row>
    <row r="19" spans="2:16" x14ac:dyDescent="0.2">
      <c r="B19" s="32" t="s">
        <v>148</v>
      </c>
      <c r="C19" s="32"/>
    </row>
    <row r="20" spans="2:16" x14ac:dyDescent="0.2">
      <c r="B20" s="32" t="s">
        <v>149</v>
      </c>
      <c r="C20" s="32"/>
      <c r="D20" s="31"/>
      <c r="E20" s="31"/>
      <c r="F20" s="31"/>
      <c r="G20" s="31"/>
      <c r="H20" s="31"/>
      <c r="I20" s="31"/>
      <c r="J20" s="31"/>
      <c r="K20" s="31"/>
      <c r="L20" s="31"/>
      <c r="M20" s="31"/>
      <c r="N20" s="31"/>
    </row>
    <row r="21" spans="2:16" x14ac:dyDescent="0.2">
      <c r="B21" s="32" t="s">
        <v>150</v>
      </c>
      <c r="C21" s="32"/>
      <c r="D21" s="31"/>
      <c r="E21" s="31"/>
      <c r="F21" s="31"/>
      <c r="G21" s="31"/>
      <c r="H21" s="31"/>
      <c r="I21" s="31"/>
      <c r="J21" s="31"/>
      <c r="K21" s="31"/>
      <c r="L21" s="31"/>
      <c r="M21" s="31"/>
      <c r="N21" s="31"/>
    </row>
    <row r="22" spans="2:16" x14ac:dyDescent="0.2">
      <c r="B22" s="32" t="s">
        <v>151</v>
      </c>
      <c r="C22" s="32"/>
    </row>
    <row r="23" spans="2:16" x14ac:dyDescent="0.2">
      <c r="B23" s="32" t="s">
        <v>152</v>
      </c>
      <c r="C23" s="32"/>
    </row>
    <row r="24" spans="2:16" x14ac:dyDescent="0.2">
      <c r="B24" s="34" t="s">
        <v>153</v>
      </c>
      <c r="C24" s="34"/>
    </row>
    <row r="25" spans="2:16" x14ac:dyDescent="0.2">
      <c r="B25" s="32" t="s">
        <v>154</v>
      </c>
      <c r="C25" s="32"/>
    </row>
    <row r="26" spans="2:16" x14ac:dyDescent="0.2">
      <c r="B26" s="33" t="s">
        <v>155</v>
      </c>
      <c r="C26" s="33"/>
    </row>
    <row r="27" spans="2:16" x14ac:dyDescent="0.2">
      <c r="B27" s="33"/>
    </row>
    <row r="29" spans="2:16" x14ac:dyDescent="0.2">
      <c r="D29" s="21"/>
      <c r="E29" s="21"/>
      <c r="F29" s="21"/>
      <c r="G29" s="21"/>
      <c r="H29" s="21"/>
      <c r="I29" s="21"/>
      <c r="J29" s="21"/>
      <c r="L29" s="21"/>
      <c r="M29" s="21"/>
      <c r="N29" s="21"/>
      <c r="O29" s="21"/>
      <c r="P29" s="21"/>
    </row>
    <row r="38" spans="11:14" x14ac:dyDescent="0.2">
      <c r="K38" s="12"/>
      <c r="L38" s="12"/>
      <c r="M38" s="12"/>
      <c r="N38" s="12"/>
    </row>
  </sheetData>
  <pageMargins left="0.7" right="0.7" top="0.75" bottom="0.75" header="0.3" footer="0.3"/>
  <pageSetup paperSize="9" orientation="portrait" verticalDpi="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9CE7-B5BF-4A63-8DA9-D267C021A010}">
  <dimension ref="A1:S651"/>
  <sheetViews>
    <sheetView showGridLines="0" zoomScale="57" zoomScaleNormal="84" zoomScaleSheetLayoutView="96" workbookViewId="0">
      <pane ySplit="7" topLeftCell="A634" activePane="bottomLeft" state="frozen"/>
      <selection pane="bottomLeft" activeCell="B644" sqref="B644:B651"/>
    </sheetView>
  </sheetViews>
  <sheetFormatPr defaultColWidth="9" defaultRowHeight="14.25" x14ac:dyDescent="0.2"/>
  <cols>
    <col min="1" max="1" width="9" style="126"/>
    <col min="2" max="2" width="13.5703125" style="126" customWidth="1"/>
    <col min="3" max="3" width="39.42578125" style="126" customWidth="1"/>
    <col min="4" max="4" width="33.7109375" style="126" customWidth="1"/>
    <col min="5" max="6" width="33.7109375" style="243" customWidth="1"/>
    <col min="7" max="7" width="33.7109375" style="244" customWidth="1"/>
    <col min="8" max="8" width="14.7109375" style="126" customWidth="1"/>
    <col min="9" max="16384" width="9" style="126"/>
  </cols>
  <sheetData>
    <row r="1" spans="1:19" s="204" customFormat="1" ht="34.9" customHeight="1" x14ac:dyDescent="0.2">
      <c r="A1" s="127" t="s">
        <v>455</v>
      </c>
      <c r="G1" s="205"/>
    </row>
    <row r="2" spans="1:19" s="204" customFormat="1" ht="15" customHeight="1" x14ac:dyDescent="0.25">
      <c r="B2" s="206" t="s">
        <v>456</v>
      </c>
      <c r="C2" s="206"/>
      <c r="D2" s="206"/>
      <c r="G2" s="205"/>
    </row>
    <row r="3" spans="1:19" s="204" customFormat="1" ht="15" customHeight="1" x14ac:dyDescent="0.2">
      <c r="B3" s="208"/>
      <c r="C3" s="207" t="s">
        <v>457</v>
      </c>
      <c r="D3" s="207"/>
      <c r="G3" s="205"/>
    </row>
    <row r="4" spans="1:19" s="204" customFormat="1" ht="15" customHeight="1" x14ac:dyDescent="0.2">
      <c r="B4" s="209"/>
      <c r="C4" s="207" t="s">
        <v>458</v>
      </c>
      <c r="D4" s="207"/>
      <c r="G4" s="205"/>
    </row>
    <row r="5" spans="1:19" ht="15" customHeight="1" x14ac:dyDescent="0.2">
      <c r="E5" s="126"/>
      <c r="F5" s="126"/>
      <c r="G5" s="202"/>
    </row>
    <row r="6" spans="1:19" ht="15" customHeight="1" x14ac:dyDescent="0.2">
      <c r="E6" s="126"/>
      <c r="F6" s="290"/>
    </row>
    <row r="7" spans="1:19" s="199" customFormat="1" ht="42.75" customHeight="1" x14ac:dyDescent="0.2">
      <c r="B7" s="433" t="s">
        <v>459</v>
      </c>
      <c r="C7" s="434" t="s">
        <v>460</v>
      </c>
      <c r="D7" s="434" t="s">
        <v>461</v>
      </c>
      <c r="E7" s="401" t="s">
        <v>462</v>
      </c>
      <c r="F7" s="402" t="s">
        <v>463</v>
      </c>
      <c r="G7" s="403" t="s">
        <v>464</v>
      </c>
    </row>
    <row r="8" spans="1:19" ht="18" customHeight="1" x14ac:dyDescent="0.25">
      <c r="B8" s="334" t="s">
        <v>465</v>
      </c>
      <c r="C8" s="335" t="s">
        <v>466</v>
      </c>
      <c r="D8" s="347">
        <v>1200</v>
      </c>
      <c r="E8" s="348">
        <v>2.181786093976203E-2</v>
      </c>
      <c r="F8" s="349">
        <v>230</v>
      </c>
      <c r="G8" s="350">
        <v>4.1846399624205673E-3</v>
      </c>
      <c r="H8" s="200"/>
      <c r="K8" s="206"/>
      <c r="L8" s="206"/>
      <c r="M8" s="206"/>
      <c r="N8" s="199"/>
      <c r="O8" s="199"/>
      <c r="P8" s="199"/>
      <c r="Q8" s="199"/>
      <c r="R8" s="199"/>
      <c r="S8" s="199"/>
    </row>
    <row r="9" spans="1:19" ht="18" customHeight="1" x14ac:dyDescent="0.2">
      <c r="B9" s="334" t="s">
        <v>467</v>
      </c>
      <c r="C9" s="335" t="s">
        <v>468</v>
      </c>
      <c r="D9" s="351">
        <v>1470</v>
      </c>
      <c r="E9" s="352">
        <v>4.4518640166867365E-2</v>
      </c>
      <c r="F9" s="353">
        <v>570</v>
      </c>
      <c r="G9" s="354">
        <v>1.7231012670482441E-2</v>
      </c>
      <c r="H9" s="200"/>
      <c r="K9" s="207"/>
      <c r="L9" s="207"/>
      <c r="M9" s="207"/>
      <c r="N9" s="203"/>
      <c r="O9" s="203"/>
    </row>
    <row r="10" spans="1:19" ht="18" customHeight="1" x14ac:dyDescent="0.2">
      <c r="B10" s="334" t="s">
        <v>469</v>
      </c>
      <c r="C10" s="335" t="s">
        <v>470</v>
      </c>
      <c r="D10" s="351">
        <v>900</v>
      </c>
      <c r="E10" s="352">
        <v>2.2016967193231027E-2</v>
      </c>
      <c r="F10" s="353">
        <v>590</v>
      </c>
      <c r="G10" s="354">
        <v>1.4440505934369217E-2</v>
      </c>
      <c r="H10" s="200"/>
      <c r="K10" s="207"/>
      <c r="L10" s="207"/>
      <c r="M10" s="207"/>
      <c r="N10" s="203"/>
      <c r="O10" s="203"/>
    </row>
    <row r="11" spans="1:19" ht="18" customHeight="1" x14ac:dyDescent="0.2">
      <c r="B11" s="334" t="s">
        <v>471</v>
      </c>
      <c r="C11" s="335" t="s">
        <v>472</v>
      </c>
      <c r="D11" s="355">
        <v>2460</v>
      </c>
      <c r="E11" s="356">
        <v>6.6978431845499772E-2</v>
      </c>
      <c r="F11" s="357">
        <v>300</v>
      </c>
      <c r="G11" s="358">
        <v>8.2018910902694996E-3</v>
      </c>
      <c r="H11" s="200"/>
      <c r="K11" s="203"/>
      <c r="L11" s="203"/>
      <c r="M11" s="203"/>
      <c r="N11" s="203"/>
      <c r="O11" s="203"/>
    </row>
    <row r="12" spans="1:19" ht="18" customHeight="1" x14ac:dyDescent="0.2">
      <c r="B12" s="334" t="s">
        <v>473</v>
      </c>
      <c r="C12" s="335" t="s">
        <v>474</v>
      </c>
      <c r="D12" s="351">
        <v>1670</v>
      </c>
      <c r="E12" s="352">
        <v>3.8273424107373291E-2</v>
      </c>
      <c r="F12" s="353">
        <v>330</v>
      </c>
      <c r="G12" s="354">
        <v>7.6686617983115291E-3</v>
      </c>
      <c r="H12" s="200"/>
      <c r="J12" s="203"/>
      <c r="K12" s="203"/>
      <c r="L12" s="203"/>
      <c r="M12" s="203"/>
      <c r="N12" s="203"/>
      <c r="O12" s="203"/>
    </row>
    <row r="13" spans="1:19" ht="18" customHeight="1" x14ac:dyDescent="0.2">
      <c r="B13" s="334" t="s">
        <v>475</v>
      </c>
      <c r="C13" s="335" t="s">
        <v>476</v>
      </c>
      <c r="D13" s="355">
        <v>1900</v>
      </c>
      <c r="E13" s="356">
        <v>4.4176617581719042E-2</v>
      </c>
      <c r="F13" s="357">
        <v>130</v>
      </c>
      <c r="G13" s="358">
        <v>3.0357398286262908E-3</v>
      </c>
      <c r="H13" s="200"/>
      <c r="J13" s="203"/>
      <c r="K13" s="203"/>
      <c r="L13" s="203"/>
      <c r="M13" s="203"/>
      <c r="N13" s="203"/>
      <c r="O13" s="203"/>
    </row>
    <row r="14" spans="1:19" ht="18" customHeight="1" x14ac:dyDescent="0.2">
      <c r="B14" s="334" t="s">
        <v>477</v>
      </c>
      <c r="C14" s="335" t="s">
        <v>478</v>
      </c>
      <c r="D14" s="355">
        <v>1420</v>
      </c>
      <c r="E14" s="356">
        <v>2.7615107555345294E-2</v>
      </c>
      <c r="F14" s="357">
        <v>680</v>
      </c>
      <c r="G14" s="358">
        <v>1.3260470239501908E-2</v>
      </c>
      <c r="H14" s="200"/>
    </row>
    <row r="15" spans="1:19" ht="18" customHeight="1" x14ac:dyDescent="0.2">
      <c r="B15" s="334" t="s">
        <v>479</v>
      </c>
      <c r="C15" s="335" t="s">
        <v>480</v>
      </c>
      <c r="D15" s="355">
        <v>2490</v>
      </c>
      <c r="E15" s="356">
        <v>6.6183025116249225E-2</v>
      </c>
      <c r="F15" s="357">
        <v>690</v>
      </c>
      <c r="G15" s="358">
        <v>1.8362677987980667E-2</v>
      </c>
      <c r="H15" s="200"/>
    </row>
    <row r="16" spans="1:19" ht="18" customHeight="1" x14ac:dyDescent="0.2">
      <c r="B16" s="334" t="s">
        <v>481</v>
      </c>
      <c r="C16" s="335" t="s">
        <v>482</v>
      </c>
      <c r="D16" s="355">
        <v>2080</v>
      </c>
      <c r="E16" s="356">
        <v>3.6984462361894455E-2</v>
      </c>
      <c r="F16" s="357">
        <v>1110</v>
      </c>
      <c r="G16" s="358">
        <v>1.9661837961172136E-2</v>
      </c>
      <c r="H16" s="200"/>
      <c r="S16" s="201"/>
    </row>
    <row r="17" spans="2:19" ht="18" customHeight="1" x14ac:dyDescent="0.2">
      <c r="B17" s="334" t="s">
        <v>483</v>
      </c>
      <c r="C17" s="335" t="s">
        <v>484</v>
      </c>
      <c r="D17" s="351">
        <v>2120</v>
      </c>
      <c r="E17" s="352">
        <v>3.1711842597749881E-2</v>
      </c>
      <c r="F17" s="353">
        <v>220</v>
      </c>
      <c r="G17" s="354">
        <v>3.3089113035420143E-3</v>
      </c>
      <c r="H17" s="200"/>
      <c r="S17" s="201"/>
    </row>
    <row r="18" spans="2:19" ht="18" customHeight="1" x14ac:dyDescent="0.2">
      <c r="B18" s="334" t="s">
        <v>485</v>
      </c>
      <c r="C18" s="335" t="s">
        <v>486</v>
      </c>
      <c r="D18" s="351">
        <v>1200</v>
      </c>
      <c r="E18" s="352">
        <v>3.2194956600286519E-2</v>
      </c>
      <c r="F18" s="353">
        <v>420</v>
      </c>
      <c r="G18" s="354">
        <v>1.1135358783979173E-2</v>
      </c>
      <c r="H18" s="200"/>
      <c r="S18" s="201"/>
    </row>
    <row r="19" spans="2:19" ht="18" customHeight="1" x14ac:dyDescent="0.2">
      <c r="B19" s="334" t="s">
        <v>487</v>
      </c>
      <c r="C19" s="335" t="s">
        <v>488</v>
      </c>
      <c r="D19" s="351">
        <v>1050</v>
      </c>
      <c r="E19" s="352">
        <v>2.9616258210933534E-2</v>
      </c>
      <c r="F19" s="353">
        <v>220</v>
      </c>
      <c r="G19" s="354">
        <v>6.2387389714743616E-3</v>
      </c>
      <c r="H19" s="200"/>
      <c r="S19" s="201"/>
    </row>
    <row r="20" spans="2:19" ht="18" customHeight="1" x14ac:dyDescent="0.2">
      <c r="B20" s="334" t="s">
        <v>489</v>
      </c>
      <c r="C20" s="335" t="s">
        <v>490</v>
      </c>
      <c r="D20" s="355">
        <v>1930</v>
      </c>
      <c r="E20" s="356">
        <v>5.7486028061720443E-2</v>
      </c>
      <c r="F20" s="357">
        <v>600</v>
      </c>
      <c r="G20" s="358">
        <v>1.7887965962321305E-2</v>
      </c>
      <c r="H20" s="200"/>
      <c r="S20" s="201"/>
    </row>
    <row r="21" spans="2:19" ht="18" customHeight="1" x14ac:dyDescent="0.2">
      <c r="B21" s="334" t="s">
        <v>491</v>
      </c>
      <c r="C21" s="335" t="s">
        <v>492</v>
      </c>
      <c r="D21" s="351">
        <v>1950</v>
      </c>
      <c r="E21" s="352">
        <v>5.3431605917437765E-2</v>
      </c>
      <c r="F21" s="353">
        <v>0</v>
      </c>
      <c r="G21" s="354">
        <v>0</v>
      </c>
      <c r="H21" s="200"/>
    </row>
    <row r="22" spans="2:19" ht="18" customHeight="1" x14ac:dyDescent="0.2">
      <c r="B22" s="334" t="s">
        <v>493</v>
      </c>
      <c r="C22" s="335" t="s">
        <v>494</v>
      </c>
      <c r="D22" s="355">
        <v>1870</v>
      </c>
      <c r="E22" s="356">
        <v>4.5593304128322805E-2</v>
      </c>
      <c r="F22" s="357">
        <v>720</v>
      </c>
      <c r="G22" s="358">
        <v>1.745150604995108E-2</v>
      </c>
      <c r="H22" s="200"/>
    </row>
    <row r="23" spans="2:19" ht="18" customHeight="1" x14ac:dyDescent="0.2">
      <c r="B23" s="334" t="s">
        <v>495</v>
      </c>
      <c r="C23" s="335" t="s">
        <v>496</v>
      </c>
      <c r="D23" s="351">
        <v>1060</v>
      </c>
      <c r="E23" s="352">
        <v>1.6067162975814737E-2</v>
      </c>
      <c r="F23" s="353">
        <v>460</v>
      </c>
      <c r="G23" s="354">
        <v>6.9482126707798679E-3</v>
      </c>
      <c r="H23" s="200"/>
    </row>
    <row r="24" spans="2:19" ht="18" customHeight="1" x14ac:dyDescent="0.2">
      <c r="B24" s="334" t="s">
        <v>497</v>
      </c>
      <c r="C24" s="335" t="s">
        <v>498</v>
      </c>
      <c r="D24" s="355">
        <v>3680</v>
      </c>
      <c r="E24" s="356">
        <v>7.7020169562964064E-2</v>
      </c>
      <c r="F24" s="357">
        <v>2110</v>
      </c>
      <c r="G24" s="358">
        <v>4.4137117180254724E-2</v>
      </c>
      <c r="H24" s="200"/>
    </row>
    <row r="25" spans="2:19" ht="18" customHeight="1" x14ac:dyDescent="0.2">
      <c r="B25" s="334" t="s">
        <v>499</v>
      </c>
      <c r="C25" s="335" t="s">
        <v>500</v>
      </c>
      <c r="D25" s="351">
        <v>460</v>
      </c>
      <c r="E25" s="352">
        <v>1.2038309146318104E-2</v>
      </c>
      <c r="F25" s="353">
        <v>0</v>
      </c>
      <c r="G25" s="354">
        <v>0</v>
      </c>
      <c r="H25" s="200"/>
    </row>
    <row r="26" spans="2:19" ht="18" customHeight="1" x14ac:dyDescent="0.2">
      <c r="B26" s="334" t="s">
        <v>501</v>
      </c>
      <c r="C26" s="335" t="s">
        <v>502</v>
      </c>
      <c r="D26" s="355">
        <v>2960</v>
      </c>
      <c r="E26" s="356">
        <v>5.7544497550246279E-2</v>
      </c>
      <c r="F26" s="357">
        <v>1110</v>
      </c>
      <c r="G26" s="358">
        <v>2.1621648082881993E-2</v>
      </c>
      <c r="H26" s="200"/>
    </row>
    <row r="27" spans="2:19" ht="18" customHeight="1" x14ac:dyDescent="0.2">
      <c r="B27" s="334" t="s">
        <v>503</v>
      </c>
      <c r="C27" s="335" t="s">
        <v>504</v>
      </c>
      <c r="D27" s="351">
        <v>230</v>
      </c>
      <c r="E27" s="352">
        <v>3.7470975677903725E-3</v>
      </c>
      <c r="F27" s="353">
        <v>230</v>
      </c>
      <c r="G27" s="354">
        <v>3.7470975677903725E-3</v>
      </c>
      <c r="H27" s="200"/>
    </row>
    <row r="28" spans="2:19" ht="18" customHeight="1" x14ac:dyDescent="0.2">
      <c r="B28" s="334" t="s">
        <v>505</v>
      </c>
      <c r="C28" s="335" t="s">
        <v>506</v>
      </c>
      <c r="D28" s="351">
        <v>0</v>
      </c>
      <c r="E28" s="352">
        <v>0</v>
      </c>
      <c r="F28" s="353">
        <v>0</v>
      </c>
      <c r="G28" s="354">
        <v>0</v>
      </c>
      <c r="H28" s="200"/>
    </row>
    <row r="29" spans="2:19" ht="18" customHeight="1" x14ac:dyDescent="0.2">
      <c r="B29" s="334" t="s">
        <v>507</v>
      </c>
      <c r="C29" s="335" t="s">
        <v>508</v>
      </c>
      <c r="D29" s="351">
        <v>710</v>
      </c>
      <c r="E29" s="352">
        <v>2.0505921083413117E-2</v>
      </c>
      <c r="F29" s="353">
        <v>480</v>
      </c>
      <c r="G29" s="354">
        <v>1.390321510104393E-2</v>
      </c>
      <c r="H29" s="200"/>
    </row>
    <row r="30" spans="2:19" ht="18" customHeight="1" x14ac:dyDescent="0.2">
      <c r="B30" s="334" t="s">
        <v>509</v>
      </c>
      <c r="C30" s="335" t="s">
        <v>510</v>
      </c>
      <c r="D30" s="355">
        <v>2030</v>
      </c>
      <c r="E30" s="356">
        <v>4.0985221752197196E-2</v>
      </c>
      <c r="F30" s="357">
        <v>950</v>
      </c>
      <c r="G30" s="358">
        <v>1.9176580690169521E-2</v>
      </c>
      <c r="H30" s="200"/>
    </row>
    <row r="31" spans="2:19" ht="18" customHeight="1" x14ac:dyDescent="0.2">
      <c r="B31" s="334" t="s">
        <v>511</v>
      </c>
      <c r="C31" s="335" t="s">
        <v>512</v>
      </c>
      <c r="D31" s="351">
        <v>370</v>
      </c>
      <c r="E31" s="352">
        <v>5.914431681756668E-3</v>
      </c>
      <c r="F31" s="353">
        <v>210</v>
      </c>
      <c r="G31" s="354">
        <v>3.3345431874269695E-3</v>
      </c>
      <c r="H31" s="200"/>
    </row>
    <row r="32" spans="2:19" ht="18" customHeight="1" x14ac:dyDescent="0.2">
      <c r="B32" s="334" t="s">
        <v>513</v>
      </c>
      <c r="C32" s="335" t="s">
        <v>514</v>
      </c>
      <c r="D32" s="351">
        <v>570</v>
      </c>
      <c r="E32" s="352">
        <v>2.2405758571517422E-2</v>
      </c>
      <c r="F32" s="353">
        <v>0</v>
      </c>
      <c r="G32" s="354">
        <v>0</v>
      </c>
      <c r="H32" s="200"/>
    </row>
    <row r="33" spans="2:9" ht="18" customHeight="1" x14ac:dyDescent="0.2">
      <c r="B33" s="334" t="s">
        <v>515</v>
      </c>
      <c r="C33" s="335" t="s">
        <v>516</v>
      </c>
      <c r="D33" s="351">
        <v>590</v>
      </c>
      <c r="E33" s="352">
        <v>1.0495486831155545E-2</v>
      </c>
      <c r="F33" s="353">
        <v>210</v>
      </c>
      <c r="G33" s="354">
        <v>3.7777859282561474E-3</v>
      </c>
      <c r="H33" s="200"/>
    </row>
    <row r="34" spans="2:9" ht="18" customHeight="1" x14ac:dyDescent="0.2">
      <c r="B34" s="334" t="s">
        <v>517</v>
      </c>
      <c r="C34" s="335" t="s">
        <v>518</v>
      </c>
      <c r="D34" s="351">
        <v>1220</v>
      </c>
      <c r="E34" s="352">
        <v>2.7139050026073783E-2</v>
      </c>
      <c r="F34" s="353">
        <v>0</v>
      </c>
      <c r="G34" s="354">
        <v>0</v>
      </c>
      <c r="H34" s="200"/>
    </row>
    <row r="35" spans="2:9" ht="18" customHeight="1" x14ac:dyDescent="0.2">
      <c r="B35" s="334" t="s">
        <v>519</v>
      </c>
      <c r="C35" s="335" t="s">
        <v>520</v>
      </c>
      <c r="D35" s="355">
        <v>1670</v>
      </c>
      <c r="E35" s="356">
        <v>4.0062462105345677E-2</v>
      </c>
      <c r="F35" s="357">
        <v>450</v>
      </c>
      <c r="G35" s="358">
        <v>1.0775547550259791E-2</v>
      </c>
      <c r="H35" s="200"/>
    </row>
    <row r="36" spans="2:9" ht="18" customHeight="1" x14ac:dyDescent="0.2">
      <c r="B36" s="334" t="s">
        <v>521</v>
      </c>
      <c r="C36" s="335" t="s">
        <v>522</v>
      </c>
      <c r="D36" s="351">
        <v>310</v>
      </c>
      <c r="E36" s="352">
        <v>7.499860838861244E-3</v>
      </c>
      <c r="F36" s="353">
        <v>310</v>
      </c>
      <c r="G36" s="354">
        <v>7.499860838861244E-3</v>
      </c>
      <c r="H36" s="200"/>
    </row>
    <row r="37" spans="2:9" ht="18" customHeight="1" x14ac:dyDescent="0.2">
      <c r="B37" s="334" t="s">
        <v>523</v>
      </c>
      <c r="C37" s="335" t="s">
        <v>524</v>
      </c>
      <c r="D37" s="355">
        <v>2480</v>
      </c>
      <c r="E37" s="356">
        <v>6.5119050911356946E-2</v>
      </c>
      <c r="F37" s="357">
        <v>1060</v>
      </c>
      <c r="G37" s="358">
        <v>2.7754478335382606E-2</v>
      </c>
      <c r="H37" s="200"/>
    </row>
    <row r="38" spans="2:9" ht="18" customHeight="1" x14ac:dyDescent="0.2">
      <c r="B38" s="334" t="s">
        <v>525</v>
      </c>
      <c r="C38" s="335" t="s">
        <v>526</v>
      </c>
      <c r="D38" s="351">
        <v>1240</v>
      </c>
      <c r="E38" s="352">
        <v>4.481219605695437E-2</v>
      </c>
      <c r="F38" s="353">
        <v>0</v>
      </c>
      <c r="G38" s="354">
        <v>0</v>
      </c>
      <c r="H38" s="200"/>
    </row>
    <row r="39" spans="2:9" ht="18" customHeight="1" x14ac:dyDescent="0.2">
      <c r="B39" s="334" t="s">
        <v>527</v>
      </c>
      <c r="C39" s="335" t="s">
        <v>528</v>
      </c>
      <c r="D39" s="355">
        <v>3270</v>
      </c>
      <c r="E39" s="356">
        <v>0.10158026635327388</v>
      </c>
      <c r="F39" s="357">
        <v>1220</v>
      </c>
      <c r="G39" s="358">
        <v>3.7970504053539265E-2</v>
      </c>
      <c r="H39" s="200"/>
      <c r="I39" s="200"/>
    </row>
    <row r="40" spans="2:9" ht="18" customHeight="1" x14ac:dyDescent="0.2">
      <c r="B40" s="334" t="s">
        <v>529</v>
      </c>
      <c r="C40" s="335" t="s">
        <v>530</v>
      </c>
      <c r="D40" s="355">
        <v>1100</v>
      </c>
      <c r="E40" s="356">
        <v>3.5401232164047121E-2</v>
      </c>
      <c r="F40" s="357">
        <v>0</v>
      </c>
      <c r="G40" s="358">
        <v>0</v>
      </c>
      <c r="H40" s="200"/>
      <c r="I40" s="200"/>
    </row>
    <row r="41" spans="2:9" ht="18" customHeight="1" x14ac:dyDescent="0.2">
      <c r="B41" s="334" t="s">
        <v>531</v>
      </c>
      <c r="C41" s="335" t="s">
        <v>532</v>
      </c>
      <c r="D41" s="355">
        <v>1980</v>
      </c>
      <c r="E41" s="356">
        <v>7.1327639337537344E-2</v>
      </c>
      <c r="F41" s="357">
        <v>550</v>
      </c>
      <c r="G41" s="358">
        <v>1.994089140186658E-2</v>
      </c>
      <c r="H41" s="200"/>
      <c r="I41" s="200"/>
    </row>
    <row r="42" spans="2:9" ht="18" customHeight="1" x14ac:dyDescent="0.2">
      <c r="B42" s="334" t="s">
        <v>533</v>
      </c>
      <c r="C42" s="335" t="s">
        <v>534</v>
      </c>
      <c r="D42" s="355">
        <v>3240</v>
      </c>
      <c r="E42" s="356">
        <v>9.3238408324156238E-2</v>
      </c>
      <c r="F42" s="357">
        <v>470</v>
      </c>
      <c r="G42" s="358">
        <v>1.3637148828225986E-2</v>
      </c>
      <c r="H42" s="200"/>
      <c r="I42" s="200"/>
    </row>
    <row r="43" spans="2:9" ht="18" customHeight="1" x14ac:dyDescent="0.2">
      <c r="B43" s="334" t="s">
        <v>535</v>
      </c>
      <c r="C43" s="335" t="s">
        <v>536</v>
      </c>
      <c r="D43" s="351">
        <v>950</v>
      </c>
      <c r="E43" s="352">
        <v>3.1906332376466361E-2</v>
      </c>
      <c r="F43" s="353">
        <v>130</v>
      </c>
      <c r="G43" s="354">
        <v>4.4086504752371683E-3</v>
      </c>
      <c r="H43" s="200"/>
      <c r="I43" s="200"/>
    </row>
    <row r="44" spans="2:9" ht="18" customHeight="1" x14ac:dyDescent="0.2">
      <c r="B44" s="334" t="s">
        <v>537</v>
      </c>
      <c r="C44" s="335" t="s">
        <v>538</v>
      </c>
      <c r="D44" s="355">
        <v>2890</v>
      </c>
      <c r="E44" s="356">
        <v>8.5390443024255275E-2</v>
      </c>
      <c r="F44" s="357">
        <v>440</v>
      </c>
      <c r="G44" s="358">
        <v>1.3019040773982542E-2</v>
      </c>
      <c r="H44" s="200"/>
      <c r="I44" s="200"/>
    </row>
    <row r="45" spans="2:9" ht="18" customHeight="1" x14ac:dyDescent="0.2">
      <c r="B45" s="334" t="s">
        <v>539</v>
      </c>
      <c r="C45" s="335" t="s">
        <v>540</v>
      </c>
      <c r="D45" s="351">
        <v>1200</v>
      </c>
      <c r="E45" s="352">
        <v>3.8006128611767727E-2</v>
      </c>
      <c r="F45" s="353">
        <v>400</v>
      </c>
      <c r="G45" s="354">
        <v>1.2807032967826234E-2</v>
      </c>
      <c r="H45" s="200"/>
      <c r="I45" s="200"/>
    </row>
    <row r="46" spans="2:9" ht="18" customHeight="1" x14ac:dyDescent="0.2">
      <c r="B46" s="334" t="s">
        <v>541</v>
      </c>
      <c r="C46" s="335" t="s">
        <v>542</v>
      </c>
      <c r="D46" s="355">
        <v>2320</v>
      </c>
      <c r="E46" s="356">
        <v>8.6400006965999823E-2</v>
      </c>
      <c r="F46" s="357">
        <v>650</v>
      </c>
      <c r="G46" s="358">
        <v>2.4316922899638126E-2</v>
      </c>
      <c r="H46" s="200"/>
      <c r="I46" s="200"/>
    </row>
    <row r="47" spans="2:9" ht="18" customHeight="1" x14ac:dyDescent="0.2">
      <c r="B47" s="334" t="s">
        <v>543</v>
      </c>
      <c r="C47" s="335" t="s">
        <v>544</v>
      </c>
      <c r="D47" s="355">
        <v>3300</v>
      </c>
      <c r="E47" s="356">
        <v>9.7114864127018002E-2</v>
      </c>
      <c r="F47" s="357">
        <v>0</v>
      </c>
      <c r="G47" s="358">
        <v>0</v>
      </c>
      <c r="H47" s="200"/>
      <c r="I47" s="200"/>
    </row>
    <row r="48" spans="2:9" ht="18" customHeight="1" x14ac:dyDescent="0.2">
      <c r="B48" s="334" t="s">
        <v>545</v>
      </c>
      <c r="C48" s="335" t="s">
        <v>546</v>
      </c>
      <c r="D48" s="355">
        <v>3220</v>
      </c>
      <c r="E48" s="356">
        <v>8.8983136495562568E-2</v>
      </c>
      <c r="F48" s="357">
        <v>710</v>
      </c>
      <c r="G48" s="358">
        <v>1.9593891830925306E-2</v>
      </c>
      <c r="H48" s="200"/>
      <c r="I48" s="200"/>
    </row>
    <row r="49" spans="2:9" ht="18" customHeight="1" x14ac:dyDescent="0.2">
      <c r="B49" s="334" t="s">
        <v>547</v>
      </c>
      <c r="C49" s="335" t="s">
        <v>548</v>
      </c>
      <c r="D49" s="355">
        <v>3460</v>
      </c>
      <c r="E49" s="356">
        <v>9.0689640078020481E-2</v>
      </c>
      <c r="F49" s="357">
        <v>670</v>
      </c>
      <c r="G49" s="358">
        <v>1.7508943917466498E-2</v>
      </c>
      <c r="H49" s="200"/>
      <c r="I49" s="200"/>
    </row>
    <row r="50" spans="2:9" ht="18" customHeight="1" x14ac:dyDescent="0.2">
      <c r="B50" s="334" t="s">
        <v>549</v>
      </c>
      <c r="C50" s="335" t="s">
        <v>550</v>
      </c>
      <c r="D50" s="355">
        <v>1700</v>
      </c>
      <c r="E50" s="356">
        <v>6.5059297936000252E-2</v>
      </c>
      <c r="F50" s="357">
        <v>540</v>
      </c>
      <c r="G50" s="358">
        <v>2.0571657143380637E-2</v>
      </c>
      <c r="H50" s="200"/>
      <c r="I50" s="200"/>
    </row>
    <row r="51" spans="2:9" ht="18" customHeight="1" x14ac:dyDescent="0.2">
      <c r="B51" s="334" t="s">
        <v>551</v>
      </c>
      <c r="C51" s="335" t="s">
        <v>552</v>
      </c>
      <c r="D51" s="355">
        <v>2890</v>
      </c>
      <c r="E51" s="356">
        <v>0.10131757160442517</v>
      </c>
      <c r="F51" s="357">
        <v>190</v>
      </c>
      <c r="G51" s="358">
        <v>6.534754446967936E-3</v>
      </c>
      <c r="H51" s="200"/>
      <c r="I51" s="200"/>
    </row>
    <row r="52" spans="2:9" ht="18" customHeight="1" x14ac:dyDescent="0.2">
      <c r="B52" s="334" t="s">
        <v>553</v>
      </c>
      <c r="C52" s="335" t="s">
        <v>554</v>
      </c>
      <c r="D52" s="355">
        <v>1580</v>
      </c>
      <c r="E52" s="356">
        <v>4.8661648901126127E-2</v>
      </c>
      <c r="F52" s="357">
        <v>380</v>
      </c>
      <c r="G52" s="358">
        <v>1.1622584385980943E-2</v>
      </c>
      <c r="H52" s="200"/>
      <c r="I52" s="200"/>
    </row>
    <row r="53" spans="2:9" ht="18" customHeight="1" x14ac:dyDescent="0.2">
      <c r="B53" s="334" t="s">
        <v>555</v>
      </c>
      <c r="C53" s="335" t="s">
        <v>556</v>
      </c>
      <c r="D53" s="351">
        <v>1230</v>
      </c>
      <c r="E53" s="352">
        <v>3.4744682696859673E-2</v>
      </c>
      <c r="F53" s="353">
        <v>430</v>
      </c>
      <c r="G53" s="354">
        <v>1.2213868986167378E-2</v>
      </c>
      <c r="H53" s="200"/>
      <c r="I53" s="200"/>
    </row>
    <row r="54" spans="2:9" ht="18" customHeight="1" x14ac:dyDescent="0.2">
      <c r="B54" s="334" t="s">
        <v>557</v>
      </c>
      <c r="C54" s="335" t="s">
        <v>558</v>
      </c>
      <c r="D54" s="355">
        <v>3050</v>
      </c>
      <c r="E54" s="356">
        <v>7.5840414962490471E-2</v>
      </c>
      <c r="F54" s="357">
        <v>0</v>
      </c>
      <c r="G54" s="358">
        <v>0</v>
      </c>
      <c r="H54" s="200"/>
      <c r="I54" s="200"/>
    </row>
    <row r="55" spans="2:9" ht="18" customHeight="1" x14ac:dyDescent="0.2">
      <c r="B55" s="334" t="s">
        <v>559</v>
      </c>
      <c r="C55" s="335" t="s">
        <v>560</v>
      </c>
      <c r="D55" s="355">
        <v>3590</v>
      </c>
      <c r="E55" s="356">
        <v>8.6482923761066213E-2</v>
      </c>
      <c r="F55" s="357">
        <v>880</v>
      </c>
      <c r="G55" s="358">
        <v>2.1227252075609652E-2</v>
      </c>
      <c r="H55" s="200"/>
      <c r="I55" s="200"/>
    </row>
    <row r="56" spans="2:9" ht="18" customHeight="1" x14ac:dyDescent="0.2">
      <c r="B56" s="334" t="s">
        <v>561</v>
      </c>
      <c r="C56" s="335" t="s">
        <v>562</v>
      </c>
      <c r="D56" s="355">
        <v>2350</v>
      </c>
      <c r="E56" s="356">
        <v>8.2493368244407658E-2</v>
      </c>
      <c r="F56" s="357">
        <v>600</v>
      </c>
      <c r="G56" s="358">
        <v>2.1071850839482695E-2</v>
      </c>
      <c r="H56" s="200"/>
      <c r="I56" s="200"/>
    </row>
    <row r="57" spans="2:9" ht="18" customHeight="1" x14ac:dyDescent="0.2">
      <c r="B57" s="334" t="s">
        <v>563</v>
      </c>
      <c r="C57" s="335" t="s">
        <v>564</v>
      </c>
      <c r="D57" s="355">
        <v>3370</v>
      </c>
      <c r="E57" s="356">
        <v>0.10192416879338174</v>
      </c>
      <c r="F57" s="357">
        <v>440</v>
      </c>
      <c r="G57" s="358">
        <v>1.3374683916607927E-2</v>
      </c>
      <c r="H57" s="200"/>
      <c r="I57" s="200"/>
    </row>
    <row r="58" spans="2:9" ht="18" customHeight="1" x14ac:dyDescent="0.2">
      <c r="B58" s="334" t="s">
        <v>565</v>
      </c>
      <c r="C58" s="335" t="s">
        <v>566</v>
      </c>
      <c r="D58" s="351">
        <v>1540</v>
      </c>
      <c r="E58" s="352">
        <v>3.6586657232385869E-2</v>
      </c>
      <c r="F58" s="353">
        <v>210</v>
      </c>
      <c r="G58" s="354">
        <v>5.074799280511709E-3</v>
      </c>
      <c r="H58" s="200"/>
      <c r="I58" s="200"/>
    </row>
    <row r="59" spans="2:9" ht="18" customHeight="1" x14ac:dyDescent="0.2">
      <c r="B59" s="334" t="s">
        <v>567</v>
      </c>
      <c r="C59" s="335" t="s">
        <v>568</v>
      </c>
      <c r="D59" s="351">
        <v>1070</v>
      </c>
      <c r="E59" s="352">
        <v>2.8821776492769808E-2</v>
      </c>
      <c r="F59" s="353">
        <v>250</v>
      </c>
      <c r="G59" s="354">
        <v>6.7928276566319072E-3</v>
      </c>
      <c r="H59" s="200"/>
      <c r="I59" s="200"/>
    </row>
    <row r="60" spans="2:9" ht="18" customHeight="1" x14ac:dyDescent="0.2">
      <c r="B60" s="334" t="s">
        <v>569</v>
      </c>
      <c r="C60" s="335" t="s">
        <v>570</v>
      </c>
      <c r="D60" s="359">
        <v>5870</v>
      </c>
      <c r="E60" s="360">
        <v>0.12962847784562628</v>
      </c>
      <c r="F60" s="361">
        <v>660</v>
      </c>
      <c r="G60" s="362">
        <v>1.4614971545976921E-2</v>
      </c>
      <c r="H60" s="200"/>
      <c r="I60" s="200"/>
    </row>
    <row r="61" spans="2:9" ht="18" customHeight="1" x14ac:dyDescent="0.2">
      <c r="B61" s="334" t="s">
        <v>571</v>
      </c>
      <c r="C61" s="335" t="s">
        <v>572</v>
      </c>
      <c r="D61" s="351">
        <v>930</v>
      </c>
      <c r="E61" s="352">
        <v>1.8521737883968468E-2</v>
      </c>
      <c r="F61" s="353">
        <v>390</v>
      </c>
      <c r="G61" s="354">
        <v>7.7127142957533852E-3</v>
      </c>
      <c r="H61" s="200"/>
      <c r="I61" s="200"/>
    </row>
    <row r="62" spans="2:9" ht="18" customHeight="1" x14ac:dyDescent="0.2">
      <c r="B62" s="334" t="s">
        <v>573</v>
      </c>
      <c r="C62" s="335" t="s">
        <v>574</v>
      </c>
      <c r="D62" s="355">
        <v>2200</v>
      </c>
      <c r="E62" s="356">
        <v>4.7987158755057407E-2</v>
      </c>
      <c r="F62" s="357">
        <v>910</v>
      </c>
      <c r="G62" s="358">
        <v>1.9935358229582277E-2</v>
      </c>
      <c r="H62" s="200"/>
      <c r="I62" s="200"/>
    </row>
    <row r="63" spans="2:9" ht="18" customHeight="1" x14ac:dyDescent="0.2">
      <c r="B63" s="334" t="s">
        <v>575</v>
      </c>
      <c r="C63" s="335" t="s">
        <v>576</v>
      </c>
      <c r="D63" s="355">
        <v>2380</v>
      </c>
      <c r="E63" s="356">
        <v>6.5811163522558724E-2</v>
      </c>
      <c r="F63" s="357">
        <v>480</v>
      </c>
      <c r="G63" s="358">
        <v>1.3252710473027417E-2</v>
      </c>
      <c r="H63" s="200"/>
      <c r="I63" s="200"/>
    </row>
    <row r="64" spans="2:9" ht="18" customHeight="1" x14ac:dyDescent="0.2">
      <c r="B64" s="334" t="s">
        <v>577</v>
      </c>
      <c r="C64" s="335" t="s">
        <v>578</v>
      </c>
      <c r="D64" s="351">
        <v>660</v>
      </c>
      <c r="E64" s="352">
        <v>8.9303087202610328E-3</v>
      </c>
      <c r="F64" s="353">
        <v>0</v>
      </c>
      <c r="G64" s="354">
        <v>0</v>
      </c>
      <c r="H64" s="200"/>
      <c r="I64" s="200"/>
    </row>
    <row r="65" spans="2:9" ht="18" customHeight="1" x14ac:dyDescent="0.2">
      <c r="B65" s="334" t="s">
        <v>579</v>
      </c>
      <c r="C65" s="335" t="s">
        <v>580</v>
      </c>
      <c r="D65" s="355">
        <v>3750</v>
      </c>
      <c r="E65" s="356">
        <v>9.3407842235569055E-2</v>
      </c>
      <c r="F65" s="357">
        <v>1120</v>
      </c>
      <c r="G65" s="358">
        <v>2.7872899591689596E-2</v>
      </c>
      <c r="H65" s="200"/>
      <c r="I65" s="200"/>
    </row>
    <row r="66" spans="2:9" ht="18" customHeight="1" x14ac:dyDescent="0.2">
      <c r="B66" s="334" t="s">
        <v>581</v>
      </c>
      <c r="C66" s="335" t="s">
        <v>582</v>
      </c>
      <c r="D66" s="355">
        <v>2600</v>
      </c>
      <c r="E66" s="356">
        <v>5.8931016998313698E-2</v>
      </c>
      <c r="F66" s="357">
        <v>970</v>
      </c>
      <c r="G66" s="358">
        <v>2.1956061990182352E-2</v>
      </c>
      <c r="H66" s="200"/>
      <c r="I66" s="200"/>
    </row>
    <row r="67" spans="2:9" ht="18" customHeight="1" x14ac:dyDescent="0.2">
      <c r="B67" s="334" t="s">
        <v>583</v>
      </c>
      <c r="C67" s="335" t="s">
        <v>584</v>
      </c>
      <c r="D67" s="355">
        <v>3910</v>
      </c>
      <c r="E67" s="356">
        <v>0.11377084528946334</v>
      </c>
      <c r="F67" s="357">
        <v>630</v>
      </c>
      <c r="G67" s="358">
        <v>1.8272178147108672E-2</v>
      </c>
      <c r="H67" s="200"/>
      <c r="I67" s="200"/>
    </row>
    <row r="68" spans="2:9" ht="18" customHeight="1" x14ac:dyDescent="0.2">
      <c r="B68" s="334" t="s">
        <v>585</v>
      </c>
      <c r="C68" s="335" t="s">
        <v>586</v>
      </c>
      <c r="D68" s="351">
        <v>1720</v>
      </c>
      <c r="E68" s="352">
        <v>3.1900943343667838E-2</v>
      </c>
      <c r="F68" s="353">
        <v>740</v>
      </c>
      <c r="G68" s="354">
        <v>1.3697292502996981E-2</v>
      </c>
      <c r="H68" s="200"/>
      <c r="I68" s="200"/>
    </row>
    <row r="69" spans="2:9" ht="18" customHeight="1" x14ac:dyDescent="0.2">
      <c r="B69" s="334" t="s">
        <v>587</v>
      </c>
      <c r="C69" s="335" t="s">
        <v>588</v>
      </c>
      <c r="D69" s="351">
        <v>770</v>
      </c>
      <c r="E69" s="352">
        <v>1.5645938660420505E-2</v>
      </c>
      <c r="F69" s="353">
        <v>590</v>
      </c>
      <c r="G69" s="354">
        <v>1.1935291085414907E-2</v>
      </c>
      <c r="H69" s="200"/>
      <c r="I69" s="200"/>
    </row>
    <row r="70" spans="2:9" ht="18" customHeight="1" x14ac:dyDescent="0.2">
      <c r="B70" s="334" t="s">
        <v>589</v>
      </c>
      <c r="C70" s="335" t="s">
        <v>590</v>
      </c>
      <c r="D70" s="355">
        <v>2600</v>
      </c>
      <c r="E70" s="356">
        <v>4.8165933913076338E-2</v>
      </c>
      <c r="F70" s="357">
        <v>400</v>
      </c>
      <c r="G70" s="358">
        <v>7.3591259244930231E-3</v>
      </c>
      <c r="H70" s="200"/>
      <c r="I70" s="200"/>
    </row>
    <row r="71" spans="2:9" ht="18" customHeight="1" x14ac:dyDescent="0.2">
      <c r="B71" s="334" t="s">
        <v>591</v>
      </c>
      <c r="C71" s="335" t="s">
        <v>592</v>
      </c>
      <c r="D71" s="351">
        <v>570</v>
      </c>
      <c r="E71" s="352">
        <v>1.0081027859608101E-2</v>
      </c>
      <c r="F71" s="353">
        <v>0</v>
      </c>
      <c r="G71" s="354">
        <v>0</v>
      </c>
      <c r="H71" s="200"/>
      <c r="I71" s="200"/>
    </row>
    <row r="72" spans="2:9" ht="18" customHeight="1" x14ac:dyDescent="0.2">
      <c r="B72" s="334" t="s">
        <v>593</v>
      </c>
      <c r="C72" s="335" t="s">
        <v>594</v>
      </c>
      <c r="D72" s="351">
        <v>650</v>
      </c>
      <c r="E72" s="352">
        <v>1.6231548816321065E-2</v>
      </c>
      <c r="F72" s="353">
        <v>230</v>
      </c>
      <c r="G72" s="354">
        <v>5.7700581366050994E-3</v>
      </c>
      <c r="H72" s="200"/>
      <c r="I72" s="200"/>
    </row>
    <row r="73" spans="2:9" ht="18" customHeight="1" x14ac:dyDescent="0.2">
      <c r="B73" s="334" t="s">
        <v>595</v>
      </c>
      <c r="C73" s="335" t="s">
        <v>596</v>
      </c>
      <c r="D73" s="355">
        <v>1780</v>
      </c>
      <c r="E73" s="356">
        <v>3.574735294510497E-2</v>
      </c>
      <c r="F73" s="357">
        <v>600</v>
      </c>
      <c r="G73" s="358">
        <v>1.1968098711922944E-2</v>
      </c>
      <c r="H73" s="200"/>
      <c r="I73" s="200"/>
    </row>
    <row r="74" spans="2:9" ht="18" customHeight="1" x14ac:dyDescent="0.2">
      <c r="B74" s="334" t="s">
        <v>597</v>
      </c>
      <c r="C74" s="335" t="s">
        <v>598</v>
      </c>
      <c r="D74" s="355">
        <v>2020</v>
      </c>
      <c r="E74" s="356">
        <v>5.411099332264091E-2</v>
      </c>
      <c r="F74" s="357">
        <v>550</v>
      </c>
      <c r="G74" s="358">
        <v>1.4805823285742077E-2</v>
      </c>
      <c r="H74" s="200"/>
      <c r="I74" s="200"/>
    </row>
    <row r="75" spans="2:9" ht="18" customHeight="1" x14ac:dyDescent="0.2">
      <c r="B75" s="334" t="s">
        <v>599</v>
      </c>
      <c r="C75" s="335" t="s">
        <v>600</v>
      </c>
      <c r="D75" s="355">
        <v>1980</v>
      </c>
      <c r="E75" s="356">
        <v>4.9304586590680488E-2</v>
      </c>
      <c r="F75" s="357">
        <v>440</v>
      </c>
      <c r="G75" s="358">
        <v>1.0912846660396353E-2</v>
      </c>
      <c r="H75" s="200"/>
      <c r="I75" s="200"/>
    </row>
    <row r="76" spans="2:9" ht="18" customHeight="1" x14ac:dyDescent="0.2">
      <c r="B76" s="334" t="s">
        <v>601</v>
      </c>
      <c r="C76" s="335" t="s">
        <v>602</v>
      </c>
      <c r="D76" s="351">
        <v>150</v>
      </c>
      <c r="E76" s="352">
        <v>2.7226878918497218E-3</v>
      </c>
      <c r="F76" s="353">
        <v>150</v>
      </c>
      <c r="G76" s="354">
        <v>2.7226878918497218E-3</v>
      </c>
      <c r="H76" s="200"/>
      <c r="I76" s="200"/>
    </row>
    <row r="77" spans="2:9" ht="18" customHeight="1" x14ac:dyDescent="0.2">
      <c r="B77" s="334" t="s">
        <v>603</v>
      </c>
      <c r="C77" s="335" t="s">
        <v>604</v>
      </c>
      <c r="D77" s="351">
        <v>950</v>
      </c>
      <c r="E77" s="352">
        <v>1.9865518149616925E-2</v>
      </c>
      <c r="F77" s="353">
        <v>710</v>
      </c>
      <c r="G77" s="354">
        <v>1.4983454475576263E-2</v>
      </c>
      <c r="H77" s="200"/>
      <c r="I77" s="200"/>
    </row>
    <row r="78" spans="2:9" ht="18" customHeight="1" x14ac:dyDescent="0.2">
      <c r="B78" s="334" t="s">
        <v>605</v>
      </c>
      <c r="C78" s="335" t="s">
        <v>606</v>
      </c>
      <c r="D78" s="351">
        <v>1520</v>
      </c>
      <c r="E78" s="352">
        <v>3.6460004699589307E-2</v>
      </c>
      <c r="F78" s="353">
        <v>1160</v>
      </c>
      <c r="G78" s="354">
        <v>2.7752010396615033E-2</v>
      </c>
      <c r="H78" s="200"/>
      <c r="I78" s="200"/>
    </row>
    <row r="79" spans="2:9" ht="18" customHeight="1" x14ac:dyDescent="0.2">
      <c r="B79" s="334" t="s">
        <v>607</v>
      </c>
      <c r="C79" s="335" t="s">
        <v>608</v>
      </c>
      <c r="D79" s="355">
        <v>1920</v>
      </c>
      <c r="E79" s="356">
        <v>3.608014935098295E-2</v>
      </c>
      <c r="F79" s="357">
        <v>840</v>
      </c>
      <c r="G79" s="358">
        <v>1.5752691400434688E-2</v>
      </c>
      <c r="H79" s="200"/>
      <c r="I79" s="200"/>
    </row>
    <row r="80" spans="2:9" ht="18" customHeight="1" x14ac:dyDescent="0.2">
      <c r="B80" s="334" t="s">
        <v>609</v>
      </c>
      <c r="C80" s="335" t="s">
        <v>610</v>
      </c>
      <c r="D80" s="351">
        <v>400</v>
      </c>
      <c r="E80" s="352">
        <v>6.3217347091862114E-3</v>
      </c>
      <c r="F80" s="353">
        <v>160</v>
      </c>
      <c r="G80" s="354">
        <v>2.504473851505346E-3</v>
      </c>
      <c r="H80" s="200"/>
      <c r="I80" s="200"/>
    </row>
    <row r="81" spans="2:9" ht="18" customHeight="1" x14ac:dyDescent="0.2">
      <c r="B81" s="334" t="s">
        <v>611</v>
      </c>
      <c r="C81" s="335" t="s">
        <v>612</v>
      </c>
      <c r="D81" s="355">
        <v>1050</v>
      </c>
      <c r="E81" s="356">
        <v>2.6117718237493585E-2</v>
      </c>
      <c r="F81" s="357">
        <v>230</v>
      </c>
      <c r="G81" s="358">
        <v>5.7565902659487359E-3</v>
      </c>
      <c r="H81" s="200"/>
      <c r="I81" s="200"/>
    </row>
    <row r="82" spans="2:9" ht="18" customHeight="1" x14ac:dyDescent="0.2">
      <c r="B82" s="334" t="s">
        <v>613</v>
      </c>
      <c r="C82" s="335" t="s">
        <v>614</v>
      </c>
      <c r="D82" s="351">
        <v>490</v>
      </c>
      <c r="E82" s="352">
        <v>1.2897609342919425E-2</v>
      </c>
      <c r="F82" s="353">
        <v>280</v>
      </c>
      <c r="G82" s="354">
        <v>7.2716429375937154E-3</v>
      </c>
      <c r="H82" s="200"/>
      <c r="I82" s="200"/>
    </row>
    <row r="83" spans="2:9" ht="18" customHeight="1" x14ac:dyDescent="0.2">
      <c r="B83" s="334" t="s">
        <v>615</v>
      </c>
      <c r="C83" s="335" t="s">
        <v>616</v>
      </c>
      <c r="D83" s="351">
        <v>2140</v>
      </c>
      <c r="E83" s="352">
        <v>5.4560476992372223E-2</v>
      </c>
      <c r="F83" s="353">
        <v>210</v>
      </c>
      <c r="G83" s="354">
        <v>5.4407866097424869E-3</v>
      </c>
      <c r="H83" s="200"/>
      <c r="I83" s="200"/>
    </row>
    <row r="84" spans="2:9" ht="18" customHeight="1" x14ac:dyDescent="0.2">
      <c r="B84" s="334" t="s">
        <v>617</v>
      </c>
      <c r="C84" s="335" t="s">
        <v>618</v>
      </c>
      <c r="D84" s="351">
        <v>790</v>
      </c>
      <c r="E84" s="352">
        <v>2.2113719102034607E-2</v>
      </c>
      <c r="F84" s="353">
        <v>440</v>
      </c>
      <c r="G84" s="354">
        <v>1.2385041789739244E-2</v>
      </c>
      <c r="H84" s="200"/>
      <c r="I84" s="200"/>
    </row>
    <row r="85" spans="2:9" ht="18" customHeight="1" x14ac:dyDescent="0.2">
      <c r="B85" s="334" t="s">
        <v>619</v>
      </c>
      <c r="C85" s="335" t="s">
        <v>620</v>
      </c>
      <c r="D85" s="351">
        <v>1110</v>
      </c>
      <c r="E85" s="352">
        <v>2.5312016733273358E-2</v>
      </c>
      <c r="F85" s="353">
        <v>310</v>
      </c>
      <c r="G85" s="354">
        <v>7.1046190128714326E-3</v>
      </c>
      <c r="H85" s="200"/>
      <c r="I85" s="200"/>
    </row>
    <row r="86" spans="2:9" ht="18" customHeight="1" x14ac:dyDescent="0.2">
      <c r="B86" s="334" t="s">
        <v>621</v>
      </c>
      <c r="C86" s="335" t="s">
        <v>622</v>
      </c>
      <c r="D86" s="351">
        <v>1160</v>
      </c>
      <c r="E86" s="352">
        <v>2.5205097676807193E-2</v>
      </c>
      <c r="F86" s="353">
        <v>940</v>
      </c>
      <c r="G86" s="354">
        <v>2.0407424482352134E-2</v>
      </c>
      <c r="H86" s="200"/>
      <c r="I86" s="200"/>
    </row>
    <row r="87" spans="2:9" ht="18" customHeight="1" x14ac:dyDescent="0.2">
      <c r="B87" s="334" t="s">
        <v>623</v>
      </c>
      <c r="C87" s="335" t="s">
        <v>624</v>
      </c>
      <c r="D87" s="351">
        <v>980</v>
      </c>
      <c r="E87" s="352">
        <v>3.5481829332593424E-2</v>
      </c>
      <c r="F87" s="353">
        <v>0</v>
      </c>
      <c r="G87" s="354">
        <v>0</v>
      </c>
      <c r="H87" s="200"/>
      <c r="I87" s="200"/>
    </row>
    <row r="88" spans="2:9" ht="18" customHeight="1" x14ac:dyDescent="0.2">
      <c r="B88" s="334" t="s">
        <v>625</v>
      </c>
      <c r="C88" s="335" t="s">
        <v>626</v>
      </c>
      <c r="D88" s="355">
        <v>3450</v>
      </c>
      <c r="E88" s="356">
        <v>6.8043035706881541E-2</v>
      </c>
      <c r="F88" s="357">
        <v>2170</v>
      </c>
      <c r="G88" s="358">
        <v>4.2841170636364181E-2</v>
      </c>
      <c r="H88" s="200"/>
      <c r="I88" s="200"/>
    </row>
    <row r="89" spans="2:9" ht="18" customHeight="1" x14ac:dyDescent="0.2">
      <c r="B89" s="334" t="s">
        <v>627</v>
      </c>
      <c r="C89" s="335" t="s">
        <v>628</v>
      </c>
      <c r="D89" s="351">
        <v>1730</v>
      </c>
      <c r="E89" s="352">
        <v>5.4628168898927874E-2</v>
      </c>
      <c r="F89" s="353">
        <v>180</v>
      </c>
      <c r="G89" s="354">
        <v>5.5762622650116335E-3</v>
      </c>
      <c r="H89" s="200"/>
      <c r="I89" s="200"/>
    </row>
    <row r="90" spans="2:9" ht="18" customHeight="1" x14ac:dyDescent="0.2">
      <c r="B90" s="334" t="s">
        <v>629</v>
      </c>
      <c r="C90" s="335" t="s">
        <v>630</v>
      </c>
      <c r="D90" s="351">
        <v>1200</v>
      </c>
      <c r="E90" s="352">
        <v>2.7960086231407898E-2</v>
      </c>
      <c r="F90" s="353">
        <v>180</v>
      </c>
      <c r="G90" s="354">
        <v>4.1810716156722837E-3</v>
      </c>
      <c r="H90" s="200"/>
      <c r="I90" s="200"/>
    </row>
    <row r="91" spans="2:9" ht="18" customHeight="1" x14ac:dyDescent="0.2">
      <c r="B91" s="334" t="s">
        <v>631</v>
      </c>
      <c r="C91" s="335" t="s">
        <v>632</v>
      </c>
      <c r="D91" s="355">
        <v>660</v>
      </c>
      <c r="E91" s="356">
        <v>1.1114455326253223E-2</v>
      </c>
      <c r="F91" s="357">
        <v>460</v>
      </c>
      <c r="G91" s="358">
        <v>7.8531523203970322E-3</v>
      </c>
      <c r="H91" s="200"/>
      <c r="I91" s="200"/>
    </row>
    <row r="92" spans="2:9" ht="18" customHeight="1" x14ac:dyDescent="0.2">
      <c r="B92" s="334" t="s">
        <v>633</v>
      </c>
      <c r="C92" s="335" t="s">
        <v>634</v>
      </c>
      <c r="D92" s="351">
        <v>730</v>
      </c>
      <c r="E92" s="352">
        <v>1.6358558459778266E-2</v>
      </c>
      <c r="F92" s="353">
        <v>0</v>
      </c>
      <c r="G92" s="354">
        <v>0</v>
      </c>
      <c r="H92" s="200"/>
      <c r="I92" s="200"/>
    </row>
    <row r="93" spans="2:9" ht="18" customHeight="1" x14ac:dyDescent="0.2">
      <c r="B93" s="334" t="s">
        <v>635</v>
      </c>
      <c r="C93" s="335" t="s">
        <v>636</v>
      </c>
      <c r="D93" s="351">
        <v>850</v>
      </c>
      <c r="E93" s="352">
        <v>1.5549409009114869E-2</v>
      </c>
      <c r="F93" s="353">
        <v>520</v>
      </c>
      <c r="G93" s="354">
        <v>9.4350856164014188E-3</v>
      </c>
      <c r="H93" s="200"/>
      <c r="I93" s="200"/>
    </row>
    <row r="94" spans="2:9" ht="18" customHeight="1" x14ac:dyDescent="0.2">
      <c r="B94" s="334" t="s">
        <v>637</v>
      </c>
      <c r="C94" s="335" t="s">
        <v>638</v>
      </c>
      <c r="D94" s="355">
        <v>2960</v>
      </c>
      <c r="E94" s="356">
        <v>7.3743730360288612E-2</v>
      </c>
      <c r="F94" s="357">
        <v>640</v>
      </c>
      <c r="G94" s="358">
        <v>1.6031961658276399E-2</v>
      </c>
      <c r="H94" s="200"/>
      <c r="I94" s="200"/>
    </row>
    <row r="95" spans="2:9" ht="18" customHeight="1" x14ac:dyDescent="0.2">
      <c r="B95" s="334" t="s">
        <v>639</v>
      </c>
      <c r="C95" s="335" t="s">
        <v>640</v>
      </c>
      <c r="D95" s="351">
        <v>960</v>
      </c>
      <c r="E95" s="352">
        <v>1.4242319445791863E-2</v>
      </c>
      <c r="F95" s="353">
        <v>340</v>
      </c>
      <c r="G95" s="354">
        <v>5.0513172974609678E-3</v>
      </c>
      <c r="H95" s="200"/>
      <c r="I95" s="200"/>
    </row>
    <row r="96" spans="2:9" ht="18" customHeight="1" x14ac:dyDescent="0.2">
      <c r="B96" s="334" t="s">
        <v>641</v>
      </c>
      <c r="C96" s="335" t="s">
        <v>642</v>
      </c>
      <c r="D96" s="355">
        <v>2310</v>
      </c>
      <c r="E96" s="356">
        <v>5.4450897028408926E-2</v>
      </c>
      <c r="F96" s="357">
        <v>730</v>
      </c>
      <c r="G96" s="358">
        <v>1.7318349327675453E-2</v>
      </c>
      <c r="H96" s="200"/>
      <c r="I96" s="200"/>
    </row>
    <row r="97" spans="2:9" ht="18" customHeight="1" x14ac:dyDescent="0.2">
      <c r="B97" s="334" t="s">
        <v>643</v>
      </c>
      <c r="C97" s="335" t="s">
        <v>644</v>
      </c>
      <c r="D97" s="351">
        <v>1530</v>
      </c>
      <c r="E97" s="352">
        <v>2.8551476533600084E-2</v>
      </c>
      <c r="F97" s="353">
        <v>280</v>
      </c>
      <c r="G97" s="354">
        <v>5.140143981274348E-3</v>
      </c>
      <c r="H97" s="200"/>
      <c r="I97" s="200"/>
    </row>
    <row r="98" spans="2:9" ht="18" customHeight="1" x14ac:dyDescent="0.2">
      <c r="B98" s="334" t="s">
        <v>645</v>
      </c>
      <c r="C98" s="335" t="s">
        <v>646</v>
      </c>
      <c r="D98" s="355">
        <v>1940</v>
      </c>
      <c r="E98" s="356">
        <v>4.5374865891614255E-2</v>
      </c>
      <c r="F98" s="357">
        <v>580</v>
      </c>
      <c r="G98" s="358">
        <v>1.356821046257449E-2</v>
      </c>
      <c r="H98" s="200"/>
      <c r="I98" s="200"/>
    </row>
    <row r="99" spans="2:9" ht="18" customHeight="1" x14ac:dyDescent="0.2">
      <c r="B99" s="334" t="s">
        <v>647</v>
      </c>
      <c r="C99" s="335" t="s">
        <v>648</v>
      </c>
      <c r="D99" s="351">
        <v>670</v>
      </c>
      <c r="E99" s="352">
        <v>1.6178101897054074E-2</v>
      </c>
      <c r="F99" s="353">
        <v>0</v>
      </c>
      <c r="G99" s="354">
        <v>0</v>
      </c>
      <c r="H99" s="200"/>
      <c r="I99" s="200"/>
    </row>
    <row r="100" spans="2:9" ht="18" customHeight="1" x14ac:dyDescent="0.2">
      <c r="B100" s="334" t="s">
        <v>649</v>
      </c>
      <c r="C100" s="335" t="s">
        <v>650</v>
      </c>
      <c r="D100" s="351">
        <v>2120</v>
      </c>
      <c r="E100" s="352">
        <v>6.6297543721497362E-2</v>
      </c>
      <c r="F100" s="353">
        <v>740</v>
      </c>
      <c r="G100" s="354">
        <v>2.3093076036786564E-2</v>
      </c>
      <c r="H100" s="200"/>
      <c r="I100" s="200"/>
    </row>
    <row r="101" spans="2:9" ht="18" customHeight="1" x14ac:dyDescent="0.2">
      <c r="B101" s="334" t="s">
        <v>651</v>
      </c>
      <c r="C101" s="335" t="s">
        <v>652</v>
      </c>
      <c r="D101" s="355">
        <v>2410</v>
      </c>
      <c r="E101" s="356">
        <v>6.2789664777280471E-2</v>
      </c>
      <c r="F101" s="357">
        <v>330</v>
      </c>
      <c r="G101" s="358">
        <v>8.5761155580612904E-3</v>
      </c>
      <c r="H101" s="200"/>
      <c r="I101" s="200"/>
    </row>
    <row r="102" spans="2:9" ht="18" customHeight="1" x14ac:dyDescent="0.2">
      <c r="B102" s="334" t="s">
        <v>653</v>
      </c>
      <c r="C102" s="335" t="s">
        <v>654</v>
      </c>
      <c r="D102" s="355">
        <v>1750</v>
      </c>
      <c r="E102" s="356">
        <v>3.272396475703461E-2</v>
      </c>
      <c r="F102" s="357">
        <v>1090</v>
      </c>
      <c r="G102" s="358">
        <v>2.0397554833448194E-2</v>
      </c>
      <c r="H102" s="200"/>
      <c r="I102" s="200"/>
    </row>
    <row r="103" spans="2:9" ht="18" customHeight="1" x14ac:dyDescent="0.2">
      <c r="B103" s="334" t="s">
        <v>655</v>
      </c>
      <c r="C103" s="335" t="s">
        <v>656</v>
      </c>
      <c r="D103" s="351">
        <v>560</v>
      </c>
      <c r="E103" s="352">
        <v>1.3858507868219768E-2</v>
      </c>
      <c r="F103" s="353">
        <v>140</v>
      </c>
      <c r="G103" s="354">
        <v>3.5206168528574273E-3</v>
      </c>
      <c r="H103" s="200"/>
      <c r="I103" s="200"/>
    </row>
    <row r="104" spans="2:9" ht="18" customHeight="1" x14ac:dyDescent="0.2">
      <c r="B104" s="334" t="s">
        <v>657</v>
      </c>
      <c r="C104" s="335" t="s">
        <v>658</v>
      </c>
      <c r="D104" s="351">
        <v>1800</v>
      </c>
      <c r="E104" s="352">
        <v>3.9210141613888798E-2</v>
      </c>
      <c r="F104" s="353">
        <v>720</v>
      </c>
      <c r="G104" s="354">
        <v>1.5579862942782631E-2</v>
      </c>
      <c r="H104" s="200"/>
      <c r="I104" s="200"/>
    </row>
    <row r="105" spans="2:9" ht="18" customHeight="1" x14ac:dyDescent="0.2">
      <c r="B105" s="334" t="s">
        <v>659</v>
      </c>
      <c r="C105" s="335" t="s">
        <v>660</v>
      </c>
      <c r="D105" s="351">
        <v>620</v>
      </c>
      <c r="E105" s="352">
        <v>1.3752610252531447E-2</v>
      </c>
      <c r="F105" s="353">
        <v>0</v>
      </c>
      <c r="G105" s="354">
        <v>0</v>
      </c>
      <c r="H105" s="200"/>
      <c r="I105" s="200"/>
    </row>
    <row r="106" spans="2:9" ht="18" customHeight="1" x14ac:dyDescent="0.2">
      <c r="B106" s="334" t="s">
        <v>661</v>
      </c>
      <c r="C106" s="335" t="s">
        <v>662</v>
      </c>
      <c r="D106" s="351">
        <v>760</v>
      </c>
      <c r="E106" s="352">
        <v>1.6208889202869621E-2</v>
      </c>
      <c r="F106" s="353">
        <v>170</v>
      </c>
      <c r="G106" s="354">
        <v>3.6748133506173107E-3</v>
      </c>
      <c r="H106" s="200"/>
      <c r="I106" s="200"/>
    </row>
    <row r="107" spans="2:9" ht="18" customHeight="1" x14ac:dyDescent="0.2">
      <c r="B107" s="334" t="s">
        <v>663</v>
      </c>
      <c r="C107" s="335" t="s">
        <v>664</v>
      </c>
      <c r="D107" s="351">
        <v>1310</v>
      </c>
      <c r="E107" s="352">
        <v>3.6107409713935772E-2</v>
      </c>
      <c r="F107" s="353">
        <v>710</v>
      </c>
      <c r="G107" s="354">
        <v>1.9440446276926107E-2</v>
      </c>
      <c r="H107" s="200"/>
      <c r="I107" s="200"/>
    </row>
    <row r="108" spans="2:9" ht="18" customHeight="1" x14ac:dyDescent="0.2">
      <c r="B108" s="334" t="s">
        <v>665</v>
      </c>
      <c r="C108" s="335" t="s">
        <v>666</v>
      </c>
      <c r="D108" s="355">
        <v>1650</v>
      </c>
      <c r="E108" s="356">
        <v>3.406942884672353E-2</v>
      </c>
      <c r="F108" s="357">
        <v>480</v>
      </c>
      <c r="G108" s="358">
        <v>9.7945690137109537E-3</v>
      </c>
      <c r="H108" s="200"/>
      <c r="I108" s="200"/>
    </row>
    <row r="109" spans="2:9" ht="18" customHeight="1" x14ac:dyDescent="0.2">
      <c r="B109" s="334" t="s">
        <v>667</v>
      </c>
      <c r="C109" s="335" t="s">
        <v>668</v>
      </c>
      <c r="D109" s="351">
        <v>1130</v>
      </c>
      <c r="E109" s="352">
        <v>2.8329752449687058E-2</v>
      </c>
      <c r="F109" s="353">
        <v>370</v>
      </c>
      <c r="G109" s="354">
        <v>9.1642788201491757E-3</v>
      </c>
      <c r="H109" s="200"/>
      <c r="I109" s="200"/>
    </row>
    <row r="110" spans="2:9" ht="18" customHeight="1" x14ac:dyDescent="0.2">
      <c r="B110" s="334" t="s">
        <v>669</v>
      </c>
      <c r="C110" s="335" t="s">
        <v>670</v>
      </c>
      <c r="D110" s="355">
        <v>1080</v>
      </c>
      <c r="E110" s="356">
        <v>2.9460457978924243E-2</v>
      </c>
      <c r="F110" s="357">
        <v>0</v>
      </c>
      <c r="G110" s="358">
        <v>0</v>
      </c>
      <c r="H110" s="200"/>
      <c r="I110" s="200"/>
    </row>
    <row r="111" spans="2:9" ht="18" customHeight="1" x14ac:dyDescent="0.2">
      <c r="B111" s="334" t="s">
        <v>671</v>
      </c>
      <c r="C111" s="335" t="s">
        <v>672</v>
      </c>
      <c r="D111" s="355">
        <v>2640</v>
      </c>
      <c r="E111" s="356">
        <v>5.1689423848404789E-2</v>
      </c>
      <c r="F111" s="357">
        <v>210</v>
      </c>
      <c r="G111" s="358">
        <v>4.1164008103721896E-3</v>
      </c>
      <c r="H111" s="200"/>
      <c r="I111" s="200"/>
    </row>
    <row r="112" spans="2:9" ht="18" customHeight="1" x14ac:dyDescent="0.2">
      <c r="B112" s="334" t="s">
        <v>673</v>
      </c>
      <c r="C112" s="335" t="s">
        <v>674</v>
      </c>
      <c r="D112" s="351">
        <v>1650</v>
      </c>
      <c r="E112" s="352">
        <v>4.5901515614915289E-2</v>
      </c>
      <c r="F112" s="353">
        <v>1000</v>
      </c>
      <c r="G112" s="354">
        <v>2.7743137350267129E-2</v>
      </c>
      <c r="H112" s="200"/>
      <c r="I112" s="200"/>
    </row>
    <row r="113" spans="2:9" ht="18" customHeight="1" x14ac:dyDescent="0.2">
      <c r="B113" s="334" t="s">
        <v>675</v>
      </c>
      <c r="C113" s="335" t="s">
        <v>676</v>
      </c>
      <c r="D113" s="351">
        <v>780</v>
      </c>
      <c r="E113" s="352">
        <v>1.7534038327179223E-2</v>
      </c>
      <c r="F113" s="353">
        <v>780</v>
      </c>
      <c r="G113" s="354">
        <v>1.7534038327179223E-2</v>
      </c>
      <c r="H113" s="200"/>
      <c r="I113" s="200"/>
    </row>
    <row r="114" spans="2:9" ht="18" customHeight="1" x14ac:dyDescent="0.2">
      <c r="B114" s="334" t="s">
        <v>677</v>
      </c>
      <c r="C114" s="335" t="s">
        <v>678</v>
      </c>
      <c r="D114" s="351">
        <v>0</v>
      </c>
      <c r="E114" s="352">
        <v>0</v>
      </c>
      <c r="F114" s="353">
        <v>0</v>
      </c>
      <c r="G114" s="354">
        <v>0</v>
      </c>
      <c r="H114" s="200"/>
      <c r="I114" s="200"/>
    </row>
    <row r="115" spans="2:9" ht="18" customHeight="1" x14ac:dyDescent="0.2">
      <c r="B115" s="334" t="s">
        <v>679</v>
      </c>
      <c r="C115" s="335" t="s">
        <v>680</v>
      </c>
      <c r="D115" s="355">
        <v>1360</v>
      </c>
      <c r="E115" s="356">
        <v>2.9503398340762817E-2</v>
      </c>
      <c r="F115" s="357">
        <v>340</v>
      </c>
      <c r="G115" s="358">
        <v>7.3957534721127869E-3</v>
      </c>
      <c r="H115" s="200"/>
      <c r="I115" s="200"/>
    </row>
    <row r="116" spans="2:9" ht="18" customHeight="1" x14ac:dyDescent="0.2">
      <c r="B116" s="334" t="s">
        <v>681</v>
      </c>
      <c r="C116" s="335" t="s">
        <v>682</v>
      </c>
      <c r="D116" s="351">
        <v>440</v>
      </c>
      <c r="E116" s="352">
        <v>1.2515116866931623E-2</v>
      </c>
      <c r="F116" s="353">
        <v>440</v>
      </c>
      <c r="G116" s="354">
        <v>1.2515116866931623E-2</v>
      </c>
      <c r="H116" s="200"/>
      <c r="I116" s="200"/>
    </row>
    <row r="117" spans="2:9" ht="18" customHeight="1" x14ac:dyDescent="0.2">
      <c r="B117" s="334" t="s">
        <v>683</v>
      </c>
      <c r="C117" s="335" t="s">
        <v>684</v>
      </c>
      <c r="D117" s="351">
        <v>0</v>
      </c>
      <c r="E117" s="352">
        <v>0</v>
      </c>
      <c r="F117" s="353">
        <v>0</v>
      </c>
      <c r="G117" s="354">
        <v>0</v>
      </c>
      <c r="H117" s="200"/>
      <c r="I117" s="200"/>
    </row>
    <row r="118" spans="2:9" ht="18" customHeight="1" x14ac:dyDescent="0.2">
      <c r="B118" s="334" t="s">
        <v>685</v>
      </c>
      <c r="C118" s="335" t="s">
        <v>686</v>
      </c>
      <c r="D118" s="351">
        <v>1480</v>
      </c>
      <c r="E118" s="352">
        <v>3.169658499995482E-2</v>
      </c>
      <c r="F118" s="353">
        <v>520</v>
      </c>
      <c r="G118" s="354">
        <v>1.1195368562190323E-2</v>
      </c>
      <c r="H118" s="200"/>
      <c r="I118" s="200"/>
    </row>
    <row r="119" spans="2:9" ht="18" customHeight="1" x14ac:dyDescent="0.2">
      <c r="B119" s="334" t="s">
        <v>687</v>
      </c>
      <c r="C119" s="335" t="s">
        <v>688</v>
      </c>
      <c r="D119" s="355">
        <v>2020</v>
      </c>
      <c r="E119" s="356">
        <v>6.4156074341278971E-2</v>
      </c>
      <c r="F119" s="357">
        <v>0</v>
      </c>
      <c r="G119" s="358">
        <v>0</v>
      </c>
      <c r="H119" s="200"/>
      <c r="I119" s="200"/>
    </row>
    <row r="120" spans="2:9" ht="18" customHeight="1" x14ac:dyDescent="0.2">
      <c r="B120" s="334" t="s">
        <v>689</v>
      </c>
      <c r="C120" s="335" t="s">
        <v>690</v>
      </c>
      <c r="D120" s="351">
        <v>1380</v>
      </c>
      <c r="E120" s="352">
        <v>5.5987131968987712E-2</v>
      </c>
      <c r="F120" s="353">
        <v>580</v>
      </c>
      <c r="G120" s="354">
        <v>2.3765698880838154E-2</v>
      </c>
      <c r="H120" s="200"/>
      <c r="I120" s="200"/>
    </row>
    <row r="121" spans="2:9" ht="18" customHeight="1" x14ac:dyDescent="0.2">
      <c r="B121" s="334" t="s">
        <v>691</v>
      </c>
      <c r="C121" s="335" t="s">
        <v>692</v>
      </c>
      <c r="D121" s="355">
        <v>1800</v>
      </c>
      <c r="E121" s="356">
        <v>4.449237948650852E-2</v>
      </c>
      <c r="F121" s="357">
        <v>860</v>
      </c>
      <c r="G121" s="358">
        <v>2.1266943152279824E-2</v>
      </c>
      <c r="H121" s="200"/>
      <c r="I121" s="200"/>
    </row>
    <row r="122" spans="2:9" ht="18" customHeight="1" x14ac:dyDescent="0.2">
      <c r="B122" s="334" t="s">
        <v>693</v>
      </c>
      <c r="C122" s="335" t="s">
        <v>694</v>
      </c>
      <c r="D122" s="355">
        <v>2040</v>
      </c>
      <c r="E122" s="356">
        <v>3.944128043535694E-2</v>
      </c>
      <c r="F122" s="357">
        <v>880</v>
      </c>
      <c r="G122" s="358">
        <v>1.6986427908002744E-2</v>
      </c>
      <c r="H122" s="200"/>
      <c r="I122" s="200"/>
    </row>
    <row r="123" spans="2:9" ht="18" customHeight="1" x14ac:dyDescent="0.2">
      <c r="B123" s="334" t="s">
        <v>695</v>
      </c>
      <c r="C123" s="335" t="s">
        <v>696</v>
      </c>
      <c r="D123" s="355">
        <v>2190</v>
      </c>
      <c r="E123" s="356">
        <v>4.5186614009420957E-2</v>
      </c>
      <c r="F123" s="357">
        <v>980</v>
      </c>
      <c r="G123" s="358">
        <v>2.0107818786210433E-2</v>
      </c>
      <c r="H123" s="200"/>
      <c r="I123" s="200"/>
    </row>
    <row r="124" spans="2:9" ht="18" customHeight="1" x14ac:dyDescent="0.2">
      <c r="B124" s="334" t="s">
        <v>697</v>
      </c>
      <c r="C124" s="335" t="s">
        <v>698</v>
      </c>
      <c r="D124" s="351">
        <v>1930</v>
      </c>
      <c r="E124" s="352">
        <v>4.0665898979128777E-2</v>
      </c>
      <c r="F124" s="353">
        <v>220</v>
      </c>
      <c r="G124" s="354">
        <v>4.6741005728712795E-3</v>
      </c>
      <c r="H124" s="200"/>
      <c r="I124" s="200"/>
    </row>
    <row r="125" spans="2:9" ht="18" customHeight="1" x14ac:dyDescent="0.2">
      <c r="B125" s="334" t="s">
        <v>699</v>
      </c>
      <c r="C125" s="335" t="s">
        <v>700</v>
      </c>
      <c r="D125" s="355">
        <v>1930</v>
      </c>
      <c r="E125" s="356">
        <v>4.855699070189512E-2</v>
      </c>
      <c r="F125" s="357">
        <v>1100</v>
      </c>
      <c r="G125" s="358">
        <v>2.7812756455403247E-2</v>
      </c>
      <c r="H125" s="200"/>
      <c r="I125" s="200"/>
    </row>
    <row r="126" spans="2:9" ht="18" customHeight="1" x14ac:dyDescent="0.2">
      <c r="B126" s="334" t="s">
        <v>701</v>
      </c>
      <c r="C126" s="335" t="s">
        <v>702</v>
      </c>
      <c r="D126" s="355">
        <v>2420</v>
      </c>
      <c r="E126" s="356">
        <v>3.7049026755735556E-2</v>
      </c>
      <c r="F126" s="357">
        <v>120</v>
      </c>
      <c r="G126" s="358">
        <v>1.8324785689924768E-3</v>
      </c>
      <c r="H126" s="200"/>
      <c r="I126" s="200"/>
    </row>
    <row r="127" spans="2:9" ht="18" customHeight="1" x14ac:dyDescent="0.2">
      <c r="B127" s="334" t="s">
        <v>703</v>
      </c>
      <c r="C127" s="335" t="s">
        <v>704</v>
      </c>
      <c r="D127" s="355">
        <v>1210</v>
      </c>
      <c r="E127" s="356">
        <v>2.4744972925966533E-2</v>
      </c>
      <c r="F127" s="357">
        <v>310</v>
      </c>
      <c r="G127" s="358">
        <v>6.3779071454005539E-3</v>
      </c>
      <c r="H127" s="200"/>
      <c r="I127" s="200"/>
    </row>
    <row r="128" spans="2:9" ht="18" customHeight="1" x14ac:dyDescent="0.2">
      <c r="B128" s="334" t="s">
        <v>705</v>
      </c>
      <c r="C128" s="335" t="s">
        <v>706</v>
      </c>
      <c r="D128" s="355">
        <v>2120</v>
      </c>
      <c r="E128" s="356">
        <v>4.7205505009765537E-2</v>
      </c>
      <c r="F128" s="357">
        <v>160</v>
      </c>
      <c r="G128" s="358">
        <v>3.4977413223966315E-3</v>
      </c>
      <c r="H128" s="200"/>
      <c r="I128" s="200"/>
    </row>
    <row r="129" spans="2:9" ht="18" customHeight="1" x14ac:dyDescent="0.2">
      <c r="B129" s="334" t="s">
        <v>707</v>
      </c>
      <c r="C129" s="335" t="s">
        <v>708</v>
      </c>
      <c r="D129" s="351">
        <v>1930</v>
      </c>
      <c r="E129" s="352">
        <v>4.5432889364029116E-2</v>
      </c>
      <c r="F129" s="353">
        <v>720</v>
      </c>
      <c r="G129" s="354">
        <v>1.6973395161418412E-2</v>
      </c>
      <c r="H129" s="200"/>
      <c r="I129" s="200"/>
    </row>
    <row r="130" spans="2:9" ht="18" customHeight="1" x14ac:dyDescent="0.2">
      <c r="B130" s="334" t="s">
        <v>709</v>
      </c>
      <c r="C130" s="335" t="s">
        <v>710</v>
      </c>
      <c r="D130" s="355">
        <v>1370</v>
      </c>
      <c r="E130" s="356">
        <v>2.7749454727643626E-2</v>
      </c>
      <c r="F130" s="357">
        <v>420</v>
      </c>
      <c r="G130" s="358">
        <v>8.5470328504642142E-3</v>
      </c>
      <c r="H130" s="200"/>
      <c r="I130" s="200"/>
    </row>
    <row r="131" spans="2:9" ht="18" customHeight="1" x14ac:dyDescent="0.2">
      <c r="B131" s="334" t="s">
        <v>711</v>
      </c>
      <c r="C131" s="335" t="s">
        <v>712</v>
      </c>
      <c r="D131" s="355">
        <v>4060</v>
      </c>
      <c r="E131" s="356">
        <v>6.7759454375067085E-2</v>
      </c>
      <c r="F131" s="357">
        <v>600</v>
      </c>
      <c r="G131" s="358">
        <v>9.9517421430802572E-3</v>
      </c>
      <c r="H131" s="200"/>
      <c r="I131" s="200"/>
    </row>
    <row r="132" spans="2:9" ht="18" customHeight="1" x14ac:dyDescent="0.2">
      <c r="B132" s="334" t="s">
        <v>713</v>
      </c>
      <c r="C132" s="335" t="s">
        <v>714</v>
      </c>
      <c r="D132" s="351">
        <v>670</v>
      </c>
      <c r="E132" s="352">
        <v>1.3158399167054437E-2</v>
      </c>
      <c r="F132" s="353">
        <v>220</v>
      </c>
      <c r="G132" s="354">
        <v>4.3306037491576002E-3</v>
      </c>
      <c r="H132" s="200"/>
      <c r="I132" s="200"/>
    </row>
    <row r="133" spans="2:9" ht="18" customHeight="1" x14ac:dyDescent="0.2">
      <c r="B133" s="334" t="s">
        <v>715</v>
      </c>
      <c r="C133" s="335" t="s">
        <v>716</v>
      </c>
      <c r="D133" s="355">
        <v>1680</v>
      </c>
      <c r="E133" s="356">
        <v>3.1037440762718426E-2</v>
      </c>
      <c r="F133" s="357">
        <v>520</v>
      </c>
      <c r="G133" s="358">
        <v>9.6917206413469469E-3</v>
      </c>
      <c r="H133" s="200"/>
      <c r="I133" s="200"/>
    </row>
    <row r="134" spans="2:9" ht="18" customHeight="1" x14ac:dyDescent="0.2">
      <c r="B134" s="334" t="s">
        <v>717</v>
      </c>
      <c r="C134" s="335" t="s">
        <v>718</v>
      </c>
      <c r="D134" s="351">
        <v>230</v>
      </c>
      <c r="E134" s="352">
        <v>4.246842986655279E-3</v>
      </c>
      <c r="F134" s="353">
        <v>0</v>
      </c>
      <c r="G134" s="354">
        <v>0</v>
      </c>
      <c r="H134" s="200"/>
      <c r="I134" s="200"/>
    </row>
    <row r="135" spans="2:9" ht="18" customHeight="1" x14ac:dyDescent="0.2">
      <c r="B135" s="334" t="s">
        <v>719</v>
      </c>
      <c r="C135" s="335" t="s">
        <v>720</v>
      </c>
      <c r="D135" s="351">
        <v>960</v>
      </c>
      <c r="E135" s="352">
        <v>2.5968461676764643E-2</v>
      </c>
      <c r="F135" s="353">
        <v>230</v>
      </c>
      <c r="G135" s="354">
        <v>6.2079344348730846E-3</v>
      </c>
      <c r="H135" s="200"/>
      <c r="I135" s="200"/>
    </row>
    <row r="136" spans="2:9" ht="18" customHeight="1" x14ac:dyDescent="0.2">
      <c r="B136" s="334" t="s">
        <v>721</v>
      </c>
      <c r="C136" s="335" t="s">
        <v>722</v>
      </c>
      <c r="D136" s="351">
        <v>1160</v>
      </c>
      <c r="E136" s="352">
        <v>3.0743262196885737E-2</v>
      </c>
      <c r="F136" s="353">
        <v>1010</v>
      </c>
      <c r="G136" s="354">
        <v>2.659930003016997E-2</v>
      </c>
      <c r="H136" s="200"/>
      <c r="I136" s="200"/>
    </row>
    <row r="137" spans="2:9" ht="18" customHeight="1" x14ac:dyDescent="0.2">
      <c r="B137" s="334" t="s">
        <v>723</v>
      </c>
      <c r="C137" s="335" t="s">
        <v>724</v>
      </c>
      <c r="D137" s="351">
        <v>680</v>
      </c>
      <c r="E137" s="352">
        <v>1.4266796636508448E-2</v>
      </c>
      <c r="F137" s="353">
        <v>400</v>
      </c>
      <c r="G137" s="354">
        <v>8.4124615961754037E-3</v>
      </c>
      <c r="H137" s="200"/>
      <c r="I137" s="200"/>
    </row>
    <row r="138" spans="2:9" ht="18" customHeight="1" x14ac:dyDescent="0.2">
      <c r="B138" s="334" t="s">
        <v>725</v>
      </c>
      <c r="C138" s="335" t="s">
        <v>726</v>
      </c>
      <c r="D138" s="355">
        <v>2220</v>
      </c>
      <c r="E138" s="356">
        <v>4.3622018281034555E-2</v>
      </c>
      <c r="F138" s="357">
        <v>520</v>
      </c>
      <c r="G138" s="358">
        <v>1.0335238227490787E-2</v>
      </c>
      <c r="H138" s="200"/>
      <c r="I138" s="200"/>
    </row>
    <row r="139" spans="2:9" ht="18" customHeight="1" x14ac:dyDescent="0.2">
      <c r="B139" s="334" t="s">
        <v>727</v>
      </c>
      <c r="C139" s="335" t="s">
        <v>728</v>
      </c>
      <c r="D139" s="351">
        <v>1240</v>
      </c>
      <c r="E139" s="352">
        <v>3.6893885360885163E-2</v>
      </c>
      <c r="F139" s="353">
        <v>0</v>
      </c>
      <c r="G139" s="354">
        <v>0</v>
      </c>
      <c r="H139" s="200"/>
      <c r="I139" s="200"/>
    </row>
    <row r="140" spans="2:9" ht="18" customHeight="1" x14ac:dyDescent="0.2">
      <c r="B140" s="334" t="s">
        <v>729</v>
      </c>
      <c r="C140" s="335" t="s">
        <v>730</v>
      </c>
      <c r="D140" s="355">
        <v>1900</v>
      </c>
      <c r="E140" s="356">
        <v>4.7488718340290434E-2</v>
      </c>
      <c r="F140" s="357">
        <v>720</v>
      </c>
      <c r="G140" s="358">
        <v>1.7913444258274184E-2</v>
      </c>
      <c r="H140" s="200"/>
      <c r="I140" s="200"/>
    </row>
    <row r="141" spans="2:9" ht="18" customHeight="1" x14ac:dyDescent="0.2">
      <c r="B141" s="334" t="s">
        <v>731</v>
      </c>
      <c r="C141" s="335" t="s">
        <v>732</v>
      </c>
      <c r="D141" s="355">
        <v>2270</v>
      </c>
      <c r="E141" s="356">
        <v>5.9422316246969427E-2</v>
      </c>
      <c r="F141" s="357">
        <v>650</v>
      </c>
      <c r="G141" s="358">
        <v>1.6985545913590749E-2</v>
      </c>
      <c r="H141" s="200"/>
      <c r="I141" s="200"/>
    </row>
    <row r="142" spans="2:9" ht="18" customHeight="1" x14ac:dyDescent="0.2">
      <c r="B142" s="334" t="s">
        <v>733</v>
      </c>
      <c r="C142" s="335" t="s">
        <v>734</v>
      </c>
      <c r="D142" s="351">
        <v>240</v>
      </c>
      <c r="E142" s="352">
        <v>1.0560891356183552E-2</v>
      </c>
      <c r="F142" s="353">
        <v>0</v>
      </c>
      <c r="G142" s="354">
        <v>0</v>
      </c>
      <c r="H142" s="200"/>
      <c r="I142" s="200"/>
    </row>
    <row r="143" spans="2:9" ht="18" customHeight="1" x14ac:dyDescent="0.2">
      <c r="B143" s="334" t="s">
        <v>735</v>
      </c>
      <c r="C143" s="335" t="s">
        <v>736</v>
      </c>
      <c r="D143" s="351">
        <v>1860</v>
      </c>
      <c r="E143" s="352">
        <v>4.700082144019524E-2</v>
      </c>
      <c r="F143" s="353">
        <v>480</v>
      </c>
      <c r="G143" s="354">
        <v>1.217461729724454E-2</v>
      </c>
      <c r="H143" s="200"/>
      <c r="I143" s="200"/>
    </row>
    <row r="144" spans="2:9" ht="18" customHeight="1" x14ac:dyDescent="0.2">
      <c r="B144" s="334" t="s">
        <v>737</v>
      </c>
      <c r="C144" s="335" t="s">
        <v>738</v>
      </c>
      <c r="D144" s="355">
        <v>3300</v>
      </c>
      <c r="E144" s="356">
        <v>7.6614869944310715E-2</v>
      </c>
      <c r="F144" s="357">
        <v>820</v>
      </c>
      <c r="G144" s="358">
        <v>1.8955228626872708E-2</v>
      </c>
      <c r="H144" s="200"/>
      <c r="I144" s="200"/>
    </row>
    <row r="145" spans="2:9" ht="18" customHeight="1" x14ac:dyDescent="0.2">
      <c r="B145" s="334" t="s">
        <v>739</v>
      </c>
      <c r="C145" s="335" t="s">
        <v>740</v>
      </c>
      <c r="D145" s="355">
        <v>2760</v>
      </c>
      <c r="E145" s="356">
        <v>7.2067567930010498E-2</v>
      </c>
      <c r="F145" s="357">
        <v>420</v>
      </c>
      <c r="G145" s="358">
        <v>1.0950235855153891E-2</v>
      </c>
      <c r="H145" s="200"/>
      <c r="I145" s="200"/>
    </row>
    <row r="146" spans="2:9" ht="18" customHeight="1" x14ac:dyDescent="0.2">
      <c r="B146" s="334" t="s">
        <v>741</v>
      </c>
      <c r="C146" s="335" t="s">
        <v>742</v>
      </c>
      <c r="D146" s="355">
        <v>6080</v>
      </c>
      <c r="E146" s="356">
        <v>0.13449484891007696</v>
      </c>
      <c r="F146" s="357">
        <v>2130</v>
      </c>
      <c r="G146" s="358">
        <v>4.7045375604465936E-2</v>
      </c>
      <c r="H146" s="200"/>
      <c r="I146" s="200"/>
    </row>
    <row r="147" spans="2:9" ht="18" customHeight="1" x14ac:dyDescent="0.2">
      <c r="B147" s="334" t="s">
        <v>743</v>
      </c>
      <c r="C147" s="335" t="s">
        <v>744</v>
      </c>
      <c r="D147" s="355">
        <v>4140</v>
      </c>
      <c r="E147" s="356">
        <v>0.1159742295328698</v>
      </c>
      <c r="F147" s="357">
        <v>790</v>
      </c>
      <c r="G147" s="358">
        <v>2.223385155541456E-2</v>
      </c>
      <c r="H147" s="200"/>
      <c r="I147" s="200"/>
    </row>
    <row r="148" spans="2:9" ht="18" customHeight="1" x14ac:dyDescent="0.2">
      <c r="B148" s="334" t="s">
        <v>745</v>
      </c>
      <c r="C148" s="335" t="s">
        <v>746</v>
      </c>
      <c r="D148" s="355">
        <v>1610</v>
      </c>
      <c r="E148" s="356">
        <v>3.9629092784827263E-2</v>
      </c>
      <c r="F148" s="357">
        <v>940</v>
      </c>
      <c r="G148" s="358">
        <v>2.3223135680927025E-2</v>
      </c>
      <c r="H148" s="200"/>
      <c r="I148" s="200"/>
    </row>
    <row r="149" spans="2:9" ht="18" customHeight="1" x14ac:dyDescent="0.2">
      <c r="B149" s="334" t="s">
        <v>747</v>
      </c>
      <c r="C149" s="335" t="s">
        <v>748</v>
      </c>
      <c r="D149" s="355">
        <v>2000</v>
      </c>
      <c r="E149" s="356">
        <v>6.4127845263341546E-2</v>
      </c>
      <c r="F149" s="357">
        <v>840</v>
      </c>
      <c r="G149" s="358">
        <v>2.7086518332259314E-2</v>
      </c>
      <c r="H149" s="200"/>
      <c r="I149" s="200"/>
    </row>
    <row r="150" spans="2:9" ht="18" customHeight="1" x14ac:dyDescent="0.2">
      <c r="B150" s="334" t="s">
        <v>749</v>
      </c>
      <c r="C150" s="335" t="s">
        <v>750</v>
      </c>
      <c r="D150" s="351">
        <v>420</v>
      </c>
      <c r="E150" s="352">
        <v>1.1568295473797017E-2</v>
      </c>
      <c r="F150" s="353">
        <v>210</v>
      </c>
      <c r="G150" s="354">
        <v>5.8954904440661048E-3</v>
      </c>
      <c r="H150" s="200"/>
      <c r="I150" s="200"/>
    </row>
    <row r="151" spans="2:9" ht="18" customHeight="1" x14ac:dyDescent="0.2">
      <c r="B151" s="334" t="s">
        <v>751</v>
      </c>
      <c r="C151" s="335" t="s">
        <v>752</v>
      </c>
      <c r="D151" s="351">
        <v>470</v>
      </c>
      <c r="E151" s="352">
        <v>1.1052945571728203E-2</v>
      </c>
      <c r="F151" s="353">
        <v>470</v>
      </c>
      <c r="G151" s="354">
        <v>1.1052945571728203E-2</v>
      </c>
      <c r="H151" s="200"/>
      <c r="I151" s="200"/>
    </row>
    <row r="152" spans="2:9" ht="18" customHeight="1" x14ac:dyDescent="0.2">
      <c r="B152" s="334" t="s">
        <v>753</v>
      </c>
      <c r="C152" s="335" t="s">
        <v>754</v>
      </c>
      <c r="D152" s="351">
        <v>2000</v>
      </c>
      <c r="E152" s="352">
        <v>3.5472246759406231E-2</v>
      </c>
      <c r="F152" s="353">
        <v>690</v>
      </c>
      <c r="G152" s="354">
        <v>1.2188661843306055E-2</v>
      </c>
      <c r="H152" s="200"/>
      <c r="I152" s="200"/>
    </row>
    <row r="153" spans="2:9" ht="18" customHeight="1" x14ac:dyDescent="0.2">
      <c r="B153" s="334" t="s">
        <v>755</v>
      </c>
      <c r="C153" s="335" t="s">
        <v>756</v>
      </c>
      <c r="D153" s="351">
        <v>1720</v>
      </c>
      <c r="E153" s="352">
        <v>3.6033206777243976E-2</v>
      </c>
      <c r="F153" s="353">
        <v>630</v>
      </c>
      <c r="G153" s="354">
        <v>1.3238152663219723E-2</v>
      </c>
      <c r="H153" s="200"/>
      <c r="I153" s="200"/>
    </row>
    <row r="154" spans="2:9" ht="18" customHeight="1" x14ac:dyDescent="0.2">
      <c r="B154" s="334" t="s">
        <v>757</v>
      </c>
      <c r="C154" s="335" t="s">
        <v>758</v>
      </c>
      <c r="D154" s="355">
        <v>1660</v>
      </c>
      <c r="E154" s="356">
        <v>3.6454788593427281E-2</v>
      </c>
      <c r="F154" s="357">
        <v>750</v>
      </c>
      <c r="G154" s="358">
        <v>1.634071847750582E-2</v>
      </c>
      <c r="H154" s="200"/>
      <c r="I154" s="200"/>
    </row>
    <row r="155" spans="2:9" ht="18" customHeight="1" x14ac:dyDescent="0.2">
      <c r="B155" s="334" t="s">
        <v>759</v>
      </c>
      <c r="C155" s="335" t="s">
        <v>760</v>
      </c>
      <c r="D155" s="355">
        <v>3360</v>
      </c>
      <c r="E155" s="356">
        <v>9.3855991834133748E-2</v>
      </c>
      <c r="F155" s="357">
        <v>470</v>
      </c>
      <c r="G155" s="358">
        <v>1.3070220161380215E-2</v>
      </c>
      <c r="H155" s="200"/>
      <c r="I155" s="200"/>
    </row>
    <row r="156" spans="2:9" ht="18" customHeight="1" x14ac:dyDescent="0.2">
      <c r="B156" s="334" t="s">
        <v>761</v>
      </c>
      <c r="C156" s="335" t="s">
        <v>762</v>
      </c>
      <c r="D156" s="355">
        <v>1670</v>
      </c>
      <c r="E156" s="356">
        <v>4.2043399555885444E-2</v>
      </c>
      <c r="F156" s="357">
        <v>630</v>
      </c>
      <c r="G156" s="358">
        <v>1.595507612277336E-2</v>
      </c>
      <c r="H156" s="200"/>
      <c r="I156" s="200"/>
    </row>
    <row r="157" spans="2:9" ht="18" customHeight="1" x14ac:dyDescent="0.2">
      <c r="B157" s="334" t="s">
        <v>763</v>
      </c>
      <c r="C157" s="335" t="s">
        <v>764</v>
      </c>
      <c r="D157" s="355">
        <v>480</v>
      </c>
      <c r="E157" s="356">
        <v>1.0140185872432324E-2</v>
      </c>
      <c r="F157" s="357">
        <v>280</v>
      </c>
      <c r="G157" s="358">
        <v>5.81334172065728E-3</v>
      </c>
      <c r="H157" s="200"/>
      <c r="I157" s="200"/>
    </row>
    <row r="158" spans="2:9" ht="18" customHeight="1" x14ac:dyDescent="0.2">
      <c r="B158" s="334" t="s">
        <v>765</v>
      </c>
      <c r="C158" s="335" t="s">
        <v>766</v>
      </c>
      <c r="D158" s="351">
        <v>660</v>
      </c>
      <c r="E158" s="352">
        <v>1.4102306523671936E-2</v>
      </c>
      <c r="F158" s="353">
        <v>210</v>
      </c>
      <c r="G158" s="354">
        <v>4.4954603407810481E-3</v>
      </c>
      <c r="H158" s="200"/>
      <c r="I158" s="200"/>
    </row>
    <row r="159" spans="2:9" ht="18" customHeight="1" x14ac:dyDescent="0.2">
      <c r="B159" s="334" t="s">
        <v>767</v>
      </c>
      <c r="C159" s="335" t="s">
        <v>768</v>
      </c>
      <c r="D159" s="351">
        <v>670</v>
      </c>
      <c r="E159" s="352">
        <v>1.2722384604100865E-2</v>
      </c>
      <c r="F159" s="353">
        <v>440</v>
      </c>
      <c r="G159" s="354">
        <v>8.3449494126171322E-3</v>
      </c>
      <c r="H159" s="200"/>
      <c r="I159" s="200"/>
    </row>
    <row r="160" spans="2:9" ht="18" customHeight="1" x14ac:dyDescent="0.2">
      <c r="B160" s="334" t="s">
        <v>769</v>
      </c>
      <c r="C160" s="335" t="s">
        <v>770</v>
      </c>
      <c r="D160" s="351">
        <v>1290</v>
      </c>
      <c r="E160" s="352">
        <v>2.8551537251968555E-2</v>
      </c>
      <c r="F160" s="353">
        <v>330</v>
      </c>
      <c r="G160" s="354">
        <v>7.4133536681823421E-3</v>
      </c>
      <c r="H160" s="200"/>
      <c r="I160" s="200"/>
    </row>
    <row r="161" spans="2:9" ht="18" customHeight="1" x14ac:dyDescent="0.2">
      <c r="B161" s="334" t="s">
        <v>771</v>
      </c>
      <c r="C161" s="335" t="s">
        <v>772</v>
      </c>
      <c r="D161" s="355">
        <v>3610</v>
      </c>
      <c r="E161" s="356">
        <v>7.3069456637891494E-2</v>
      </c>
      <c r="F161" s="357">
        <v>460</v>
      </c>
      <c r="G161" s="358">
        <v>9.3156135908863194E-3</v>
      </c>
      <c r="H161" s="200"/>
      <c r="I161" s="200"/>
    </row>
    <row r="162" spans="2:9" ht="18" customHeight="1" x14ac:dyDescent="0.2">
      <c r="B162" s="334" t="s">
        <v>773</v>
      </c>
      <c r="C162" s="335" t="s">
        <v>774</v>
      </c>
      <c r="D162" s="351">
        <v>2050</v>
      </c>
      <c r="E162" s="352">
        <v>5.4075859612682464E-2</v>
      </c>
      <c r="F162" s="353">
        <v>630</v>
      </c>
      <c r="G162" s="354">
        <v>1.6691184641181873E-2</v>
      </c>
      <c r="H162" s="200"/>
      <c r="I162" s="200"/>
    </row>
    <row r="163" spans="2:9" ht="18" customHeight="1" x14ac:dyDescent="0.2">
      <c r="B163" s="334" t="s">
        <v>775</v>
      </c>
      <c r="C163" s="335" t="s">
        <v>776</v>
      </c>
      <c r="D163" s="355">
        <v>1240</v>
      </c>
      <c r="E163" s="356">
        <v>1.6390429435507264E-2</v>
      </c>
      <c r="F163" s="357">
        <v>350</v>
      </c>
      <c r="G163" s="358">
        <v>4.6145307463255339E-3</v>
      </c>
      <c r="H163" s="200"/>
      <c r="I163" s="200"/>
    </row>
    <row r="164" spans="2:9" ht="18" customHeight="1" x14ac:dyDescent="0.2">
      <c r="B164" s="334" t="s">
        <v>777</v>
      </c>
      <c r="C164" s="335" t="s">
        <v>778</v>
      </c>
      <c r="D164" s="351">
        <v>670</v>
      </c>
      <c r="E164" s="352">
        <v>1.6505307254031761E-2</v>
      </c>
      <c r="F164" s="353">
        <v>0</v>
      </c>
      <c r="G164" s="354">
        <v>0</v>
      </c>
      <c r="H164" s="200"/>
      <c r="I164" s="200"/>
    </row>
    <row r="165" spans="2:9" ht="18" customHeight="1" x14ac:dyDescent="0.2">
      <c r="B165" s="334" t="s">
        <v>779</v>
      </c>
      <c r="C165" s="335" t="s">
        <v>780</v>
      </c>
      <c r="D165" s="355">
        <v>2780</v>
      </c>
      <c r="E165" s="356">
        <v>7.4645115542441881E-2</v>
      </c>
      <c r="F165" s="357">
        <v>360</v>
      </c>
      <c r="G165" s="358">
        <v>9.7545028322723847E-3</v>
      </c>
      <c r="H165" s="200"/>
      <c r="I165" s="200"/>
    </row>
    <row r="166" spans="2:9" ht="18" customHeight="1" x14ac:dyDescent="0.2">
      <c r="B166" s="334" t="s">
        <v>781</v>
      </c>
      <c r="C166" s="335" t="s">
        <v>782</v>
      </c>
      <c r="D166" s="351">
        <v>1430</v>
      </c>
      <c r="E166" s="352">
        <v>3.576717318160718E-2</v>
      </c>
      <c r="F166" s="353">
        <v>520</v>
      </c>
      <c r="G166" s="354">
        <v>1.3009031849189785E-2</v>
      </c>
      <c r="H166" s="200"/>
      <c r="I166" s="200"/>
    </row>
    <row r="167" spans="2:9" ht="18" customHeight="1" x14ac:dyDescent="0.2">
      <c r="B167" s="334" t="s">
        <v>783</v>
      </c>
      <c r="C167" s="335" t="s">
        <v>784</v>
      </c>
      <c r="D167" s="351">
        <v>670</v>
      </c>
      <c r="E167" s="352">
        <v>1.3687080372117954E-2</v>
      </c>
      <c r="F167" s="353">
        <v>230</v>
      </c>
      <c r="G167" s="354">
        <v>4.6861688680752325E-3</v>
      </c>
      <c r="H167" s="200"/>
      <c r="I167" s="200"/>
    </row>
    <row r="168" spans="2:9" ht="18" customHeight="1" x14ac:dyDescent="0.2">
      <c r="B168" s="334" t="s">
        <v>785</v>
      </c>
      <c r="C168" s="335" t="s">
        <v>786</v>
      </c>
      <c r="D168" s="351">
        <v>830</v>
      </c>
      <c r="E168" s="352">
        <v>2.1678433754319E-2</v>
      </c>
      <c r="F168" s="353">
        <v>170</v>
      </c>
      <c r="G168" s="354">
        <v>4.5075501097602555E-3</v>
      </c>
      <c r="H168" s="200"/>
      <c r="I168" s="200"/>
    </row>
    <row r="169" spans="2:9" ht="18" customHeight="1" x14ac:dyDescent="0.2">
      <c r="B169" s="334" t="s">
        <v>787</v>
      </c>
      <c r="C169" s="335" t="s">
        <v>788</v>
      </c>
      <c r="D169" s="351">
        <v>990</v>
      </c>
      <c r="E169" s="352">
        <v>2.6263575246557574E-2</v>
      </c>
      <c r="F169" s="353">
        <v>0</v>
      </c>
      <c r="G169" s="354">
        <v>0</v>
      </c>
      <c r="H169" s="200"/>
      <c r="I169" s="200"/>
    </row>
    <row r="170" spans="2:9" ht="18" customHeight="1" x14ac:dyDescent="0.2">
      <c r="B170" s="334" t="s">
        <v>789</v>
      </c>
      <c r="C170" s="335" t="s">
        <v>790</v>
      </c>
      <c r="D170" s="351">
        <v>580</v>
      </c>
      <c r="E170" s="352">
        <v>1.7653032095214686E-2</v>
      </c>
      <c r="F170" s="353">
        <v>440</v>
      </c>
      <c r="G170" s="354">
        <v>1.3423279218734829E-2</v>
      </c>
      <c r="H170" s="200"/>
      <c r="I170" s="200"/>
    </row>
    <row r="171" spans="2:9" ht="18" customHeight="1" x14ac:dyDescent="0.2">
      <c r="B171" s="334" t="s">
        <v>791</v>
      </c>
      <c r="C171" s="335" t="s">
        <v>792</v>
      </c>
      <c r="D171" s="351">
        <v>1370</v>
      </c>
      <c r="E171" s="352">
        <v>3.2210302771026926E-2</v>
      </c>
      <c r="F171" s="353">
        <v>390</v>
      </c>
      <c r="G171" s="354">
        <v>9.1160585762993362E-3</v>
      </c>
      <c r="H171" s="200"/>
      <c r="I171" s="200"/>
    </row>
    <row r="172" spans="2:9" ht="18" customHeight="1" x14ac:dyDescent="0.2">
      <c r="B172" s="334" t="s">
        <v>793</v>
      </c>
      <c r="C172" s="335" t="s">
        <v>794</v>
      </c>
      <c r="D172" s="351">
        <v>1880</v>
      </c>
      <c r="E172" s="352">
        <v>3.5330871931073725E-2</v>
      </c>
      <c r="F172" s="353">
        <v>1160</v>
      </c>
      <c r="G172" s="354">
        <v>2.1844007265426554E-2</v>
      </c>
      <c r="H172" s="200"/>
      <c r="I172" s="200"/>
    </row>
    <row r="173" spans="2:9" ht="18" customHeight="1" x14ac:dyDescent="0.2">
      <c r="B173" s="334" t="s">
        <v>795</v>
      </c>
      <c r="C173" s="335" t="s">
        <v>796</v>
      </c>
      <c r="D173" s="351">
        <v>1320</v>
      </c>
      <c r="E173" s="352">
        <v>3.0957567120462031E-2</v>
      </c>
      <c r="F173" s="353">
        <v>0</v>
      </c>
      <c r="G173" s="354">
        <v>0</v>
      </c>
      <c r="H173" s="200"/>
      <c r="I173" s="200"/>
    </row>
    <row r="174" spans="2:9" ht="18" customHeight="1" x14ac:dyDescent="0.2">
      <c r="B174" s="334" t="s">
        <v>797</v>
      </c>
      <c r="C174" s="335" t="s">
        <v>798</v>
      </c>
      <c r="D174" s="355">
        <v>3640</v>
      </c>
      <c r="E174" s="356">
        <v>8.2468602898966625E-2</v>
      </c>
      <c r="F174" s="357">
        <v>1440</v>
      </c>
      <c r="G174" s="358">
        <v>3.2646921496379058E-2</v>
      </c>
      <c r="H174" s="200"/>
      <c r="I174" s="200"/>
    </row>
    <row r="175" spans="2:9" ht="18" customHeight="1" x14ac:dyDescent="0.2">
      <c r="B175" s="334" t="s">
        <v>799</v>
      </c>
      <c r="C175" s="335" t="s">
        <v>800</v>
      </c>
      <c r="D175" s="351">
        <v>450</v>
      </c>
      <c r="E175" s="352">
        <v>8.4257637733056688E-3</v>
      </c>
      <c r="F175" s="353">
        <v>170</v>
      </c>
      <c r="G175" s="354">
        <v>3.1389336585738756E-3</v>
      </c>
      <c r="H175" s="200"/>
      <c r="I175" s="200"/>
    </row>
    <row r="176" spans="2:9" ht="18" customHeight="1" x14ac:dyDescent="0.2">
      <c r="B176" s="334" t="s">
        <v>801</v>
      </c>
      <c r="C176" s="335" t="s">
        <v>802</v>
      </c>
      <c r="D176" s="355">
        <v>2180</v>
      </c>
      <c r="E176" s="356">
        <v>4.0262264744512298E-2</v>
      </c>
      <c r="F176" s="357">
        <v>220</v>
      </c>
      <c r="G176" s="358">
        <v>4.0791640745445716E-3</v>
      </c>
      <c r="H176" s="200"/>
      <c r="I176" s="200"/>
    </row>
    <row r="177" spans="2:9" ht="18" customHeight="1" x14ac:dyDescent="0.2">
      <c r="B177" s="334" t="s">
        <v>803</v>
      </c>
      <c r="C177" s="335" t="s">
        <v>804</v>
      </c>
      <c r="D177" s="351">
        <v>430</v>
      </c>
      <c r="E177" s="352">
        <v>7.9834961251588933E-3</v>
      </c>
      <c r="F177" s="353">
        <v>0</v>
      </c>
      <c r="G177" s="354">
        <v>0</v>
      </c>
      <c r="H177" s="200"/>
      <c r="I177" s="200"/>
    </row>
    <row r="178" spans="2:9" ht="18" customHeight="1" x14ac:dyDescent="0.2">
      <c r="B178" s="334" t="s">
        <v>805</v>
      </c>
      <c r="C178" s="335" t="s">
        <v>806</v>
      </c>
      <c r="D178" s="355">
        <v>3610</v>
      </c>
      <c r="E178" s="356">
        <v>7.6715785815022544E-2</v>
      </c>
      <c r="F178" s="357">
        <v>1370</v>
      </c>
      <c r="G178" s="358">
        <v>2.9119031277121985E-2</v>
      </c>
      <c r="H178" s="200"/>
      <c r="I178" s="200"/>
    </row>
    <row r="179" spans="2:9" ht="18" customHeight="1" x14ac:dyDescent="0.2">
      <c r="B179" s="334" t="s">
        <v>807</v>
      </c>
      <c r="C179" s="335" t="s">
        <v>808</v>
      </c>
      <c r="D179" s="355">
        <v>1370</v>
      </c>
      <c r="E179" s="356">
        <v>2.827597295018219E-2</v>
      </c>
      <c r="F179" s="357">
        <v>480</v>
      </c>
      <c r="G179" s="358">
        <v>9.9800675825424817E-3</v>
      </c>
      <c r="H179" s="200"/>
      <c r="I179" s="200"/>
    </row>
    <row r="180" spans="2:9" ht="18" customHeight="1" x14ac:dyDescent="0.2">
      <c r="B180" s="334" t="s">
        <v>809</v>
      </c>
      <c r="C180" s="335" t="s">
        <v>810</v>
      </c>
      <c r="D180" s="351">
        <v>1080</v>
      </c>
      <c r="E180" s="352">
        <v>2.0094374844988289E-2</v>
      </c>
      <c r="F180" s="353">
        <v>340</v>
      </c>
      <c r="G180" s="354">
        <v>6.3016148121665689E-3</v>
      </c>
      <c r="H180" s="200"/>
      <c r="I180" s="200"/>
    </row>
    <row r="181" spans="2:9" ht="18" customHeight="1" x14ac:dyDescent="0.2">
      <c r="B181" s="334" t="s">
        <v>811</v>
      </c>
      <c r="C181" s="335" t="s">
        <v>812</v>
      </c>
      <c r="D181" s="351">
        <v>1170</v>
      </c>
      <c r="E181" s="352">
        <v>2.6608382989338833E-2</v>
      </c>
      <c r="F181" s="353">
        <v>950</v>
      </c>
      <c r="G181" s="354">
        <v>2.1568738664043272E-2</v>
      </c>
      <c r="H181" s="200"/>
      <c r="I181" s="200"/>
    </row>
    <row r="182" spans="2:9" ht="18" customHeight="1" x14ac:dyDescent="0.2">
      <c r="B182" s="334" t="s">
        <v>813</v>
      </c>
      <c r="C182" s="335" t="s">
        <v>814</v>
      </c>
      <c r="D182" s="351">
        <v>910</v>
      </c>
      <c r="E182" s="352">
        <v>1.8935574697381007E-2</v>
      </c>
      <c r="F182" s="353">
        <v>0</v>
      </c>
      <c r="G182" s="354">
        <v>0</v>
      </c>
      <c r="H182" s="200"/>
      <c r="I182" s="200"/>
    </row>
    <row r="183" spans="2:9" ht="18" customHeight="1" x14ac:dyDescent="0.2">
      <c r="B183" s="334" t="s">
        <v>815</v>
      </c>
      <c r="C183" s="335" t="s">
        <v>816</v>
      </c>
      <c r="D183" s="351">
        <v>1150</v>
      </c>
      <c r="E183" s="352">
        <v>3.7544990768731204E-2</v>
      </c>
      <c r="F183" s="353">
        <v>260</v>
      </c>
      <c r="G183" s="354">
        <v>8.4765693283750838E-3</v>
      </c>
      <c r="H183" s="200"/>
      <c r="I183" s="200"/>
    </row>
    <row r="184" spans="2:9" ht="18" customHeight="1" x14ac:dyDescent="0.2">
      <c r="B184" s="334" t="s">
        <v>817</v>
      </c>
      <c r="C184" s="335" t="s">
        <v>818</v>
      </c>
      <c r="D184" s="351">
        <v>750</v>
      </c>
      <c r="E184" s="352">
        <v>2.1923566577464856E-2</v>
      </c>
      <c r="F184" s="353">
        <v>540</v>
      </c>
      <c r="G184" s="354">
        <v>1.570870412594999E-2</v>
      </c>
      <c r="H184" s="200"/>
      <c r="I184" s="200"/>
    </row>
    <row r="185" spans="2:9" ht="18" customHeight="1" x14ac:dyDescent="0.2">
      <c r="B185" s="334" t="s">
        <v>819</v>
      </c>
      <c r="C185" s="335" t="s">
        <v>820</v>
      </c>
      <c r="D185" s="355">
        <v>3280</v>
      </c>
      <c r="E185" s="356">
        <v>6.5674078501513231E-2</v>
      </c>
      <c r="F185" s="357">
        <v>1790</v>
      </c>
      <c r="G185" s="358">
        <v>3.5769728281382578E-2</v>
      </c>
      <c r="H185" s="200"/>
      <c r="I185" s="200"/>
    </row>
    <row r="186" spans="2:9" ht="18" customHeight="1" x14ac:dyDescent="0.2">
      <c r="B186" s="334" t="s">
        <v>821</v>
      </c>
      <c r="C186" s="335" t="s">
        <v>822</v>
      </c>
      <c r="D186" s="355">
        <v>2100</v>
      </c>
      <c r="E186" s="356">
        <v>5.1431694815478407E-2</v>
      </c>
      <c r="F186" s="357">
        <v>940</v>
      </c>
      <c r="G186" s="358">
        <v>2.296378583342442E-2</v>
      </c>
      <c r="H186" s="200"/>
      <c r="I186" s="200"/>
    </row>
    <row r="187" spans="2:9" ht="18" customHeight="1" x14ac:dyDescent="0.2">
      <c r="B187" s="334" t="s">
        <v>823</v>
      </c>
      <c r="C187" s="335" t="s">
        <v>824</v>
      </c>
      <c r="D187" s="355">
        <v>1640</v>
      </c>
      <c r="E187" s="356">
        <v>4.7626822811494496E-2</v>
      </c>
      <c r="F187" s="357">
        <v>200</v>
      </c>
      <c r="G187" s="358">
        <v>5.7413778919853976E-3</v>
      </c>
      <c r="H187" s="200"/>
      <c r="I187" s="200"/>
    </row>
    <row r="188" spans="2:9" ht="18" customHeight="1" x14ac:dyDescent="0.2">
      <c r="B188" s="334" t="s">
        <v>825</v>
      </c>
      <c r="C188" s="335" t="s">
        <v>826</v>
      </c>
      <c r="D188" s="355">
        <v>1810</v>
      </c>
      <c r="E188" s="356">
        <v>4.0212943558151734E-2</v>
      </c>
      <c r="F188" s="357">
        <v>360</v>
      </c>
      <c r="G188" s="358">
        <v>7.9873266711591867E-3</v>
      </c>
      <c r="H188" s="200"/>
      <c r="I188" s="200"/>
    </row>
    <row r="189" spans="2:9" ht="18" customHeight="1" x14ac:dyDescent="0.2">
      <c r="B189" s="334" t="s">
        <v>827</v>
      </c>
      <c r="C189" s="335" t="s">
        <v>828</v>
      </c>
      <c r="D189" s="351">
        <v>1840</v>
      </c>
      <c r="E189" s="352">
        <v>3.8426269576691811E-2</v>
      </c>
      <c r="F189" s="353">
        <v>950</v>
      </c>
      <c r="G189" s="354">
        <v>1.9905968162375789E-2</v>
      </c>
      <c r="H189" s="200"/>
      <c r="I189" s="200"/>
    </row>
    <row r="190" spans="2:9" ht="18" customHeight="1" x14ac:dyDescent="0.2">
      <c r="B190" s="334" t="s">
        <v>829</v>
      </c>
      <c r="C190" s="335" t="s">
        <v>830</v>
      </c>
      <c r="D190" s="355">
        <v>2130</v>
      </c>
      <c r="E190" s="356">
        <v>4.3935536339735973E-2</v>
      </c>
      <c r="F190" s="357">
        <v>1030</v>
      </c>
      <c r="G190" s="358">
        <v>2.1340895220411556E-2</v>
      </c>
      <c r="H190" s="200"/>
      <c r="I190" s="200"/>
    </row>
    <row r="191" spans="2:9" ht="18" customHeight="1" x14ac:dyDescent="0.2">
      <c r="B191" s="334" t="s">
        <v>831</v>
      </c>
      <c r="C191" s="335" t="s">
        <v>832</v>
      </c>
      <c r="D191" s="351">
        <v>2260</v>
      </c>
      <c r="E191" s="352">
        <v>4.5354814994143205E-2</v>
      </c>
      <c r="F191" s="353">
        <v>930</v>
      </c>
      <c r="G191" s="354">
        <v>1.8741486837604068E-2</v>
      </c>
      <c r="H191" s="200"/>
      <c r="I191" s="200"/>
    </row>
    <row r="192" spans="2:9" ht="18" customHeight="1" x14ac:dyDescent="0.2">
      <c r="B192" s="334" t="s">
        <v>833</v>
      </c>
      <c r="C192" s="335" t="s">
        <v>834</v>
      </c>
      <c r="D192" s="355">
        <v>1850</v>
      </c>
      <c r="E192" s="356">
        <v>3.7246473595708443E-2</v>
      </c>
      <c r="F192" s="357">
        <v>170</v>
      </c>
      <c r="G192" s="358">
        <v>3.4587717839407134E-3</v>
      </c>
      <c r="H192" s="200"/>
      <c r="I192" s="200"/>
    </row>
    <row r="193" spans="2:9" ht="18" customHeight="1" x14ac:dyDescent="0.2">
      <c r="B193" s="334" t="s">
        <v>835</v>
      </c>
      <c r="C193" s="335" t="s">
        <v>836</v>
      </c>
      <c r="D193" s="355">
        <v>2840</v>
      </c>
      <c r="E193" s="356">
        <v>6.0081308645620286E-2</v>
      </c>
      <c r="F193" s="357">
        <v>210</v>
      </c>
      <c r="G193" s="358">
        <v>4.4283621500151764E-3</v>
      </c>
      <c r="H193" s="200"/>
      <c r="I193" s="200"/>
    </row>
    <row r="194" spans="2:9" ht="18" customHeight="1" x14ac:dyDescent="0.2">
      <c r="B194" s="334" t="s">
        <v>837</v>
      </c>
      <c r="C194" s="335" t="s">
        <v>838</v>
      </c>
      <c r="D194" s="355">
        <v>1490</v>
      </c>
      <c r="E194" s="356">
        <v>4.0036511677402853E-2</v>
      </c>
      <c r="F194" s="357">
        <v>820</v>
      </c>
      <c r="G194" s="358">
        <v>2.2130197671853619E-2</v>
      </c>
      <c r="H194" s="200"/>
      <c r="I194" s="200"/>
    </row>
    <row r="195" spans="2:9" ht="18" customHeight="1" x14ac:dyDescent="0.2">
      <c r="B195" s="334" t="s">
        <v>839</v>
      </c>
      <c r="C195" s="335" t="s">
        <v>840</v>
      </c>
      <c r="D195" s="355">
        <v>3760</v>
      </c>
      <c r="E195" s="356">
        <v>7.7868923310946955E-2</v>
      </c>
      <c r="F195" s="357">
        <v>940</v>
      </c>
      <c r="G195" s="358">
        <v>1.9526515772393959E-2</v>
      </c>
      <c r="H195" s="200"/>
      <c r="I195" s="200"/>
    </row>
    <row r="196" spans="2:9" ht="18" customHeight="1" x14ac:dyDescent="0.2">
      <c r="B196" s="334" t="s">
        <v>841</v>
      </c>
      <c r="C196" s="335" t="s">
        <v>842</v>
      </c>
      <c r="D196" s="351">
        <v>1110</v>
      </c>
      <c r="E196" s="352">
        <v>2.1028984016619564E-2</v>
      </c>
      <c r="F196" s="353">
        <v>280</v>
      </c>
      <c r="G196" s="354">
        <v>5.1995648801673447E-3</v>
      </c>
      <c r="H196" s="200"/>
      <c r="I196" s="200"/>
    </row>
    <row r="197" spans="2:9" ht="18" customHeight="1" x14ac:dyDescent="0.2">
      <c r="B197" s="334" t="s">
        <v>843</v>
      </c>
      <c r="C197" s="335" t="s">
        <v>844</v>
      </c>
      <c r="D197" s="351">
        <v>680</v>
      </c>
      <c r="E197" s="352">
        <v>1.2311849732338719E-2</v>
      </c>
      <c r="F197" s="353">
        <v>230</v>
      </c>
      <c r="G197" s="354">
        <v>4.1840169924171949E-3</v>
      </c>
      <c r="H197" s="200"/>
      <c r="I197" s="200"/>
    </row>
    <row r="198" spans="2:9" ht="18" customHeight="1" x14ac:dyDescent="0.2">
      <c r="B198" s="334" t="s">
        <v>845</v>
      </c>
      <c r="C198" s="335" t="s">
        <v>846</v>
      </c>
      <c r="D198" s="355">
        <v>2860</v>
      </c>
      <c r="E198" s="356">
        <v>5.7367180217286325E-2</v>
      </c>
      <c r="F198" s="357">
        <v>860</v>
      </c>
      <c r="G198" s="358">
        <v>1.7307542331245398E-2</v>
      </c>
      <c r="H198" s="200"/>
      <c r="I198" s="200"/>
    </row>
    <row r="199" spans="2:9" ht="18" customHeight="1" x14ac:dyDescent="0.2">
      <c r="B199" s="334" t="s">
        <v>847</v>
      </c>
      <c r="C199" s="335" t="s">
        <v>848</v>
      </c>
      <c r="D199" s="351">
        <v>1100</v>
      </c>
      <c r="E199" s="352">
        <v>2.0846681019794398E-2</v>
      </c>
      <c r="F199" s="353">
        <v>640</v>
      </c>
      <c r="G199" s="354">
        <v>1.215686448373501E-2</v>
      </c>
      <c r="H199" s="200"/>
      <c r="I199" s="200"/>
    </row>
    <row r="200" spans="2:9" ht="18" customHeight="1" x14ac:dyDescent="0.2">
      <c r="B200" s="334" t="s">
        <v>849</v>
      </c>
      <c r="C200" s="335" t="s">
        <v>850</v>
      </c>
      <c r="D200" s="355">
        <v>2460</v>
      </c>
      <c r="E200" s="356">
        <v>7.095374035222296E-2</v>
      </c>
      <c r="F200" s="357">
        <v>390</v>
      </c>
      <c r="G200" s="358">
        <v>1.1307429527429965E-2</v>
      </c>
      <c r="H200" s="200"/>
      <c r="I200" s="200"/>
    </row>
    <row r="201" spans="2:9" ht="18" customHeight="1" x14ac:dyDescent="0.2">
      <c r="B201" s="334" t="s">
        <v>851</v>
      </c>
      <c r="C201" s="335" t="s">
        <v>852</v>
      </c>
      <c r="D201" s="351">
        <v>1430</v>
      </c>
      <c r="E201" s="352">
        <v>3.2851722968216077E-2</v>
      </c>
      <c r="F201" s="353">
        <v>440</v>
      </c>
      <c r="G201" s="354">
        <v>1.0020557372961059E-2</v>
      </c>
      <c r="H201" s="200"/>
      <c r="I201" s="200"/>
    </row>
    <row r="202" spans="2:9" ht="18" customHeight="1" x14ac:dyDescent="0.2">
      <c r="B202" s="334" t="s">
        <v>853</v>
      </c>
      <c r="C202" s="335" t="s">
        <v>854</v>
      </c>
      <c r="D202" s="351">
        <v>1240</v>
      </c>
      <c r="E202" s="352">
        <v>2.8040409956853567E-2</v>
      </c>
      <c r="F202" s="353">
        <v>650</v>
      </c>
      <c r="G202" s="354">
        <v>1.4634755248650707E-2</v>
      </c>
      <c r="H202" s="200"/>
      <c r="I202" s="200"/>
    </row>
    <row r="203" spans="2:9" ht="18" customHeight="1" x14ac:dyDescent="0.2">
      <c r="B203" s="334" t="s">
        <v>855</v>
      </c>
      <c r="C203" s="335" t="s">
        <v>856</v>
      </c>
      <c r="D203" s="355">
        <v>1610</v>
      </c>
      <c r="E203" s="356">
        <v>4.0144426339305851E-2</v>
      </c>
      <c r="F203" s="357">
        <v>0</v>
      </c>
      <c r="G203" s="358">
        <v>0</v>
      </c>
      <c r="H203" s="200"/>
      <c r="I203" s="200"/>
    </row>
    <row r="204" spans="2:9" ht="18" customHeight="1" x14ac:dyDescent="0.2">
      <c r="B204" s="334" t="s">
        <v>857</v>
      </c>
      <c r="C204" s="335" t="s">
        <v>858</v>
      </c>
      <c r="D204" s="351">
        <v>230</v>
      </c>
      <c r="E204" s="352">
        <v>3.9206886192701858E-3</v>
      </c>
      <c r="F204" s="353">
        <v>230</v>
      </c>
      <c r="G204" s="354">
        <v>3.9206886192701858E-3</v>
      </c>
      <c r="H204" s="200"/>
      <c r="I204" s="200"/>
    </row>
    <row r="205" spans="2:9" ht="18" customHeight="1" x14ac:dyDescent="0.2">
      <c r="B205" s="334" t="s">
        <v>859</v>
      </c>
      <c r="C205" s="335" t="s">
        <v>860</v>
      </c>
      <c r="D205" s="351">
        <v>680</v>
      </c>
      <c r="E205" s="352">
        <v>1.3551097115870303E-2</v>
      </c>
      <c r="F205" s="353">
        <v>230</v>
      </c>
      <c r="G205" s="354">
        <v>4.5493399704220495E-3</v>
      </c>
      <c r="H205" s="200"/>
      <c r="I205" s="200"/>
    </row>
    <row r="206" spans="2:9" ht="18" customHeight="1" x14ac:dyDescent="0.2">
      <c r="B206" s="334" t="s">
        <v>861</v>
      </c>
      <c r="C206" s="335" t="s">
        <v>862</v>
      </c>
      <c r="D206" s="355">
        <v>1840</v>
      </c>
      <c r="E206" s="356">
        <v>4.1994768693281052E-2</v>
      </c>
      <c r="F206" s="357">
        <v>720</v>
      </c>
      <c r="G206" s="358">
        <v>1.631983739776894E-2</v>
      </c>
      <c r="H206" s="200"/>
      <c r="I206" s="200"/>
    </row>
    <row r="207" spans="2:9" ht="18" customHeight="1" x14ac:dyDescent="0.2">
      <c r="B207" s="334" t="s">
        <v>863</v>
      </c>
      <c r="C207" s="335" t="s">
        <v>864</v>
      </c>
      <c r="D207" s="355">
        <v>2730</v>
      </c>
      <c r="E207" s="356">
        <v>6.6797077118836146E-2</v>
      </c>
      <c r="F207" s="357">
        <v>880</v>
      </c>
      <c r="G207" s="358">
        <v>2.1503529288730158E-2</v>
      </c>
      <c r="H207" s="200"/>
      <c r="I207" s="200"/>
    </row>
    <row r="208" spans="2:9" ht="18" customHeight="1" x14ac:dyDescent="0.2">
      <c r="B208" s="334" t="s">
        <v>865</v>
      </c>
      <c r="C208" s="335" t="s">
        <v>866</v>
      </c>
      <c r="D208" s="355">
        <v>880</v>
      </c>
      <c r="E208" s="356">
        <v>1.7893626212479759E-2</v>
      </c>
      <c r="F208" s="357">
        <v>190</v>
      </c>
      <c r="G208" s="358">
        <v>3.9282837983445201E-3</v>
      </c>
      <c r="H208" s="200"/>
      <c r="I208" s="200"/>
    </row>
    <row r="209" spans="2:9" ht="18" customHeight="1" x14ac:dyDescent="0.2">
      <c r="B209" s="334" t="s">
        <v>867</v>
      </c>
      <c r="C209" s="335" t="s">
        <v>868</v>
      </c>
      <c r="D209" s="351">
        <v>1890</v>
      </c>
      <c r="E209" s="352">
        <v>4.822481195853532E-2</v>
      </c>
      <c r="F209" s="353">
        <v>770</v>
      </c>
      <c r="G209" s="354">
        <v>1.9705918482095935E-2</v>
      </c>
      <c r="H209" s="200"/>
      <c r="I209" s="200"/>
    </row>
    <row r="210" spans="2:9" ht="18" customHeight="1" x14ac:dyDescent="0.2">
      <c r="B210" s="334" t="s">
        <v>869</v>
      </c>
      <c r="C210" s="335" t="s">
        <v>870</v>
      </c>
      <c r="D210" s="351">
        <v>1840</v>
      </c>
      <c r="E210" s="352">
        <v>4.0029627044659399E-2</v>
      </c>
      <c r="F210" s="353">
        <v>500</v>
      </c>
      <c r="G210" s="354">
        <v>1.0774574612613186E-2</v>
      </c>
      <c r="H210" s="200"/>
      <c r="I210" s="200"/>
    </row>
    <row r="211" spans="2:9" ht="18" customHeight="1" x14ac:dyDescent="0.2">
      <c r="B211" s="334" t="s">
        <v>871</v>
      </c>
      <c r="C211" s="335" t="s">
        <v>872</v>
      </c>
      <c r="D211" s="355">
        <v>3280</v>
      </c>
      <c r="E211" s="356">
        <v>8.7892226830781156E-2</v>
      </c>
      <c r="F211" s="357">
        <v>1270</v>
      </c>
      <c r="G211" s="358">
        <v>3.3907355988718003E-2</v>
      </c>
      <c r="H211" s="200"/>
      <c r="I211" s="200"/>
    </row>
    <row r="212" spans="2:9" ht="18" customHeight="1" x14ac:dyDescent="0.2">
      <c r="B212" s="334" t="s">
        <v>873</v>
      </c>
      <c r="C212" s="335" t="s">
        <v>874</v>
      </c>
      <c r="D212" s="355">
        <v>1250</v>
      </c>
      <c r="E212" s="356">
        <v>2.5293905873383579E-2</v>
      </c>
      <c r="F212" s="357">
        <v>370</v>
      </c>
      <c r="G212" s="358">
        <v>7.5520975230644171E-3</v>
      </c>
      <c r="H212" s="200"/>
      <c r="I212" s="200"/>
    </row>
    <row r="213" spans="2:9" ht="18" customHeight="1" x14ac:dyDescent="0.2">
      <c r="B213" s="334" t="s">
        <v>875</v>
      </c>
      <c r="C213" s="335" t="s">
        <v>876</v>
      </c>
      <c r="D213" s="351">
        <v>860</v>
      </c>
      <c r="E213" s="352">
        <v>2.2008255222108412E-2</v>
      </c>
      <c r="F213" s="353">
        <v>400</v>
      </c>
      <c r="G213" s="354">
        <v>1.0278615287479248E-2</v>
      </c>
      <c r="H213" s="200"/>
      <c r="I213" s="200"/>
    </row>
    <row r="214" spans="2:9" ht="18" customHeight="1" x14ac:dyDescent="0.2">
      <c r="B214" s="334" t="s">
        <v>877</v>
      </c>
      <c r="C214" s="335" t="s">
        <v>878</v>
      </c>
      <c r="D214" s="351">
        <v>1350</v>
      </c>
      <c r="E214" s="352">
        <v>3.0398871481845269E-2</v>
      </c>
      <c r="F214" s="353">
        <v>720</v>
      </c>
      <c r="G214" s="354">
        <v>1.6140551732842498E-2</v>
      </c>
      <c r="H214" s="200"/>
      <c r="I214" s="200"/>
    </row>
    <row r="215" spans="2:9" ht="18" customHeight="1" x14ac:dyDescent="0.2">
      <c r="B215" s="334" t="s">
        <v>879</v>
      </c>
      <c r="C215" s="335" t="s">
        <v>880</v>
      </c>
      <c r="D215" s="351">
        <v>1590</v>
      </c>
      <c r="E215" s="352">
        <v>3.0618359909163194E-2</v>
      </c>
      <c r="F215" s="353">
        <v>500</v>
      </c>
      <c r="G215" s="354">
        <v>9.6701938009650015E-3</v>
      </c>
      <c r="H215" s="200"/>
      <c r="I215" s="200"/>
    </row>
    <row r="216" spans="2:9" ht="18" customHeight="1" x14ac:dyDescent="0.2">
      <c r="B216" s="334" t="s">
        <v>881</v>
      </c>
      <c r="C216" s="335" t="s">
        <v>882</v>
      </c>
      <c r="D216" s="351">
        <v>1320</v>
      </c>
      <c r="E216" s="352">
        <v>3.6539471646661624E-2</v>
      </c>
      <c r="F216" s="353">
        <v>230</v>
      </c>
      <c r="G216" s="354">
        <v>6.4365421135087033E-3</v>
      </c>
      <c r="H216" s="200"/>
      <c r="I216" s="200"/>
    </row>
    <row r="217" spans="2:9" ht="18" customHeight="1" x14ac:dyDescent="0.2">
      <c r="B217" s="334" t="s">
        <v>883</v>
      </c>
      <c r="C217" s="335" t="s">
        <v>884</v>
      </c>
      <c r="D217" s="351">
        <v>1840</v>
      </c>
      <c r="E217" s="352">
        <v>3.9234706837812772E-2</v>
      </c>
      <c r="F217" s="353">
        <v>780</v>
      </c>
      <c r="G217" s="354">
        <v>1.6567752573123335E-2</v>
      </c>
      <c r="H217" s="200"/>
      <c r="I217" s="200"/>
    </row>
    <row r="218" spans="2:9" ht="18" customHeight="1" x14ac:dyDescent="0.2">
      <c r="B218" s="334" t="s">
        <v>885</v>
      </c>
      <c r="C218" s="335" t="s">
        <v>886</v>
      </c>
      <c r="D218" s="355">
        <v>2320</v>
      </c>
      <c r="E218" s="356">
        <v>5.8442709161501565E-2</v>
      </c>
      <c r="F218" s="357">
        <v>930</v>
      </c>
      <c r="G218" s="358">
        <v>2.348821215157245E-2</v>
      </c>
      <c r="H218" s="200"/>
      <c r="I218" s="200"/>
    </row>
    <row r="219" spans="2:9" ht="18" customHeight="1" x14ac:dyDescent="0.2">
      <c r="B219" s="334" t="s">
        <v>887</v>
      </c>
      <c r="C219" s="335" t="s">
        <v>888</v>
      </c>
      <c r="D219" s="355">
        <v>2110</v>
      </c>
      <c r="E219" s="356">
        <v>3.8809983721820381E-2</v>
      </c>
      <c r="F219" s="357">
        <v>310</v>
      </c>
      <c r="G219" s="358">
        <v>5.759069115491738E-3</v>
      </c>
      <c r="H219" s="200"/>
      <c r="I219" s="200"/>
    </row>
    <row r="220" spans="2:9" ht="18" customHeight="1" x14ac:dyDescent="0.2">
      <c r="B220" s="334" t="s">
        <v>889</v>
      </c>
      <c r="C220" s="335" t="s">
        <v>890</v>
      </c>
      <c r="D220" s="351">
        <v>280</v>
      </c>
      <c r="E220" s="352">
        <v>6.2074925956136567E-3</v>
      </c>
      <c r="F220" s="353">
        <v>280</v>
      </c>
      <c r="G220" s="354">
        <v>6.2074925956136567E-3</v>
      </c>
      <c r="H220" s="200"/>
      <c r="I220" s="200"/>
    </row>
    <row r="221" spans="2:9" ht="18" customHeight="1" x14ac:dyDescent="0.2">
      <c r="B221" s="334" t="s">
        <v>891</v>
      </c>
      <c r="C221" s="335" t="s">
        <v>892</v>
      </c>
      <c r="D221" s="355">
        <v>3230</v>
      </c>
      <c r="E221" s="356">
        <v>6.2328711561842061E-2</v>
      </c>
      <c r="F221" s="357">
        <v>970</v>
      </c>
      <c r="G221" s="358">
        <v>1.8623654239263675E-2</v>
      </c>
      <c r="H221" s="200"/>
      <c r="I221" s="200"/>
    </row>
    <row r="222" spans="2:9" ht="18" customHeight="1" x14ac:dyDescent="0.2">
      <c r="B222" s="334" t="s">
        <v>893</v>
      </c>
      <c r="C222" s="335" t="s">
        <v>894</v>
      </c>
      <c r="D222" s="355">
        <v>1050</v>
      </c>
      <c r="E222" s="356">
        <v>1.9483988510473924E-2</v>
      </c>
      <c r="F222" s="357">
        <v>210</v>
      </c>
      <c r="G222" s="358">
        <v>3.9682978205754513E-3</v>
      </c>
      <c r="H222" s="200"/>
      <c r="I222" s="200"/>
    </row>
    <row r="223" spans="2:9" ht="18" customHeight="1" x14ac:dyDescent="0.2">
      <c r="B223" s="334" t="s">
        <v>895</v>
      </c>
      <c r="C223" s="335" t="s">
        <v>896</v>
      </c>
      <c r="D223" s="351">
        <v>480</v>
      </c>
      <c r="E223" s="352">
        <v>1.109498937991674E-2</v>
      </c>
      <c r="F223" s="353">
        <v>270</v>
      </c>
      <c r="G223" s="354">
        <v>6.3296323096285736E-3</v>
      </c>
      <c r="H223" s="200"/>
      <c r="I223" s="200"/>
    </row>
    <row r="224" spans="2:9" ht="18" customHeight="1" x14ac:dyDescent="0.2">
      <c r="B224" s="334" t="s">
        <v>897</v>
      </c>
      <c r="C224" s="335" t="s">
        <v>898</v>
      </c>
      <c r="D224" s="355">
        <v>1790</v>
      </c>
      <c r="E224" s="356">
        <v>5.965495059269231E-2</v>
      </c>
      <c r="F224" s="357">
        <v>230</v>
      </c>
      <c r="G224" s="358">
        <v>7.744043865598009E-3</v>
      </c>
      <c r="H224" s="200"/>
      <c r="I224" s="200"/>
    </row>
    <row r="225" spans="2:9" ht="18" customHeight="1" x14ac:dyDescent="0.2">
      <c r="B225" s="334" t="s">
        <v>899</v>
      </c>
      <c r="C225" s="335" t="s">
        <v>900</v>
      </c>
      <c r="D225" s="355">
        <v>2570</v>
      </c>
      <c r="E225" s="356">
        <v>5.2467340744261654E-2</v>
      </c>
      <c r="F225" s="357">
        <v>1150</v>
      </c>
      <c r="G225" s="358">
        <v>2.3409849079472102E-2</v>
      </c>
      <c r="H225" s="200"/>
      <c r="I225" s="200"/>
    </row>
    <row r="226" spans="2:9" ht="18" customHeight="1" x14ac:dyDescent="0.2">
      <c r="B226" s="334" t="s">
        <v>901</v>
      </c>
      <c r="C226" s="335" t="s">
        <v>902</v>
      </c>
      <c r="D226" s="355">
        <v>1000</v>
      </c>
      <c r="E226" s="356">
        <v>3.1180155080035372E-2</v>
      </c>
      <c r="F226" s="357">
        <v>240</v>
      </c>
      <c r="G226" s="358">
        <v>7.6528410176804852E-3</v>
      </c>
      <c r="H226" s="200"/>
      <c r="I226" s="200"/>
    </row>
    <row r="227" spans="2:9" ht="18" customHeight="1" x14ac:dyDescent="0.2">
      <c r="B227" s="334" t="s">
        <v>903</v>
      </c>
      <c r="C227" s="335" t="s">
        <v>904</v>
      </c>
      <c r="D227" s="351">
        <v>970</v>
      </c>
      <c r="E227" s="352">
        <v>2.6237440630268765E-2</v>
      </c>
      <c r="F227" s="353">
        <v>380</v>
      </c>
      <c r="G227" s="354">
        <v>1.0286006357817453E-2</v>
      </c>
      <c r="H227" s="200"/>
      <c r="I227" s="200"/>
    </row>
    <row r="228" spans="2:9" ht="18" customHeight="1" x14ac:dyDescent="0.2">
      <c r="B228" s="334" t="s">
        <v>905</v>
      </c>
      <c r="C228" s="335" t="s">
        <v>906</v>
      </c>
      <c r="D228" s="351">
        <v>310</v>
      </c>
      <c r="E228" s="352">
        <v>7.8225749555831166E-3</v>
      </c>
      <c r="F228" s="353">
        <v>0</v>
      </c>
      <c r="G228" s="354">
        <v>0</v>
      </c>
      <c r="H228" s="200"/>
      <c r="I228" s="200"/>
    </row>
    <row r="229" spans="2:9" ht="18" customHeight="1" x14ac:dyDescent="0.2">
      <c r="B229" s="334" t="s">
        <v>907</v>
      </c>
      <c r="C229" s="335" t="s">
        <v>908</v>
      </c>
      <c r="D229" s="351">
        <v>1950</v>
      </c>
      <c r="E229" s="352">
        <v>4.1922202705624342E-2</v>
      </c>
      <c r="F229" s="353">
        <v>0</v>
      </c>
      <c r="G229" s="354">
        <v>0</v>
      </c>
      <c r="H229" s="200"/>
      <c r="I229" s="200"/>
    </row>
    <row r="230" spans="2:9" ht="18" customHeight="1" x14ac:dyDescent="0.2">
      <c r="B230" s="334" t="s">
        <v>909</v>
      </c>
      <c r="C230" s="335" t="s">
        <v>910</v>
      </c>
      <c r="D230" s="351">
        <v>230</v>
      </c>
      <c r="E230" s="352">
        <v>4.0314109559395819E-3</v>
      </c>
      <c r="F230" s="353">
        <v>230</v>
      </c>
      <c r="G230" s="354">
        <v>4.0314109559395819E-3</v>
      </c>
      <c r="H230" s="200"/>
      <c r="I230" s="200"/>
    </row>
    <row r="231" spans="2:9" ht="18" customHeight="1" x14ac:dyDescent="0.2">
      <c r="B231" s="334" t="s">
        <v>911</v>
      </c>
      <c r="C231" s="335" t="s">
        <v>912</v>
      </c>
      <c r="D231" s="351">
        <v>1580</v>
      </c>
      <c r="E231" s="352">
        <v>3.0079287824276893E-2</v>
      </c>
      <c r="F231" s="353">
        <v>1170</v>
      </c>
      <c r="G231" s="354">
        <v>2.2201208203808449E-2</v>
      </c>
      <c r="H231" s="200"/>
      <c r="I231" s="200"/>
    </row>
    <row r="232" spans="2:9" ht="18" customHeight="1" x14ac:dyDescent="0.2">
      <c r="B232" s="334" t="s">
        <v>913</v>
      </c>
      <c r="C232" s="335" t="s">
        <v>914</v>
      </c>
      <c r="D232" s="355">
        <v>1800</v>
      </c>
      <c r="E232" s="356">
        <v>4.4788225801457346E-2</v>
      </c>
      <c r="F232" s="357">
        <v>580</v>
      </c>
      <c r="G232" s="358">
        <v>1.4491265250682553E-2</v>
      </c>
      <c r="H232" s="200"/>
      <c r="I232" s="200"/>
    </row>
    <row r="233" spans="2:9" ht="18" customHeight="1" x14ac:dyDescent="0.2">
      <c r="B233" s="334" t="s">
        <v>915</v>
      </c>
      <c r="C233" s="335" t="s">
        <v>916</v>
      </c>
      <c r="D233" s="351">
        <v>1150</v>
      </c>
      <c r="E233" s="352">
        <v>2.0127410421540089E-2</v>
      </c>
      <c r="F233" s="353">
        <v>0</v>
      </c>
      <c r="G233" s="354">
        <v>0</v>
      </c>
      <c r="H233" s="200"/>
      <c r="I233" s="200"/>
    </row>
    <row r="234" spans="2:9" ht="18" customHeight="1" x14ac:dyDescent="0.2">
      <c r="B234" s="334" t="s">
        <v>917</v>
      </c>
      <c r="C234" s="335" t="s">
        <v>918</v>
      </c>
      <c r="D234" s="355">
        <v>2070</v>
      </c>
      <c r="E234" s="356">
        <v>4.9785407581051613E-2</v>
      </c>
      <c r="F234" s="357">
        <v>380</v>
      </c>
      <c r="G234" s="358">
        <v>9.0848158712418838E-3</v>
      </c>
      <c r="H234" s="200"/>
      <c r="I234" s="200"/>
    </row>
    <row r="235" spans="2:9" ht="18" customHeight="1" x14ac:dyDescent="0.2">
      <c r="B235" s="334" t="s">
        <v>919</v>
      </c>
      <c r="C235" s="335" t="s">
        <v>920</v>
      </c>
      <c r="D235" s="355">
        <v>1690</v>
      </c>
      <c r="E235" s="356">
        <v>2.4605435351933682E-2</v>
      </c>
      <c r="F235" s="357">
        <v>940</v>
      </c>
      <c r="G235" s="358">
        <v>1.3767167790305826E-2</v>
      </c>
      <c r="H235" s="200"/>
      <c r="I235" s="200"/>
    </row>
    <row r="236" spans="2:9" ht="18" customHeight="1" x14ac:dyDescent="0.2">
      <c r="B236" s="334" t="s">
        <v>921</v>
      </c>
      <c r="C236" s="335" t="s">
        <v>922</v>
      </c>
      <c r="D236" s="355">
        <v>3440</v>
      </c>
      <c r="E236" s="356">
        <v>0.10153177726046751</v>
      </c>
      <c r="F236" s="357">
        <v>660</v>
      </c>
      <c r="G236" s="358">
        <v>1.9421346122387623E-2</v>
      </c>
      <c r="H236" s="200"/>
      <c r="I236" s="200"/>
    </row>
    <row r="237" spans="2:9" ht="18" customHeight="1" x14ac:dyDescent="0.2">
      <c r="B237" s="334" t="s">
        <v>923</v>
      </c>
      <c r="C237" s="335" t="s">
        <v>924</v>
      </c>
      <c r="D237" s="351">
        <v>360</v>
      </c>
      <c r="E237" s="352">
        <v>9.6958271771683223E-3</v>
      </c>
      <c r="F237" s="353">
        <v>360</v>
      </c>
      <c r="G237" s="354">
        <v>9.6958271771683223E-3</v>
      </c>
      <c r="H237" s="200"/>
      <c r="I237" s="200"/>
    </row>
    <row r="238" spans="2:9" ht="18" customHeight="1" x14ac:dyDescent="0.2">
      <c r="B238" s="334" t="s">
        <v>925</v>
      </c>
      <c r="C238" s="335" t="s">
        <v>926</v>
      </c>
      <c r="D238" s="355">
        <v>1430</v>
      </c>
      <c r="E238" s="356">
        <v>3.1205894684709568E-2</v>
      </c>
      <c r="F238" s="357">
        <v>0</v>
      </c>
      <c r="G238" s="358">
        <v>0</v>
      </c>
      <c r="H238" s="200"/>
      <c r="I238" s="200"/>
    </row>
    <row r="239" spans="2:9" ht="18" customHeight="1" x14ac:dyDescent="0.2">
      <c r="B239" s="334" t="s">
        <v>927</v>
      </c>
      <c r="C239" s="335" t="s">
        <v>928</v>
      </c>
      <c r="D239" s="355">
        <v>3620</v>
      </c>
      <c r="E239" s="356">
        <v>5.9812542697518206E-2</v>
      </c>
      <c r="F239" s="357">
        <v>960</v>
      </c>
      <c r="G239" s="358">
        <v>1.5836098384567468E-2</v>
      </c>
      <c r="H239" s="200"/>
      <c r="I239" s="200"/>
    </row>
    <row r="240" spans="2:9" ht="18" customHeight="1" x14ac:dyDescent="0.2">
      <c r="B240" s="334" t="s">
        <v>929</v>
      </c>
      <c r="C240" s="335" t="s">
        <v>930</v>
      </c>
      <c r="D240" s="355">
        <v>810</v>
      </c>
      <c r="E240" s="356">
        <v>1.6706764107089159E-2</v>
      </c>
      <c r="F240" s="357">
        <v>230</v>
      </c>
      <c r="G240" s="358">
        <v>4.7609807552253395E-3</v>
      </c>
      <c r="H240" s="200"/>
      <c r="I240" s="200"/>
    </row>
    <row r="241" spans="2:9" ht="18" customHeight="1" x14ac:dyDescent="0.2">
      <c r="B241" s="334" t="s">
        <v>931</v>
      </c>
      <c r="C241" s="335" t="s">
        <v>932</v>
      </c>
      <c r="D241" s="351">
        <v>0</v>
      </c>
      <c r="E241" s="352">
        <v>0</v>
      </c>
      <c r="F241" s="353">
        <v>0</v>
      </c>
      <c r="G241" s="354">
        <v>0</v>
      </c>
      <c r="H241" s="200"/>
      <c r="I241" s="200"/>
    </row>
    <row r="242" spans="2:9" ht="18" customHeight="1" x14ac:dyDescent="0.2">
      <c r="B242" s="334" t="s">
        <v>933</v>
      </c>
      <c r="C242" s="335" t="s">
        <v>934</v>
      </c>
      <c r="D242" s="351">
        <v>670</v>
      </c>
      <c r="E242" s="352">
        <v>1.6118514969666382E-2</v>
      </c>
      <c r="F242" s="353">
        <v>430</v>
      </c>
      <c r="G242" s="354">
        <v>1.0541568896827237E-2</v>
      </c>
      <c r="H242" s="200"/>
      <c r="I242" s="200"/>
    </row>
    <row r="243" spans="2:9" ht="18" customHeight="1" x14ac:dyDescent="0.2">
      <c r="B243" s="334" t="s">
        <v>935</v>
      </c>
      <c r="C243" s="335" t="s">
        <v>936</v>
      </c>
      <c r="D243" s="355">
        <v>2010</v>
      </c>
      <c r="E243" s="356">
        <v>5.6438563592549756E-2</v>
      </c>
      <c r="F243" s="357">
        <v>390</v>
      </c>
      <c r="G243" s="358">
        <v>1.1054415330237304E-2</v>
      </c>
      <c r="H243" s="200"/>
      <c r="I243" s="200"/>
    </row>
    <row r="244" spans="2:9" ht="18" customHeight="1" x14ac:dyDescent="0.2">
      <c r="B244" s="334" t="s">
        <v>937</v>
      </c>
      <c r="C244" s="335" t="s">
        <v>938</v>
      </c>
      <c r="D244" s="351">
        <v>1490</v>
      </c>
      <c r="E244" s="352">
        <v>3.8546648358948568E-2</v>
      </c>
      <c r="F244" s="353">
        <v>230</v>
      </c>
      <c r="G244" s="354">
        <v>5.982036877174076E-3</v>
      </c>
      <c r="H244" s="200"/>
      <c r="I244" s="200"/>
    </row>
    <row r="245" spans="2:9" ht="18" customHeight="1" x14ac:dyDescent="0.2">
      <c r="B245" s="334" t="s">
        <v>939</v>
      </c>
      <c r="C245" s="335" t="s">
        <v>940</v>
      </c>
      <c r="D245" s="351">
        <v>650</v>
      </c>
      <c r="E245" s="352">
        <v>1.6327674565202017E-2</v>
      </c>
      <c r="F245" s="353">
        <v>190</v>
      </c>
      <c r="G245" s="354">
        <v>4.8830769348572854E-3</v>
      </c>
      <c r="H245" s="200"/>
      <c r="I245" s="200"/>
    </row>
    <row r="246" spans="2:9" ht="18" customHeight="1" x14ac:dyDescent="0.2">
      <c r="B246" s="334" t="s">
        <v>941</v>
      </c>
      <c r="C246" s="335" t="s">
        <v>942</v>
      </c>
      <c r="D246" s="351">
        <v>510</v>
      </c>
      <c r="E246" s="352">
        <v>1.5072194243470758E-2</v>
      </c>
      <c r="F246" s="353">
        <v>230</v>
      </c>
      <c r="G246" s="354">
        <v>6.828683022896874E-3</v>
      </c>
      <c r="H246" s="200"/>
      <c r="I246" s="200"/>
    </row>
    <row r="247" spans="2:9" ht="18" customHeight="1" x14ac:dyDescent="0.2">
      <c r="B247" s="334" t="s">
        <v>943</v>
      </c>
      <c r="C247" s="335" t="s">
        <v>944</v>
      </c>
      <c r="D247" s="355">
        <v>1640</v>
      </c>
      <c r="E247" s="356">
        <v>3.7035332695262581E-2</v>
      </c>
      <c r="F247" s="357">
        <v>230</v>
      </c>
      <c r="G247" s="358">
        <v>5.2329035243090889E-3</v>
      </c>
      <c r="H247" s="200"/>
      <c r="I247" s="200"/>
    </row>
    <row r="248" spans="2:9" ht="18" customHeight="1" x14ac:dyDescent="0.2">
      <c r="B248" s="334" t="s">
        <v>945</v>
      </c>
      <c r="C248" s="335" t="s">
        <v>946</v>
      </c>
      <c r="D248" s="351">
        <v>930</v>
      </c>
      <c r="E248" s="352">
        <v>1.4723522370879261E-2</v>
      </c>
      <c r="F248" s="353">
        <v>600</v>
      </c>
      <c r="G248" s="354">
        <v>9.442428336225904E-3</v>
      </c>
      <c r="H248" s="200"/>
      <c r="I248" s="200"/>
    </row>
    <row r="249" spans="2:9" ht="18" customHeight="1" x14ac:dyDescent="0.2">
      <c r="B249" s="334" t="s">
        <v>947</v>
      </c>
      <c r="C249" s="335" t="s">
        <v>948</v>
      </c>
      <c r="D249" s="355">
        <v>2470</v>
      </c>
      <c r="E249" s="356">
        <v>6.2133482744181075E-2</v>
      </c>
      <c r="F249" s="357">
        <v>190</v>
      </c>
      <c r="G249" s="358">
        <v>4.8579678149641634E-3</v>
      </c>
      <c r="H249" s="200"/>
      <c r="I249" s="200"/>
    </row>
    <row r="250" spans="2:9" ht="18" customHeight="1" x14ac:dyDescent="0.2">
      <c r="B250" s="334" t="s">
        <v>949</v>
      </c>
      <c r="C250" s="335" t="s">
        <v>950</v>
      </c>
      <c r="D250" s="355">
        <v>4010</v>
      </c>
      <c r="E250" s="356">
        <v>7.8424656227135847E-2</v>
      </c>
      <c r="F250" s="357">
        <v>1180</v>
      </c>
      <c r="G250" s="358">
        <v>2.2997197860802204E-2</v>
      </c>
      <c r="H250" s="200"/>
      <c r="I250" s="200"/>
    </row>
    <row r="251" spans="2:9" ht="18" customHeight="1" x14ac:dyDescent="0.2">
      <c r="B251" s="334" t="s">
        <v>951</v>
      </c>
      <c r="C251" s="335" t="s">
        <v>952</v>
      </c>
      <c r="D251" s="355">
        <v>2500</v>
      </c>
      <c r="E251" s="356">
        <v>6.6843594245348498E-2</v>
      </c>
      <c r="F251" s="357">
        <v>1640</v>
      </c>
      <c r="G251" s="358">
        <v>4.3751865762406347E-2</v>
      </c>
      <c r="H251" s="200"/>
      <c r="I251" s="200"/>
    </row>
    <row r="252" spans="2:9" ht="18" customHeight="1" x14ac:dyDescent="0.2">
      <c r="B252" s="334" t="s">
        <v>953</v>
      </c>
      <c r="C252" s="335" t="s">
        <v>954</v>
      </c>
      <c r="D252" s="351">
        <v>2130</v>
      </c>
      <c r="E252" s="352">
        <v>5.0626709451286597E-2</v>
      </c>
      <c r="F252" s="353">
        <v>460</v>
      </c>
      <c r="G252" s="354">
        <v>1.1034030512958202E-2</v>
      </c>
      <c r="H252" s="200"/>
      <c r="I252" s="200"/>
    </row>
    <row r="253" spans="2:9" ht="18" customHeight="1" x14ac:dyDescent="0.2">
      <c r="B253" s="334" t="s">
        <v>955</v>
      </c>
      <c r="C253" s="335" t="s">
        <v>956</v>
      </c>
      <c r="D253" s="351">
        <v>970</v>
      </c>
      <c r="E253" s="352">
        <v>3.1398928421226734E-2</v>
      </c>
      <c r="F253" s="353">
        <v>310</v>
      </c>
      <c r="G253" s="354">
        <v>1.00618841433578E-2</v>
      </c>
      <c r="H253" s="200"/>
      <c r="I253" s="200"/>
    </row>
    <row r="254" spans="2:9" ht="18" customHeight="1" x14ac:dyDescent="0.2">
      <c r="B254" s="334" t="s">
        <v>957</v>
      </c>
      <c r="C254" s="335" t="s">
        <v>958</v>
      </c>
      <c r="D254" s="351">
        <v>1890</v>
      </c>
      <c r="E254" s="352">
        <v>5.5736686221399559E-2</v>
      </c>
      <c r="F254" s="353">
        <v>0</v>
      </c>
      <c r="G254" s="354">
        <v>0</v>
      </c>
      <c r="H254" s="200"/>
      <c r="I254" s="200"/>
    </row>
    <row r="255" spans="2:9" ht="18" customHeight="1" x14ac:dyDescent="0.2">
      <c r="B255" s="334" t="s">
        <v>959</v>
      </c>
      <c r="C255" s="335" t="s">
        <v>960</v>
      </c>
      <c r="D255" s="355">
        <v>2860</v>
      </c>
      <c r="E255" s="356">
        <v>5.284439172271798E-2</v>
      </c>
      <c r="F255" s="357">
        <v>230</v>
      </c>
      <c r="G255" s="358">
        <v>4.2883042458623406E-3</v>
      </c>
      <c r="H255" s="200"/>
      <c r="I255" s="200"/>
    </row>
    <row r="256" spans="2:9" ht="18" customHeight="1" x14ac:dyDescent="0.2">
      <c r="B256" s="334" t="s">
        <v>961</v>
      </c>
      <c r="C256" s="335" t="s">
        <v>962</v>
      </c>
      <c r="D256" s="355">
        <v>3000</v>
      </c>
      <c r="E256" s="356">
        <v>6.7743803668972549E-2</v>
      </c>
      <c r="F256" s="357">
        <v>1150</v>
      </c>
      <c r="G256" s="358">
        <v>2.5997073085641344E-2</v>
      </c>
      <c r="H256" s="200"/>
      <c r="I256" s="200"/>
    </row>
    <row r="257" spans="2:9" ht="18" customHeight="1" x14ac:dyDescent="0.2">
      <c r="B257" s="334" t="s">
        <v>963</v>
      </c>
      <c r="C257" s="335" t="s">
        <v>964</v>
      </c>
      <c r="D257" s="355">
        <v>2450</v>
      </c>
      <c r="E257" s="356">
        <v>5.4136059969492764E-2</v>
      </c>
      <c r="F257" s="357">
        <v>1560</v>
      </c>
      <c r="G257" s="358">
        <v>3.4431793446202626E-2</v>
      </c>
      <c r="H257" s="200"/>
      <c r="I257" s="200"/>
    </row>
    <row r="258" spans="2:9" ht="18" customHeight="1" x14ac:dyDescent="0.2">
      <c r="B258" s="334" t="s">
        <v>965</v>
      </c>
      <c r="C258" s="335" t="s">
        <v>966</v>
      </c>
      <c r="D258" s="351">
        <v>1090</v>
      </c>
      <c r="E258" s="352">
        <v>2.6245553135244667E-2</v>
      </c>
      <c r="F258" s="353">
        <v>280</v>
      </c>
      <c r="G258" s="354">
        <v>6.7947390955267837E-3</v>
      </c>
      <c r="H258" s="200"/>
      <c r="I258" s="200"/>
    </row>
    <row r="259" spans="2:9" ht="18" customHeight="1" x14ac:dyDescent="0.2">
      <c r="B259" s="334" t="s">
        <v>967</v>
      </c>
      <c r="C259" s="335" t="s">
        <v>968</v>
      </c>
      <c r="D259" s="355">
        <v>2870</v>
      </c>
      <c r="E259" s="356">
        <v>6.8250548504658504E-2</v>
      </c>
      <c r="F259" s="357">
        <v>1610</v>
      </c>
      <c r="G259" s="358">
        <v>3.8223062186344949E-2</v>
      </c>
      <c r="H259" s="200"/>
      <c r="I259" s="200"/>
    </row>
    <row r="260" spans="2:9" ht="18" customHeight="1" x14ac:dyDescent="0.2">
      <c r="B260" s="334" t="s">
        <v>969</v>
      </c>
      <c r="C260" s="335" t="s">
        <v>970</v>
      </c>
      <c r="D260" s="355">
        <v>4410</v>
      </c>
      <c r="E260" s="356">
        <v>0.11401746465583226</v>
      </c>
      <c r="F260" s="357">
        <v>930</v>
      </c>
      <c r="G260" s="358">
        <v>2.4152357411357041E-2</v>
      </c>
      <c r="H260" s="200"/>
      <c r="I260" s="200"/>
    </row>
    <row r="261" spans="2:9" ht="18" customHeight="1" x14ac:dyDescent="0.2">
      <c r="B261" s="334" t="s">
        <v>971</v>
      </c>
      <c r="C261" s="335" t="s">
        <v>972</v>
      </c>
      <c r="D261" s="355">
        <v>1160</v>
      </c>
      <c r="E261" s="356">
        <v>2.8889011028639739E-2</v>
      </c>
      <c r="F261" s="357">
        <v>0</v>
      </c>
      <c r="G261" s="358">
        <v>0</v>
      </c>
      <c r="H261" s="200"/>
      <c r="I261" s="200"/>
    </row>
    <row r="262" spans="2:9" ht="18" customHeight="1" x14ac:dyDescent="0.2">
      <c r="B262" s="334" t="s">
        <v>973</v>
      </c>
      <c r="C262" s="335" t="s">
        <v>974</v>
      </c>
      <c r="D262" s="355">
        <v>4150</v>
      </c>
      <c r="E262" s="356">
        <v>0.10105281519545085</v>
      </c>
      <c r="F262" s="357">
        <v>1350</v>
      </c>
      <c r="G262" s="358">
        <v>3.2816267798369311E-2</v>
      </c>
      <c r="H262" s="200"/>
      <c r="I262" s="200"/>
    </row>
    <row r="263" spans="2:9" ht="18" customHeight="1" x14ac:dyDescent="0.2">
      <c r="B263" s="334" t="s">
        <v>975</v>
      </c>
      <c r="C263" s="335" t="s">
        <v>976</v>
      </c>
      <c r="D263" s="355">
        <v>2380</v>
      </c>
      <c r="E263" s="356">
        <v>5.7293201948446996E-2</v>
      </c>
      <c r="F263" s="357">
        <v>1260</v>
      </c>
      <c r="G263" s="358">
        <v>3.048074163093116E-2</v>
      </c>
      <c r="H263" s="200"/>
      <c r="I263" s="200"/>
    </row>
    <row r="264" spans="2:9" ht="18" customHeight="1" x14ac:dyDescent="0.2">
      <c r="B264" s="334" t="s">
        <v>977</v>
      </c>
      <c r="C264" s="335" t="s">
        <v>978</v>
      </c>
      <c r="D264" s="351">
        <v>630</v>
      </c>
      <c r="E264" s="352">
        <v>1.5605581911865242E-2</v>
      </c>
      <c r="F264" s="353">
        <v>230</v>
      </c>
      <c r="G264" s="354">
        <v>5.6554874812326968E-3</v>
      </c>
      <c r="H264" s="200"/>
      <c r="I264" s="200"/>
    </row>
    <row r="265" spans="2:9" ht="18" customHeight="1" x14ac:dyDescent="0.2">
      <c r="B265" s="334" t="s">
        <v>979</v>
      </c>
      <c r="C265" s="335" t="s">
        <v>980</v>
      </c>
      <c r="D265" s="351">
        <v>350</v>
      </c>
      <c r="E265" s="352">
        <v>8.4935046617441601E-3</v>
      </c>
      <c r="F265" s="353">
        <v>0</v>
      </c>
      <c r="G265" s="354">
        <v>0</v>
      </c>
      <c r="H265" s="200"/>
      <c r="I265" s="200"/>
    </row>
    <row r="266" spans="2:9" ht="18" customHeight="1" x14ac:dyDescent="0.2">
      <c r="B266" s="334" t="s">
        <v>981</v>
      </c>
      <c r="C266" s="335" t="s">
        <v>982</v>
      </c>
      <c r="D266" s="351">
        <v>1080</v>
      </c>
      <c r="E266" s="352">
        <v>2.1821596425644848E-2</v>
      </c>
      <c r="F266" s="353">
        <v>190</v>
      </c>
      <c r="G266" s="354">
        <v>3.8761481906047462E-3</v>
      </c>
      <c r="H266" s="200"/>
      <c r="I266" s="200"/>
    </row>
    <row r="267" spans="2:9" ht="18" customHeight="1" x14ac:dyDescent="0.2">
      <c r="B267" s="334" t="s">
        <v>983</v>
      </c>
      <c r="C267" s="335" t="s">
        <v>984</v>
      </c>
      <c r="D267" s="351">
        <v>970</v>
      </c>
      <c r="E267" s="352">
        <v>1.9887052808213498E-2</v>
      </c>
      <c r="F267" s="353">
        <v>340</v>
      </c>
      <c r="G267" s="354">
        <v>6.8798270668316572E-3</v>
      </c>
      <c r="H267" s="200"/>
      <c r="I267" s="200"/>
    </row>
    <row r="268" spans="2:9" ht="18" customHeight="1" x14ac:dyDescent="0.2">
      <c r="B268" s="334" t="s">
        <v>985</v>
      </c>
      <c r="C268" s="335" t="s">
        <v>986</v>
      </c>
      <c r="D268" s="351">
        <v>610</v>
      </c>
      <c r="E268" s="352">
        <v>1.5996037622138751E-2</v>
      </c>
      <c r="F268" s="353">
        <v>280</v>
      </c>
      <c r="G268" s="354">
        <v>7.2223383896309057E-3</v>
      </c>
      <c r="H268" s="200"/>
      <c r="I268" s="200"/>
    </row>
    <row r="269" spans="2:9" ht="18" customHeight="1" x14ac:dyDescent="0.2">
      <c r="B269" s="334" t="s">
        <v>987</v>
      </c>
      <c r="C269" s="335" t="s">
        <v>988</v>
      </c>
      <c r="D269" s="351">
        <v>560</v>
      </c>
      <c r="E269" s="352">
        <v>1.311407503763224E-2</v>
      </c>
      <c r="F269" s="353">
        <v>0</v>
      </c>
      <c r="G269" s="354">
        <v>0</v>
      </c>
      <c r="H269" s="200"/>
      <c r="I269" s="200"/>
    </row>
    <row r="270" spans="2:9" ht="18" customHeight="1" x14ac:dyDescent="0.2">
      <c r="B270" s="334" t="s">
        <v>989</v>
      </c>
      <c r="C270" s="335" t="s">
        <v>990</v>
      </c>
      <c r="D270" s="355">
        <v>2570</v>
      </c>
      <c r="E270" s="356">
        <v>4.955354289075134E-2</v>
      </c>
      <c r="F270" s="357">
        <v>660</v>
      </c>
      <c r="G270" s="358">
        <v>1.2718751529286768E-2</v>
      </c>
      <c r="H270" s="200"/>
      <c r="I270" s="200"/>
    </row>
    <row r="271" spans="2:9" ht="18" customHeight="1" x14ac:dyDescent="0.2">
      <c r="B271" s="334" t="s">
        <v>991</v>
      </c>
      <c r="C271" s="335" t="s">
        <v>992</v>
      </c>
      <c r="D271" s="355">
        <v>740</v>
      </c>
      <c r="E271" s="356">
        <v>1.7754386536684905E-2</v>
      </c>
      <c r="F271" s="357">
        <v>470</v>
      </c>
      <c r="G271" s="358">
        <v>1.1437860669542879E-2</v>
      </c>
      <c r="H271" s="200"/>
      <c r="I271" s="200"/>
    </row>
    <row r="272" spans="2:9" ht="18" customHeight="1" x14ac:dyDescent="0.2">
      <c r="B272" s="334" t="s">
        <v>993</v>
      </c>
      <c r="C272" s="335" t="s">
        <v>994</v>
      </c>
      <c r="D272" s="351">
        <v>430</v>
      </c>
      <c r="E272" s="352">
        <v>1.5279226553464064E-2</v>
      </c>
      <c r="F272" s="353">
        <v>260</v>
      </c>
      <c r="G272" s="354">
        <v>9.271609188056017E-3</v>
      </c>
      <c r="H272" s="200"/>
      <c r="I272" s="200"/>
    </row>
    <row r="273" spans="2:9" ht="18" customHeight="1" x14ac:dyDescent="0.2">
      <c r="B273" s="334" t="s">
        <v>995</v>
      </c>
      <c r="C273" s="335" t="s">
        <v>996</v>
      </c>
      <c r="D273" s="351">
        <v>1310</v>
      </c>
      <c r="E273" s="352">
        <v>3.953746248261629E-2</v>
      </c>
      <c r="F273" s="353">
        <v>210</v>
      </c>
      <c r="G273" s="354">
        <v>6.2242072691544633E-3</v>
      </c>
      <c r="H273" s="200"/>
      <c r="I273" s="200"/>
    </row>
    <row r="274" spans="2:9" ht="18" customHeight="1" x14ac:dyDescent="0.2">
      <c r="B274" s="334" t="s">
        <v>997</v>
      </c>
      <c r="C274" s="335" t="s">
        <v>998</v>
      </c>
      <c r="D274" s="355">
        <v>1870</v>
      </c>
      <c r="E274" s="356">
        <v>5.3756210975513842E-2</v>
      </c>
      <c r="F274" s="357">
        <v>260</v>
      </c>
      <c r="G274" s="358">
        <v>7.4973364844437137E-3</v>
      </c>
      <c r="H274" s="200"/>
      <c r="I274" s="200"/>
    </row>
    <row r="275" spans="2:9" ht="18" customHeight="1" x14ac:dyDescent="0.2">
      <c r="B275" s="334" t="s">
        <v>999</v>
      </c>
      <c r="C275" s="335" t="s">
        <v>1000</v>
      </c>
      <c r="D275" s="355">
        <v>1590</v>
      </c>
      <c r="E275" s="356">
        <v>3.3152533025437421E-2</v>
      </c>
      <c r="F275" s="357">
        <v>200</v>
      </c>
      <c r="G275" s="358">
        <v>4.285770177686791E-3</v>
      </c>
      <c r="H275" s="200"/>
      <c r="I275" s="200"/>
    </row>
    <row r="276" spans="2:9" ht="18" customHeight="1" x14ac:dyDescent="0.2">
      <c r="B276" s="334" t="s">
        <v>1001</v>
      </c>
      <c r="C276" s="335" t="s">
        <v>1002</v>
      </c>
      <c r="D276" s="355">
        <v>2570</v>
      </c>
      <c r="E276" s="356">
        <v>7.3114538559321415E-2</v>
      </c>
      <c r="F276" s="357">
        <v>980</v>
      </c>
      <c r="G276" s="358">
        <v>2.7807968118288368E-2</v>
      </c>
      <c r="H276" s="200"/>
      <c r="I276" s="200"/>
    </row>
    <row r="277" spans="2:9" ht="18" customHeight="1" x14ac:dyDescent="0.2">
      <c r="B277" s="334" t="s">
        <v>1003</v>
      </c>
      <c r="C277" s="335" t="s">
        <v>1004</v>
      </c>
      <c r="D277" s="355">
        <v>1300</v>
      </c>
      <c r="E277" s="356">
        <v>3.8278564184321372E-2</v>
      </c>
      <c r="F277" s="357">
        <v>450</v>
      </c>
      <c r="G277" s="358">
        <v>1.3186891596199285E-2</v>
      </c>
      <c r="H277" s="200"/>
      <c r="I277" s="200"/>
    </row>
    <row r="278" spans="2:9" ht="18" customHeight="1" x14ac:dyDescent="0.2">
      <c r="B278" s="334" t="s">
        <v>1005</v>
      </c>
      <c r="C278" s="335" t="s">
        <v>1006</v>
      </c>
      <c r="D278" s="355">
        <v>2450</v>
      </c>
      <c r="E278" s="356">
        <v>6.3517108818168216E-2</v>
      </c>
      <c r="F278" s="357">
        <v>840</v>
      </c>
      <c r="G278" s="358">
        <v>2.1723854799153494E-2</v>
      </c>
      <c r="H278" s="200"/>
      <c r="I278" s="200"/>
    </row>
    <row r="279" spans="2:9" ht="18" customHeight="1" x14ac:dyDescent="0.2">
      <c r="B279" s="334" t="s">
        <v>1007</v>
      </c>
      <c r="C279" s="335" t="s">
        <v>1008</v>
      </c>
      <c r="D279" s="355">
        <v>2900</v>
      </c>
      <c r="E279" s="356">
        <v>7.0260394894813089E-2</v>
      </c>
      <c r="F279" s="357">
        <v>1350</v>
      </c>
      <c r="G279" s="358">
        <v>3.2646508520122811E-2</v>
      </c>
      <c r="H279" s="200"/>
      <c r="I279" s="200"/>
    </row>
    <row r="280" spans="2:9" ht="18" customHeight="1" x14ac:dyDescent="0.2">
      <c r="B280" s="334" t="s">
        <v>1009</v>
      </c>
      <c r="C280" s="335" t="s">
        <v>1010</v>
      </c>
      <c r="D280" s="351">
        <v>710</v>
      </c>
      <c r="E280" s="352">
        <v>1.639734929040956E-2</v>
      </c>
      <c r="F280" s="353">
        <v>160</v>
      </c>
      <c r="G280" s="354">
        <v>3.746665416409849E-3</v>
      </c>
      <c r="H280" s="200"/>
      <c r="I280" s="200"/>
    </row>
    <row r="281" spans="2:9" ht="18" customHeight="1" x14ac:dyDescent="0.2">
      <c r="B281" s="334" t="s">
        <v>1011</v>
      </c>
      <c r="C281" s="335" t="s">
        <v>1012</v>
      </c>
      <c r="D281" s="351">
        <v>1040</v>
      </c>
      <c r="E281" s="352">
        <v>1.8374191313328545E-2</v>
      </c>
      <c r="F281" s="353">
        <v>510</v>
      </c>
      <c r="G281" s="354">
        <v>8.9490937434251166E-3</v>
      </c>
      <c r="H281" s="200"/>
      <c r="I281" s="200"/>
    </row>
    <row r="282" spans="2:9" ht="18" customHeight="1" x14ac:dyDescent="0.2">
      <c r="B282" s="334" t="s">
        <v>1013</v>
      </c>
      <c r="C282" s="335" t="s">
        <v>1014</v>
      </c>
      <c r="D282" s="351">
        <v>1560</v>
      </c>
      <c r="E282" s="352">
        <v>3.6513590585306975E-2</v>
      </c>
      <c r="F282" s="353">
        <v>390</v>
      </c>
      <c r="G282" s="354">
        <v>9.171701136407362E-3</v>
      </c>
      <c r="H282" s="200"/>
      <c r="I282" s="200"/>
    </row>
    <row r="283" spans="2:9" ht="18" customHeight="1" x14ac:dyDescent="0.2">
      <c r="B283" s="334" t="s">
        <v>1015</v>
      </c>
      <c r="C283" s="335" t="s">
        <v>1016</v>
      </c>
      <c r="D283" s="355">
        <v>2270</v>
      </c>
      <c r="E283" s="356">
        <v>5.1849350448386892E-2</v>
      </c>
      <c r="F283" s="357">
        <v>620</v>
      </c>
      <c r="G283" s="358">
        <v>1.4263396509250022E-2</v>
      </c>
      <c r="H283" s="200"/>
      <c r="I283" s="200"/>
    </row>
    <row r="284" spans="2:9" ht="18" customHeight="1" x14ac:dyDescent="0.2">
      <c r="B284" s="334" t="s">
        <v>1017</v>
      </c>
      <c r="C284" s="335" t="s">
        <v>1018</v>
      </c>
      <c r="D284" s="355">
        <v>1490</v>
      </c>
      <c r="E284" s="356">
        <v>3.929339388507086E-2</v>
      </c>
      <c r="F284" s="357">
        <v>910</v>
      </c>
      <c r="G284" s="358">
        <v>2.4158791291513292E-2</v>
      </c>
      <c r="H284" s="200"/>
      <c r="I284" s="200"/>
    </row>
    <row r="285" spans="2:9" ht="18" customHeight="1" x14ac:dyDescent="0.2">
      <c r="B285" s="334" t="s">
        <v>1019</v>
      </c>
      <c r="C285" s="335" t="s">
        <v>1020</v>
      </c>
      <c r="D285" s="355">
        <v>3880</v>
      </c>
      <c r="E285" s="356">
        <v>7.3097968123635657E-2</v>
      </c>
      <c r="F285" s="357">
        <v>1800</v>
      </c>
      <c r="G285" s="358">
        <v>3.4021228149943968E-2</v>
      </c>
      <c r="H285" s="200"/>
      <c r="I285" s="200"/>
    </row>
    <row r="286" spans="2:9" ht="18" customHeight="1" x14ac:dyDescent="0.2">
      <c r="B286" s="334" t="s">
        <v>1021</v>
      </c>
      <c r="C286" s="335" t="s">
        <v>1022</v>
      </c>
      <c r="D286" s="355">
        <v>2780</v>
      </c>
      <c r="E286" s="356">
        <v>9.5724827541612295E-2</v>
      </c>
      <c r="F286" s="357">
        <v>1180</v>
      </c>
      <c r="G286" s="358">
        <v>4.0714649283467581E-2</v>
      </c>
      <c r="H286" s="200"/>
      <c r="I286" s="200"/>
    </row>
    <row r="287" spans="2:9" ht="18" customHeight="1" x14ac:dyDescent="0.2">
      <c r="B287" s="334" t="s">
        <v>1023</v>
      </c>
      <c r="C287" s="335" t="s">
        <v>1024</v>
      </c>
      <c r="D287" s="351">
        <v>940</v>
      </c>
      <c r="E287" s="352">
        <v>2.0013499275328157E-2</v>
      </c>
      <c r="F287" s="353">
        <v>160</v>
      </c>
      <c r="G287" s="354">
        <v>3.429031359482802E-3</v>
      </c>
      <c r="H287" s="200"/>
      <c r="I287" s="200"/>
    </row>
    <row r="288" spans="2:9" ht="18" customHeight="1" x14ac:dyDescent="0.2">
      <c r="B288" s="334" t="s">
        <v>1025</v>
      </c>
      <c r="C288" s="335" t="s">
        <v>1026</v>
      </c>
      <c r="D288" s="355">
        <v>2560</v>
      </c>
      <c r="E288" s="356">
        <v>6.1463108049670319E-2</v>
      </c>
      <c r="F288" s="357">
        <v>680</v>
      </c>
      <c r="G288" s="358">
        <v>1.628273674985695E-2</v>
      </c>
      <c r="H288" s="200"/>
      <c r="I288" s="200"/>
    </row>
    <row r="289" spans="2:9" ht="18" customHeight="1" x14ac:dyDescent="0.2">
      <c r="B289" s="334" t="s">
        <v>1027</v>
      </c>
      <c r="C289" s="335" t="s">
        <v>1028</v>
      </c>
      <c r="D289" s="351">
        <v>1430</v>
      </c>
      <c r="E289" s="352">
        <v>2.4458271579737186E-2</v>
      </c>
      <c r="F289" s="353">
        <v>220</v>
      </c>
      <c r="G289" s="354">
        <v>3.7824698392802066E-3</v>
      </c>
      <c r="H289" s="200"/>
      <c r="I289" s="200"/>
    </row>
    <row r="290" spans="2:9" ht="18" customHeight="1" x14ac:dyDescent="0.2">
      <c r="B290" s="334" t="s">
        <v>1029</v>
      </c>
      <c r="C290" s="335" t="s">
        <v>1030</v>
      </c>
      <c r="D290" s="351">
        <v>550</v>
      </c>
      <c r="E290" s="352">
        <v>1.2788372472063462E-2</v>
      </c>
      <c r="F290" s="353">
        <v>0</v>
      </c>
      <c r="G290" s="354">
        <v>0</v>
      </c>
      <c r="H290" s="200"/>
      <c r="I290" s="200"/>
    </row>
    <row r="291" spans="2:9" ht="18" customHeight="1" x14ac:dyDescent="0.2">
      <c r="B291" s="334" t="s">
        <v>1031</v>
      </c>
      <c r="C291" s="335" t="s">
        <v>1032</v>
      </c>
      <c r="D291" s="351">
        <v>760</v>
      </c>
      <c r="E291" s="352">
        <v>1.2640585997473698E-2</v>
      </c>
      <c r="F291" s="353">
        <v>560</v>
      </c>
      <c r="G291" s="354">
        <v>9.3374986202991762E-3</v>
      </c>
      <c r="H291" s="200"/>
      <c r="I291" s="200"/>
    </row>
    <row r="292" spans="2:9" ht="18" customHeight="1" x14ac:dyDescent="0.2">
      <c r="B292" s="334" t="s">
        <v>1033</v>
      </c>
      <c r="C292" s="335" t="s">
        <v>1034</v>
      </c>
      <c r="D292" s="351">
        <v>940</v>
      </c>
      <c r="E292" s="352">
        <v>2.4547051760029765E-2</v>
      </c>
      <c r="F292" s="353">
        <v>730</v>
      </c>
      <c r="G292" s="354">
        <v>1.9158831992315585E-2</v>
      </c>
      <c r="H292" s="200"/>
      <c r="I292" s="200"/>
    </row>
    <row r="293" spans="2:9" ht="18" customHeight="1" x14ac:dyDescent="0.2">
      <c r="B293" s="334" t="s">
        <v>1035</v>
      </c>
      <c r="C293" s="335" t="s">
        <v>1036</v>
      </c>
      <c r="D293" s="351">
        <v>710</v>
      </c>
      <c r="E293" s="352">
        <v>2.0157726027387947E-2</v>
      </c>
      <c r="F293" s="353">
        <v>230</v>
      </c>
      <c r="G293" s="354">
        <v>6.5945724597337883E-3</v>
      </c>
      <c r="H293" s="200"/>
      <c r="I293" s="200"/>
    </row>
    <row r="294" spans="2:9" ht="18" customHeight="1" x14ac:dyDescent="0.2">
      <c r="B294" s="334" t="s">
        <v>1037</v>
      </c>
      <c r="C294" s="335" t="s">
        <v>1038</v>
      </c>
      <c r="D294" s="355">
        <v>1900</v>
      </c>
      <c r="E294" s="356">
        <v>3.9260234818936549E-2</v>
      </c>
      <c r="F294" s="357">
        <v>600</v>
      </c>
      <c r="G294" s="358">
        <v>1.2332884991641747E-2</v>
      </c>
      <c r="H294" s="200"/>
      <c r="I294" s="200"/>
    </row>
    <row r="295" spans="2:9" ht="18" customHeight="1" x14ac:dyDescent="0.2">
      <c r="B295" s="334" t="s">
        <v>1039</v>
      </c>
      <c r="C295" s="335" t="s">
        <v>1040</v>
      </c>
      <c r="D295" s="351">
        <v>650</v>
      </c>
      <c r="E295" s="352">
        <v>1.1251919638365668E-2</v>
      </c>
      <c r="F295" s="353">
        <v>420</v>
      </c>
      <c r="G295" s="354">
        <v>7.241252183572233E-3</v>
      </c>
      <c r="H295" s="200"/>
      <c r="I295" s="200"/>
    </row>
    <row r="296" spans="2:9" ht="18" customHeight="1" x14ac:dyDescent="0.2">
      <c r="B296" s="334" t="s">
        <v>1041</v>
      </c>
      <c r="C296" s="335" t="s">
        <v>1042</v>
      </c>
      <c r="D296" s="355">
        <v>1880</v>
      </c>
      <c r="E296" s="356">
        <v>3.70832371768961E-2</v>
      </c>
      <c r="F296" s="357">
        <v>0</v>
      </c>
      <c r="G296" s="358">
        <v>0</v>
      </c>
      <c r="H296" s="200"/>
      <c r="I296" s="200"/>
    </row>
    <row r="297" spans="2:9" ht="18" customHeight="1" x14ac:dyDescent="0.2">
      <c r="B297" s="334" t="s">
        <v>1043</v>
      </c>
      <c r="C297" s="335" t="s">
        <v>1044</v>
      </c>
      <c r="D297" s="355">
        <v>3500</v>
      </c>
      <c r="E297" s="356">
        <v>0.10569188104169445</v>
      </c>
      <c r="F297" s="357">
        <v>1340</v>
      </c>
      <c r="G297" s="358">
        <v>4.0619248302285881E-2</v>
      </c>
      <c r="H297" s="200"/>
      <c r="I297" s="200"/>
    </row>
    <row r="298" spans="2:9" ht="18" customHeight="1" x14ac:dyDescent="0.2">
      <c r="B298" s="334" t="s">
        <v>1045</v>
      </c>
      <c r="C298" s="335" t="s">
        <v>1046</v>
      </c>
      <c r="D298" s="351">
        <v>1750</v>
      </c>
      <c r="E298" s="352">
        <v>4.7894591989171717E-2</v>
      </c>
      <c r="F298" s="353">
        <v>310</v>
      </c>
      <c r="G298" s="354">
        <v>8.52750427621966E-3</v>
      </c>
      <c r="H298" s="200"/>
      <c r="I298" s="200"/>
    </row>
    <row r="299" spans="2:9" ht="18" customHeight="1" x14ac:dyDescent="0.2">
      <c r="B299" s="334" t="s">
        <v>1047</v>
      </c>
      <c r="C299" s="335" t="s">
        <v>1048</v>
      </c>
      <c r="D299" s="355">
        <v>3180</v>
      </c>
      <c r="E299" s="356">
        <v>4.7643411409336478E-2</v>
      </c>
      <c r="F299" s="357">
        <v>800</v>
      </c>
      <c r="G299" s="358">
        <v>1.204338523790254E-2</v>
      </c>
      <c r="H299" s="200"/>
      <c r="I299" s="200"/>
    </row>
    <row r="300" spans="2:9" ht="18" customHeight="1" x14ac:dyDescent="0.2">
      <c r="B300" s="334" t="s">
        <v>1049</v>
      </c>
      <c r="C300" s="335" t="s">
        <v>1050</v>
      </c>
      <c r="D300" s="355">
        <v>2320</v>
      </c>
      <c r="E300" s="356">
        <v>3.4968607682423943E-2</v>
      </c>
      <c r="F300" s="357">
        <v>250</v>
      </c>
      <c r="G300" s="358">
        <v>3.838002147676539E-3</v>
      </c>
      <c r="H300" s="200"/>
      <c r="I300" s="200"/>
    </row>
    <row r="301" spans="2:9" ht="18" customHeight="1" x14ac:dyDescent="0.2">
      <c r="B301" s="334" t="s">
        <v>1051</v>
      </c>
      <c r="C301" s="335" t="s">
        <v>1052</v>
      </c>
      <c r="D301" s="355">
        <v>2080</v>
      </c>
      <c r="E301" s="356">
        <v>5.1421863697578521E-2</v>
      </c>
      <c r="F301" s="357">
        <v>950</v>
      </c>
      <c r="G301" s="358">
        <v>2.3389135327196504E-2</v>
      </c>
      <c r="H301" s="200"/>
      <c r="I301" s="200"/>
    </row>
    <row r="302" spans="2:9" ht="18" customHeight="1" x14ac:dyDescent="0.2">
      <c r="B302" s="334" t="s">
        <v>1053</v>
      </c>
      <c r="C302" s="335" t="s">
        <v>1054</v>
      </c>
      <c r="D302" s="351">
        <v>1090</v>
      </c>
      <c r="E302" s="352">
        <v>2.6106631813940108E-2</v>
      </c>
      <c r="F302" s="353">
        <v>810</v>
      </c>
      <c r="G302" s="354">
        <v>1.9413572891743874E-2</v>
      </c>
      <c r="H302" s="200"/>
      <c r="I302" s="200"/>
    </row>
    <row r="303" spans="2:9" ht="18" customHeight="1" x14ac:dyDescent="0.2">
      <c r="B303" s="334" t="s">
        <v>1055</v>
      </c>
      <c r="C303" s="335" t="s">
        <v>1056</v>
      </c>
      <c r="D303" s="351">
        <v>1470</v>
      </c>
      <c r="E303" s="352">
        <v>4.2524301759991785E-2</v>
      </c>
      <c r="F303" s="353">
        <v>670</v>
      </c>
      <c r="G303" s="354">
        <v>1.9509110405546048E-2</v>
      </c>
      <c r="H303" s="200"/>
      <c r="I303" s="200"/>
    </row>
    <row r="304" spans="2:9" ht="18" customHeight="1" x14ac:dyDescent="0.2">
      <c r="B304" s="334" t="s">
        <v>1057</v>
      </c>
      <c r="C304" s="335" t="s">
        <v>1058</v>
      </c>
      <c r="D304" s="351">
        <v>1440</v>
      </c>
      <c r="E304" s="352">
        <v>2.6433144188178617E-2</v>
      </c>
      <c r="F304" s="353">
        <v>1040</v>
      </c>
      <c r="G304" s="354">
        <v>1.918276610876685E-2</v>
      </c>
      <c r="H304" s="200"/>
      <c r="I304" s="200"/>
    </row>
    <row r="305" spans="2:9" ht="18" customHeight="1" x14ac:dyDescent="0.2">
      <c r="B305" s="334" t="s">
        <v>1059</v>
      </c>
      <c r="C305" s="335" t="s">
        <v>1060</v>
      </c>
      <c r="D305" s="351">
        <v>1660</v>
      </c>
      <c r="E305" s="352">
        <v>3.0483002764803223E-2</v>
      </c>
      <c r="F305" s="353">
        <v>1160</v>
      </c>
      <c r="G305" s="354">
        <v>2.1271204033664275E-2</v>
      </c>
      <c r="H305" s="200"/>
      <c r="I305" s="200"/>
    </row>
    <row r="306" spans="2:9" ht="18" customHeight="1" x14ac:dyDescent="0.2">
      <c r="B306" s="334" t="s">
        <v>1061</v>
      </c>
      <c r="C306" s="335" t="s">
        <v>1062</v>
      </c>
      <c r="D306" s="351">
        <v>1050</v>
      </c>
      <c r="E306" s="352">
        <v>2.8450132025413705E-2</v>
      </c>
      <c r="F306" s="353">
        <v>280</v>
      </c>
      <c r="G306" s="354">
        <v>7.4569981224765674E-3</v>
      </c>
      <c r="H306" s="200"/>
      <c r="I306" s="200"/>
    </row>
    <row r="307" spans="2:9" ht="18" customHeight="1" x14ac:dyDescent="0.2">
      <c r="B307" s="334" t="s">
        <v>1063</v>
      </c>
      <c r="C307" s="335" t="s">
        <v>1064</v>
      </c>
      <c r="D307" s="355">
        <v>2030</v>
      </c>
      <c r="E307" s="356">
        <v>4.8490476503389043E-2</v>
      </c>
      <c r="F307" s="357">
        <v>310</v>
      </c>
      <c r="G307" s="358">
        <v>7.4918372068043569E-3</v>
      </c>
      <c r="H307" s="200"/>
      <c r="I307" s="200"/>
    </row>
    <row r="308" spans="2:9" ht="18" customHeight="1" x14ac:dyDescent="0.2">
      <c r="B308" s="334" t="s">
        <v>1065</v>
      </c>
      <c r="C308" s="335" t="s">
        <v>1066</v>
      </c>
      <c r="D308" s="351">
        <v>500</v>
      </c>
      <c r="E308" s="352">
        <v>8.4697469777103348E-3</v>
      </c>
      <c r="F308" s="353">
        <v>500</v>
      </c>
      <c r="G308" s="354">
        <v>8.4697469777103348E-3</v>
      </c>
      <c r="H308" s="200"/>
      <c r="I308" s="200"/>
    </row>
    <row r="309" spans="2:9" ht="18" customHeight="1" x14ac:dyDescent="0.2">
      <c r="B309" s="334" t="s">
        <v>1067</v>
      </c>
      <c r="C309" s="335" t="s">
        <v>1068</v>
      </c>
      <c r="D309" s="355">
        <v>3240</v>
      </c>
      <c r="E309" s="356">
        <v>9.8808164600579215E-2</v>
      </c>
      <c r="F309" s="357">
        <v>1090</v>
      </c>
      <c r="G309" s="358">
        <v>3.3261458686288235E-2</v>
      </c>
      <c r="H309" s="200"/>
      <c r="I309" s="200"/>
    </row>
    <row r="310" spans="2:9" ht="18" customHeight="1" x14ac:dyDescent="0.2">
      <c r="B310" s="334" t="s">
        <v>1069</v>
      </c>
      <c r="C310" s="335" t="s">
        <v>1070</v>
      </c>
      <c r="D310" s="355">
        <v>1920</v>
      </c>
      <c r="E310" s="356">
        <v>6.1798762890598713E-2</v>
      </c>
      <c r="F310" s="357">
        <v>1200</v>
      </c>
      <c r="G310" s="358">
        <v>3.8740983608447729E-2</v>
      </c>
      <c r="H310" s="200"/>
      <c r="I310" s="200"/>
    </row>
    <row r="311" spans="2:9" ht="18" customHeight="1" x14ac:dyDescent="0.2">
      <c r="B311" s="334" t="s">
        <v>1071</v>
      </c>
      <c r="C311" s="335" t="s">
        <v>1072</v>
      </c>
      <c r="D311" s="355">
        <v>1810</v>
      </c>
      <c r="E311" s="356">
        <v>4.7323987713271003E-2</v>
      </c>
      <c r="F311" s="357">
        <v>1240</v>
      </c>
      <c r="G311" s="358">
        <v>3.258552668919807E-2</v>
      </c>
      <c r="H311" s="200"/>
      <c r="I311" s="200"/>
    </row>
    <row r="312" spans="2:9" ht="18" customHeight="1" x14ac:dyDescent="0.2">
      <c r="B312" s="334" t="s">
        <v>1073</v>
      </c>
      <c r="C312" s="335" t="s">
        <v>1074</v>
      </c>
      <c r="D312" s="351">
        <v>990</v>
      </c>
      <c r="E312" s="352">
        <v>2.3311699814628727E-2</v>
      </c>
      <c r="F312" s="353">
        <v>420</v>
      </c>
      <c r="G312" s="354">
        <v>9.9043552547433394E-3</v>
      </c>
      <c r="H312" s="200"/>
      <c r="I312" s="200"/>
    </row>
    <row r="313" spans="2:9" ht="18" customHeight="1" x14ac:dyDescent="0.2">
      <c r="B313" s="334" t="s">
        <v>1075</v>
      </c>
      <c r="C313" s="335" t="s">
        <v>1076</v>
      </c>
      <c r="D313" s="351">
        <v>390</v>
      </c>
      <c r="E313" s="352">
        <v>1.0790882128830719E-2</v>
      </c>
      <c r="F313" s="353">
        <v>0</v>
      </c>
      <c r="G313" s="354">
        <v>0</v>
      </c>
      <c r="H313" s="200"/>
      <c r="I313" s="200"/>
    </row>
    <row r="314" spans="2:9" ht="18" customHeight="1" x14ac:dyDescent="0.2">
      <c r="B314" s="334" t="s">
        <v>1077</v>
      </c>
      <c r="C314" s="335" t="s">
        <v>1078</v>
      </c>
      <c r="D314" s="355">
        <v>1700</v>
      </c>
      <c r="E314" s="356">
        <v>3.4039415184886956E-2</v>
      </c>
      <c r="F314" s="357">
        <v>850</v>
      </c>
      <c r="G314" s="358">
        <v>1.7043989777208998E-2</v>
      </c>
      <c r="H314" s="200"/>
      <c r="I314" s="200"/>
    </row>
    <row r="315" spans="2:9" ht="18" customHeight="1" x14ac:dyDescent="0.2">
      <c r="B315" s="334" t="s">
        <v>1079</v>
      </c>
      <c r="C315" s="335" t="s">
        <v>1080</v>
      </c>
      <c r="D315" s="355">
        <v>2130</v>
      </c>
      <c r="E315" s="356">
        <v>6.2102223759099393E-2</v>
      </c>
      <c r="F315" s="357">
        <v>1430</v>
      </c>
      <c r="G315" s="358">
        <v>4.1658288105787339E-2</v>
      </c>
      <c r="H315" s="200"/>
      <c r="I315" s="200"/>
    </row>
    <row r="316" spans="2:9" ht="18" customHeight="1" x14ac:dyDescent="0.2">
      <c r="B316" s="334" t="s">
        <v>1081</v>
      </c>
      <c r="C316" s="335" t="s">
        <v>1082</v>
      </c>
      <c r="D316" s="355">
        <v>1460</v>
      </c>
      <c r="E316" s="356">
        <v>3.7872108673870773E-2</v>
      </c>
      <c r="F316" s="357">
        <v>230</v>
      </c>
      <c r="G316" s="358">
        <v>6.0143587485129036E-3</v>
      </c>
      <c r="H316" s="200"/>
      <c r="I316" s="200"/>
    </row>
    <row r="317" spans="2:9" ht="18" customHeight="1" x14ac:dyDescent="0.2">
      <c r="B317" s="334" t="s">
        <v>1083</v>
      </c>
      <c r="C317" s="335" t="s">
        <v>1084</v>
      </c>
      <c r="D317" s="351">
        <v>1350</v>
      </c>
      <c r="E317" s="352">
        <v>3.1207749435670298E-2</v>
      </c>
      <c r="F317" s="353">
        <v>540</v>
      </c>
      <c r="G317" s="354">
        <v>1.2431804288170272E-2</v>
      </c>
      <c r="H317" s="200"/>
      <c r="I317" s="200"/>
    </row>
    <row r="318" spans="2:9" ht="18" customHeight="1" x14ac:dyDescent="0.2">
      <c r="B318" s="334" t="s">
        <v>1085</v>
      </c>
      <c r="C318" s="335" t="s">
        <v>1086</v>
      </c>
      <c r="D318" s="351">
        <v>1770</v>
      </c>
      <c r="E318" s="352">
        <v>5.7879007719717337E-2</v>
      </c>
      <c r="F318" s="353">
        <v>1030</v>
      </c>
      <c r="G318" s="354">
        <v>3.3752761803515302E-2</v>
      </c>
      <c r="H318" s="200"/>
      <c r="I318" s="200"/>
    </row>
    <row r="319" spans="2:9" ht="18" customHeight="1" x14ac:dyDescent="0.2">
      <c r="B319" s="334" t="s">
        <v>1087</v>
      </c>
      <c r="C319" s="335" t="s">
        <v>1088</v>
      </c>
      <c r="D319" s="351">
        <v>1220</v>
      </c>
      <c r="E319" s="352">
        <v>2.1196108789824086E-2</v>
      </c>
      <c r="F319" s="353">
        <v>870</v>
      </c>
      <c r="G319" s="354">
        <v>1.5006514454983627E-2</v>
      </c>
      <c r="H319" s="200"/>
      <c r="I319" s="200"/>
    </row>
    <row r="320" spans="2:9" ht="18" customHeight="1" x14ac:dyDescent="0.2">
      <c r="B320" s="334" t="s">
        <v>1089</v>
      </c>
      <c r="C320" s="335" t="s">
        <v>1090</v>
      </c>
      <c r="D320" s="355">
        <v>3780</v>
      </c>
      <c r="E320" s="356">
        <v>6.6403128543166032E-2</v>
      </c>
      <c r="F320" s="357">
        <v>1710</v>
      </c>
      <c r="G320" s="358">
        <v>3.0124622792330209E-2</v>
      </c>
      <c r="H320" s="200"/>
      <c r="I320" s="200"/>
    </row>
    <row r="321" spans="2:9" ht="18" customHeight="1" x14ac:dyDescent="0.2">
      <c r="B321" s="334" t="s">
        <v>1091</v>
      </c>
      <c r="C321" s="335" t="s">
        <v>1092</v>
      </c>
      <c r="D321" s="351">
        <v>1260</v>
      </c>
      <c r="E321" s="352">
        <v>3.5166969806914951E-2</v>
      </c>
      <c r="F321" s="353">
        <v>0</v>
      </c>
      <c r="G321" s="354">
        <v>0</v>
      </c>
      <c r="H321" s="200"/>
      <c r="I321" s="200"/>
    </row>
    <row r="322" spans="2:9" ht="18" customHeight="1" x14ac:dyDescent="0.2">
      <c r="B322" s="334" t="s">
        <v>1093</v>
      </c>
      <c r="C322" s="335" t="s">
        <v>1094</v>
      </c>
      <c r="D322" s="351">
        <v>390</v>
      </c>
      <c r="E322" s="352">
        <v>8.1482400102257033E-3</v>
      </c>
      <c r="F322" s="353">
        <v>0</v>
      </c>
      <c r="G322" s="354">
        <v>0</v>
      </c>
      <c r="H322" s="200"/>
      <c r="I322" s="200"/>
    </row>
    <row r="323" spans="2:9" ht="18" customHeight="1" x14ac:dyDescent="0.2">
      <c r="B323" s="334" t="s">
        <v>1095</v>
      </c>
      <c r="C323" s="335" t="s">
        <v>1096</v>
      </c>
      <c r="D323" s="351">
        <v>630</v>
      </c>
      <c r="E323" s="352">
        <v>1.3628160834118904E-2</v>
      </c>
      <c r="F323" s="353">
        <v>0</v>
      </c>
      <c r="G323" s="354">
        <v>0</v>
      </c>
      <c r="H323" s="200"/>
      <c r="I323" s="200"/>
    </row>
    <row r="324" spans="2:9" ht="18" customHeight="1" x14ac:dyDescent="0.2">
      <c r="B324" s="334" t="s">
        <v>1097</v>
      </c>
      <c r="C324" s="335" t="s">
        <v>1098</v>
      </c>
      <c r="D324" s="351">
        <v>660</v>
      </c>
      <c r="E324" s="352">
        <v>1.321365081899376E-2</v>
      </c>
      <c r="F324" s="353">
        <v>150</v>
      </c>
      <c r="G324" s="354">
        <v>2.9299417849132491E-3</v>
      </c>
      <c r="H324" s="200"/>
      <c r="I324" s="200"/>
    </row>
    <row r="325" spans="2:9" ht="18" customHeight="1" x14ac:dyDescent="0.2">
      <c r="B325" s="334" t="s">
        <v>1099</v>
      </c>
      <c r="C325" s="335" t="s">
        <v>1100</v>
      </c>
      <c r="D325" s="355">
        <v>2650</v>
      </c>
      <c r="E325" s="356">
        <v>7.1141125957696907E-2</v>
      </c>
      <c r="F325" s="357">
        <v>1030</v>
      </c>
      <c r="G325" s="358">
        <v>2.7669572807825827E-2</v>
      </c>
      <c r="H325" s="200"/>
      <c r="I325" s="200"/>
    </row>
    <row r="326" spans="2:9" ht="18" customHeight="1" x14ac:dyDescent="0.2">
      <c r="B326" s="334" t="s">
        <v>1101</v>
      </c>
      <c r="C326" s="335" t="s">
        <v>1102</v>
      </c>
      <c r="D326" s="351">
        <v>1230</v>
      </c>
      <c r="E326" s="352">
        <v>4.651602530445529E-2</v>
      </c>
      <c r="F326" s="353">
        <v>370</v>
      </c>
      <c r="G326" s="354">
        <v>1.3855942382714141E-2</v>
      </c>
      <c r="H326" s="200"/>
      <c r="I326" s="200"/>
    </row>
    <row r="327" spans="2:9" ht="18" customHeight="1" x14ac:dyDescent="0.2">
      <c r="B327" s="334" t="s">
        <v>1103</v>
      </c>
      <c r="C327" s="335" t="s">
        <v>1104</v>
      </c>
      <c r="D327" s="351">
        <v>720</v>
      </c>
      <c r="E327" s="352">
        <v>1.4404452436197656E-2</v>
      </c>
      <c r="F327" s="353">
        <v>0</v>
      </c>
      <c r="G327" s="354">
        <v>0</v>
      </c>
      <c r="H327" s="200"/>
      <c r="I327" s="200"/>
    </row>
    <row r="328" spans="2:9" ht="18" customHeight="1" x14ac:dyDescent="0.2">
      <c r="B328" s="334" t="s">
        <v>1105</v>
      </c>
      <c r="C328" s="335" t="s">
        <v>1106</v>
      </c>
      <c r="D328" s="351">
        <v>960</v>
      </c>
      <c r="E328" s="352">
        <v>1.872728621602578E-2</v>
      </c>
      <c r="F328" s="353">
        <v>310</v>
      </c>
      <c r="G328" s="354">
        <v>6.0764638264764548E-3</v>
      </c>
      <c r="H328" s="200"/>
      <c r="I328" s="200"/>
    </row>
    <row r="329" spans="2:9" ht="18" customHeight="1" x14ac:dyDescent="0.2">
      <c r="B329" s="334" t="s">
        <v>1107</v>
      </c>
      <c r="C329" s="335" t="s">
        <v>1108</v>
      </c>
      <c r="D329" s="355">
        <v>3390</v>
      </c>
      <c r="E329" s="356">
        <v>4.4763383622431319E-2</v>
      </c>
      <c r="F329" s="357">
        <v>2050</v>
      </c>
      <c r="G329" s="358">
        <v>2.7025393408076824E-2</v>
      </c>
      <c r="H329" s="200"/>
      <c r="I329" s="200"/>
    </row>
    <row r="330" spans="2:9" ht="18" customHeight="1" x14ac:dyDescent="0.2">
      <c r="B330" s="334" t="s">
        <v>1109</v>
      </c>
      <c r="C330" s="335" t="s">
        <v>1110</v>
      </c>
      <c r="D330" s="351">
        <v>450</v>
      </c>
      <c r="E330" s="352">
        <v>1.1584534669950639E-2</v>
      </c>
      <c r="F330" s="353">
        <v>0</v>
      </c>
      <c r="G330" s="354">
        <v>0</v>
      </c>
      <c r="H330" s="200"/>
      <c r="I330" s="200"/>
    </row>
    <row r="331" spans="2:9" ht="18" customHeight="1" x14ac:dyDescent="0.2">
      <c r="B331" s="334" t="s">
        <v>1111</v>
      </c>
      <c r="C331" s="335" t="s">
        <v>1112</v>
      </c>
      <c r="D331" s="355">
        <v>3890</v>
      </c>
      <c r="E331" s="356">
        <v>8.0757839622571659E-2</v>
      </c>
      <c r="F331" s="357">
        <v>1370</v>
      </c>
      <c r="G331" s="358">
        <v>2.8535905713668767E-2</v>
      </c>
      <c r="H331" s="200"/>
      <c r="I331" s="200"/>
    </row>
    <row r="332" spans="2:9" ht="18" customHeight="1" x14ac:dyDescent="0.2">
      <c r="B332" s="334" t="s">
        <v>1113</v>
      </c>
      <c r="C332" s="335" t="s">
        <v>1114</v>
      </c>
      <c r="D332" s="351">
        <v>930</v>
      </c>
      <c r="E332" s="352">
        <v>2.6081689598903803E-2</v>
      </c>
      <c r="F332" s="353">
        <v>210</v>
      </c>
      <c r="G332" s="354">
        <v>5.9514786787567206E-3</v>
      </c>
      <c r="H332" s="200"/>
      <c r="I332" s="200"/>
    </row>
    <row r="333" spans="2:9" ht="18" customHeight="1" x14ac:dyDescent="0.2">
      <c r="B333" s="334" t="s">
        <v>1115</v>
      </c>
      <c r="C333" s="335" t="s">
        <v>1116</v>
      </c>
      <c r="D333" s="355">
        <v>2940</v>
      </c>
      <c r="E333" s="356">
        <v>4.1927303448253031E-2</v>
      </c>
      <c r="F333" s="357">
        <v>2180</v>
      </c>
      <c r="G333" s="358">
        <v>3.1202946726428E-2</v>
      </c>
      <c r="H333" s="200"/>
      <c r="I333" s="200"/>
    </row>
    <row r="334" spans="2:9" ht="18" customHeight="1" x14ac:dyDescent="0.2">
      <c r="B334" s="334" t="s">
        <v>1117</v>
      </c>
      <c r="C334" s="335" t="s">
        <v>1118</v>
      </c>
      <c r="D334" s="351">
        <v>1140</v>
      </c>
      <c r="E334" s="352">
        <v>3.5433156926506983E-2</v>
      </c>
      <c r="F334" s="353">
        <v>0</v>
      </c>
      <c r="G334" s="354">
        <v>0</v>
      </c>
      <c r="H334" s="200"/>
      <c r="I334" s="200"/>
    </row>
    <row r="335" spans="2:9" ht="18" customHeight="1" x14ac:dyDescent="0.2">
      <c r="B335" s="334" t="s">
        <v>1119</v>
      </c>
      <c r="C335" s="335" t="s">
        <v>1120</v>
      </c>
      <c r="D335" s="355">
        <v>1800</v>
      </c>
      <c r="E335" s="356">
        <v>2.7751570371990972E-2</v>
      </c>
      <c r="F335" s="357">
        <v>490</v>
      </c>
      <c r="G335" s="358">
        <v>7.5996672235615357E-3</v>
      </c>
      <c r="H335" s="200"/>
      <c r="I335" s="200"/>
    </row>
    <row r="336" spans="2:9" ht="18" customHeight="1" x14ac:dyDescent="0.2">
      <c r="B336" s="334" t="s">
        <v>1121</v>
      </c>
      <c r="C336" s="335" t="s">
        <v>1122</v>
      </c>
      <c r="D336" s="351">
        <v>1100</v>
      </c>
      <c r="E336" s="352">
        <v>2.4764117182973323E-2</v>
      </c>
      <c r="F336" s="353">
        <v>220</v>
      </c>
      <c r="G336" s="354">
        <v>4.968302875391223E-3</v>
      </c>
      <c r="H336" s="200"/>
      <c r="I336" s="200"/>
    </row>
    <row r="337" spans="2:9" ht="18" customHeight="1" x14ac:dyDescent="0.2">
      <c r="B337" s="334" t="s">
        <v>1123</v>
      </c>
      <c r="C337" s="335" t="s">
        <v>1124</v>
      </c>
      <c r="D337" s="355">
        <v>3200</v>
      </c>
      <c r="E337" s="356">
        <v>6.9205974788295557E-2</v>
      </c>
      <c r="F337" s="357">
        <v>1050</v>
      </c>
      <c r="G337" s="358">
        <v>2.2719118389259919E-2</v>
      </c>
      <c r="H337" s="200"/>
      <c r="I337" s="200"/>
    </row>
    <row r="338" spans="2:9" ht="18" customHeight="1" x14ac:dyDescent="0.2">
      <c r="B338" s="334" t="s">
        <v>1125</v>
      </c>
      <c r="C338" s="335" t="s">
        <v>1126</v>
      </c>
      <c r="D338" s="351">
        <v>410</v>
      </c>
      <c r="E338" s="352">
        <v>8.920742053615191E-3</v>
      </c>
      <c r="F338" s="353">
        <v>230</v>
      </c>
      <c r="G338" s="354">
        <v>5.0688507256748576E-3</v>
      </c>
      <c r="H338" s="200"/>
      <c r="I338" s="200"/>
    </row>
    <row r="339" spans="2:9" ht="18" customHeight="1" x14ac:dyDescent="0.2">
      <c r="B339" s="334" t="s">
        <v>1127</v>
      </c>
      <c r="C339" s="335" t="s">
        <v>1128</v>
      </c>
      <c r="D339" s="355">
        <v>2450</v>
      </c>
      <c r="E339" s="356">
        <v>7.0453407381352445E-2</v>
      </c>
      <c r="F339" s="357">
        <v>960</v>
      </c>
      <c r="G339" s="358">
        <v>2.7744185935434713E-2</v>
      </c>
      <c r="H339" s="200"/>
      <c r="I339" s="200"/>
    </row>
    <row r="340" spans="2:9" ht="18" customHeight="1" x14ac:dyDescent="0.2">
      <c r="B340" s="334" t="s">
        <v>1129</v>
      </c>
      <c r="C340" s="335" t="s">
        <v>1130</v>
      </c>
      <c r="D340" s="355">
        <v>2490</v>
      </c>
      <c r="E340" s="356">
        <v>5.5507623834351809E-2</v>
      </c>
      <c r="F340" s="357">
        <v>550</v>
      </c>
      <c r="G340" s="358">
        <v>1.2304832996938126E-2</v>
      </c>
      <c r="H340" s="200"/>
      <c r="I340" s="200"/>
    </row>
    <row r="341" spans="2:9" ht="18" customHeight="1" x14ac:dyDescent="0.2">
      <c r="B341" s="334" t="s">
        <v>1131</v>
      </c>
      <c r="C341" s="335" t="s">
        <v>1132</v>
      </c>
      <c r="D341" s="355">
        <v>1640</v>
      </c>
      <c r="E341" s="356">
        <v>4.0891891915795162E-2</v>
      </c>
      <c r="F341" s="357">
        <v>890</v>
      </c>
      <c r="G341" s="358">
        <v>2.2247184476859951E-2</v>
      </c>
      <c r="H341" s="200"/>
      <c r="I341" s="200"/>
    </row>
    <row r="342" spans="2:9" ht="18" customHeight="1" x14ac:dyDescent="0.2">
      <c r="B342" s="334" t="s">
        <v>1133</v>
      </c>
      <c r="C342" s="335" t="s">
        <v>1134</v>
      </c>
      <c r="D342" s="355">
        <v>1780</v>
      </c>
      <c r="E342" s="356">
        <v>3.9155627207063018E-2</v>
      </c>
      <c r="F342" s="357">
        <v>540</v>
      </c>
      <c r="G342" s="358">
        <v>1.1759647844510807E-2</v>
      </c>
      <c r="H342" s="200"/>
      <c r="I342" s="200"/>
    </row>
    <row r="343" spans="2:9" ht="18" customHeight="1" x14ac:dyDescent="0.2">
      <c r="B343" s="334" t="s">
        <v>1135</v>
      </c>
      <c r="C343" s="335" t="s">
        <v>1136</v>
      </c>
      <c r="D343" s="355">
        <v>3610</v>
      </c>
      <c r="E343" s="356">
        <v>9.0330278132908073E-2</v>
      </c>
      <c r="F343" s="357">
        <v>860</v>
      </c>
      <c r="G343" s="358">
        <v>2.143017658537311E-2</v>
      </c>
      <c r="H343" s="200"/>
      <c r="I343" s="200"/>
    </row>
    <row r="344" spans="2:9" ht="18" customHeight="1" x14ac:dyDescent="0.2">
      <c r="B344" s="334" t="s">
        <v>1137</v>
      </c>
      <c r="C344" s="335" t="s">
        <v>1138</v>
      </c>
      <c r="D344" s="355">
        <v>2130</v>
      </c>
      <c r="E344" s="356">
        <v>6.8082089085055045E-2</v>
      </c>
      <c r="F344" s="357">
        <v>440</v>
      </c>
      <c r="G344" s="358">
        <v>1.4167963853882807E-2</v>
      </c>
      <c r="H344" s="200"/>
      <c r="I344" s="200"/>
    </row>
    <row r="345" spans="2:9" ht="18" customHeight="1" x14ac:dyDescent="0.2">
      <c r="B345" s="334" t="s">
        <v>1139</v>
      </c>
      <c r="C345" s="335" t="s">
        <v>1140</v>
      </c>
      <c r="D345" s="355">
        <v>1680</v>
      </c>
      <c r="E345" s="356">
        <v>4.5027812369913302E-2</v>
      </c>
      <c r="F345" s="357">
        <v>1070</v>
      </c>
      <c r="G345" s="358">
        <v>2.8732853971145222E-2</v>
      </c>
      <c r="H345" s="200"/>
      <c r="I345" s="200"/>
    </row>
    <row r="346" spans="2:9" ht="18" customHeight="1" x14ac:dyDescent="0.2">
      <c r="B346" s="334" t="s">
        <v>1141</v>
      </c>
      <c r="C346" s="335" t="s">
        <v>1142</v>
      </c>
      <c r="D346" s="355">
        <v>3270</v>
      </c>
      <c r="E346" s="356">
        <v>7.6782313565496654E-2</v>
      </c>
      <c r="F346" s="357">
        <v>1200</v>
      </c>
      <c r="G346" s="358">
        <v>2.821497176968453E-2</v>
      </c>
      <c r="H346" s="200"/>
      <c r="I346" s="200"/>
    </row>
    <row r="347" spans="2:9" ht="18" customHeight="1" x14ac:dyDescent="0.2">
      <c r="B347" s="334" t="s">
        <v>1143</v>
      </c>
      <c r="C347" s="335" t="s">
        <v>1144</v>
      </c>
      <c r="D347" s="351">
        <v>0</v>
      </c>
      <c r="E347" s="352">
        <v>0</v>
      </c>
      <c r="F347" s="353">
        <v>0</v>
      </c>
      <c r="G347" s="354">
        <v>0</v>
      </c>
      <c r="H347" s="200"/>
      <c r="I347" s="200"/>
    </row>
    <row r="348" spans="2:9" ht="18" customHeight="1" x14ac:dyDescent="0.2">
      <c r="B348" s="334" t="s">
        <v>1145</v>
      </c>
      <c r="C348" s="335" t="s">
        <v>1146</v>
      </c>
      <c r="D348" s="355">
        <v>1200</v>
      </c>
      <c r="E348" s="356">
        <v>3.0369659206924998E-2</v>
      </c>
      <c r="F348" s="357">
        <v>160</v>
      </c>
      <c r="G348" s="358">
        <v>4.0961672986967197E-3</v>
      </c>
      <c r="H348" s="200"/>
      <c r="I348" s="200"/>
    </row>
    <row r="349" spans="2:9" ht="18" customHeight="1" x14ac:dyDescent="0.2">
      <c r="B349" s="334" t="s">
        <v>1147</v>
      </c>
      <c r="C349" s="335" t="s">
        <v>1148</v>
      </c>
      <c r="D349" s="355">
        <v>3230</v>
      </c>
      <c r="E349" s="356">
        <v>7.2016275881018985E-2</v>
      </c>
      <c r="F349" s="357">
        <v>910</v>
      </c>
      <c r="G349" s="358">
        <v>2.0371429178656291E-2</v>
      </c>
      <c r="H349" s="200"/>
      <c r="I349" s="200"/>
    </row>
    <row r="350" spans="2:9" ht="18" customHeight="1" x14ac:dyDescent="0.2">
      <c r="B350" s="334" t="s">
        <v>1149</v>
      </c>
      <c r="C350" s="335" t="s">
        <v>1150</v>
      </c>
      <c r="D350" s="351">
        <v>410</v>
      </c>
      <c r="E350" s="352">
        <v>1.0066128979980608E-2</v>
      </c>
      <c r="F350" s="353">
        <v>230</v>
      </c>
      <c r="G350" s="354">
        <v>5.6134809843671717E-3</v>
      </c>
      <c r="H350" s="200"/>
      <c r="I350" s="200"/>
    </row>
    <row r="351" spans="2:9" ht="18" customHeight="1" x14ac:dyDescent="0.2">
      <c r="B351" s="334" t="s">
        <v>1151</v>
      </c>
      <c r="C351" s="335" t="s">
        <v>1152</v>
      </c>
      <c r="D351" s="355">
        <v>2240</v>
      </c>
      <c r="E351" s="356">
        <v>3.199330153280161E-2</v>
      </c>
      <c r="F351" s="357">
        <v>850</v>
      </c>
      <c r="G351" s="358">
        <v>1.214264106099089E-2</v>
      </c>
      <c r="H351" s="200"/>
      <c r="I351" s="200"/>
    </row>
    <row r="352" spans="2:9" ht="18" customHeight="1" x14ac:dyDescent="0.2">
      <c r="B352" s="334" t="s">
        <v>1153</v>
      </c>
      <c r="C352" s="335" t="s">
        <v>1154</v>
      </c>
      <c r="D352" s="351">
        <v>580</v>
      </c>
      <c r="E352" s="352">
        <v>9.5257370631312739E-3</v>
      </c>
      <c r="F352" s="353">
        <v>580</v>
      </c>
      <c r="G352" s="354">
        <v>9.5257370631312739E-3</v>
      </c>
      <c r="H352" s="200"/>
      <c r="I352" s="200"/>
    </row>
    <row r="353" spans="2:9" ht="18" customHeight="1" x14ac:dyDescent="0.2">
      <c r="B353" s="334" t="s">
        <v>1155</v>
      </c>
      <c r="C353" s="335" t="s">
        <v>1156</v>
      </c>
      <c r="D353" s="351">
        <v>1940</v>
      </c>
      <c r="E353" s="352">
        <v>5.8203372485494287E-2</v>
      </c>
      <c r="F353" s="353">
        <v>1090</v>
      </c>
      <c r="G353" s="354">
        <v>3.269271669909251E-2</v>
      </c>
      <c r="H353" s="200"/>
      <c r="I353" s="200"/>
    </row>
    <row r="354" spans="2:9" ht="18" customHeight="1" x14ac:dyDescent="0.2">
      <c r="B354" s="334" t="s">
        <v>1157</v>
      </c>
      <c r="C354" s="335" t="s">
        <v>1158</v>
      </c>
      <c r="D354" s="355">
        <v>640</v>
      </c>
      <c r="E354" s="356">
        <v>1.6191149220329291E-2</v>
      </c>
      <c r="F354" s="357">
        <v>210</v>
      </c>
      <c r="G354" s="358">
        <v>5.3940023624183923E-3</v>
      </c>
      <c r="H354" s="200"/>
      <c r="I354" s="200"/>
    </row>
    <row r="355" spans="2:9" ht="18" customHeight="1" x14ac:dyDescent="0.2">
      <c r="B355" s="334" t="s">
        <v>1159</v>
      </c>
      <c r="C355" s="335" t="s">
        <v>1160</v>
      </c>
      <c r="D355" s="351">
        <v>2470</v>
      </c>
      <c r="E355" s="352">
        <v>6.8262812851099891E-2</v>
      </c>
      <c r="F355" s="353">
        <v>870</v>
      </c>
      <c r="G355" s="354">
        <v>2.3961418416690732E-2</v>
      </c>
      <c r="H355" s="200"/>
      <c r="I355" s="200"/>
    </row>
    <row r="356" spans="2:9" ht="18" customHeight="1" x14ac:dyDescent="0.2">
      <c r="B356" s="334" t="s">
        <v>1161</v>
      </c>
      <c r="C356" s="335" t="s">
        <v>1162</v>
      </c>
      <c r="D356" s="355">
        <v>2650</v>
      </c>
      <c r="E356" s="356">
        <v>5.1659497938198712E-2</v>
      </c>
      <c r="F356" s="357">
        <v>990</v>
      </c>
      <c r="G356" s="358">
        <v>1.9374325921008659E-2</v>
      </c>
      <c r="H356" s="200"/>
      <c r="I356" s="200"/>
    </row>
    <row r="357" spans="2:9" ht="18" customHeight="1" x14ac:dyDescent="0.2">
      <c r="B357" s="334" t="s">
        <v>1163</v>
      </c>
      <c r="C357" s="335" t="s">
        <v>1164</v>
      </c>
      <c r="D357" s="351">
        <v>2020</v>
      </c>
      <c r="E357" s="352">
        <v>5.4775684991396095E-2</v>
      </c>
      <c r="F357" s="353">
        <v>640</v>
      </c>
      <c r="G357" s="354">
        <v>1.7304615784665651E-2</v>
      </c>
      <c r="H357" s="200"/>
      <c r="I357" s="200"/>
    </row>
    <row r="358" spans="2:9" ht="18" customHeight="1" x14ac:dyDescent="0.2">
      <c r="B358" s="334" t="s">
        <v>1165</v>
      </c>
      <c r="C358" s="335" t="s">
        <v>1166</v>
      </c>
      <c r="D358" s="351">
        <v>1690</v>
      </c>
      <c r="E358" s="352">
        <v>3.7909610335511788E-2</v>
      </c>
      <c r="F358" s="353">
        <v>530</v>
      </c>
      <c r="G358" s="354">
        <v>1.1959922459387351E-2</v>
      </c>
      <c r="H358" s="200"/>
      <c r="I358" s="200"/>
    </row>
    <row r="359" spans="2:9" ht="18" customHeight="1" x14ac:dyDescent="0.2">
      <c r="B359" s="334" t="s">
        <v>1167</v>
      </c>
      <c r="C359" s="335" t="s">
        <v>1168</v>
      </c>
      <c r="D359" s="351">
        <v>1130</v>
      </c>
      <c r="E359" s="352">
        <v>2.3786037541681546E-2</v>
      </c>
      <c r="F359" s="353">
        <v>370</v>
      </c>
      <c r="G359" s="354">
        <v>7.7102659089892701E-3</v>
      </c>
      <c r="H359" s="200"/>
      <c r="I359" s="200"/>
    </row>
    <row r="360" spans="2:9" ht="18" customHeight="1" x14ac:dyDescent="0.2">
      <c r="B360" s="334" t="s">
        <v>1169</v>
      </c>
      <c r="C360" s="335" t="s">
        <v>1170</v>
      </c>
      <c r="D360" s="351">
        <v>2100</v>
      </c>
      <c r="E360" s="352">
        <v>2.9371935497936645E-2</v>
      </c>
      <c r="F360" s="353">
        <v>230</v>
      </c>
      <c r="G360" s="354">
        <v>3.2112568025335006E-3</v>
      </c>
      <c r="H360" s="200"/>
      <c r="I360" s="200"/>
    </row>
    <row r="361" spans="2:9" ht="18" customHeight="1" x14ac:dyDescent="0.2">
      <c r="B361" s="334" t="s">
        <v>1171</v>
      </c>
      <c r="C361" s="335" t="s">
        <v>1172</v>
      </c>
      <c r="D361" s="355">
        <v>1870</v>
      </c>
      <c r="E361" s="356">
        <v>4.6117732396437891E-2</v>
      </c>
      <c r="F361" s="357">
        <v>510</v>
      </c>
      <c r="G361" s="358">
        <v>1.2603481358515058E-2</v>
      </c>
      <c r="H361" s="200"/>
      <c r="I361" s="200"/>
    </row>
    <row r="362" spans="2:9" ht="18" customHeight="1" x14ac:dyDescent="0.2">
      <c r="B362" s="334" t="s">
        <v>1173</v>
      </c>
      <c r="C362" s="335" t="s">
        <v>1174</v>
      </c>
      <c r="D362" s="355">
        <v>3160</v>
      </c>
      <c r="E362" s="356">
        <v>6.8975731687215047E-2</v>
      </c>
      <c r="F362" s="357">
        <v>1430</v>
      </c>
      <c r="G362" s="358">
        <v>3.1208640464832418E-2</v>
      </c>
      <c r="H362" s="200"/>
      <c r="I362" s="200"/>
    </row>
    <row r="363" spans="2:9" ht="18" customHeight="1" x14ac:dyDescent="0.2">
      <c r="B363" s="334" t="s">
        <v>1175</v>
      </c>
      <c r="C363" s="335" t="s">
        <v>1176</v>
      </c>
      <c r="D363" s="355">
        <v>2100</v>
      </c>
      <c r="E363" s="356">
        <v>5.7470553100078953E-2</v>
      </c>
      <c r="F363" s="357">
        <v>260</v>
      </c>
      <c r="G363" s="358">
        <v>7.1155859177642463E-3</v>
      </c>
      <c r="H363" s="200"/>
      <c r="I363" s="200"/>
    </row>
    <row r="364" spans="2:9" ht="18" customHeight="1" x14ac:dyDescent="0.2">
      <c r="B364" s="334" t="s">
        <v>1177</v>
      </c>
      <c r="C364" s="335" t="s">
        <v>1178</v>
      </c>
      <c r="D364" s="351">
        <v>1920</v>
      </c>
      <c r="E364" s="352">
        <v>3.5397241413786085E-2</v>
      </c>
      <c r="F364" s="353">
        <v>880</v>
      </c>
      <c r="G364" s="354">
        <v>1.6262942142462225E-2</v>
      </c>
      <c r="H364" s="200"/>
      <c r="I364" s="200"/>
    </row>
    <row r="365" spans="2:9" ht="18" customHeight="1" x14ac:dyDescent="0.2">
      <c r="B365" s="334" t="s">
        <v>1179</v>
      </c>
      <c r="C365" s="335" t="s">
        <v>1180</v>
      </c>
      <c r="D365" s="351">
        <v>740</v>
      </c>
      <c r="E365" s="352">
        <v>1.8669842873371773E-2</v>
      </c>
      <c r="F365" s="353">
        <v>600</v>
      </c>
      <c r="G365" s="354">
        <v>1.5007754133742786E-2</v>
      </c>
      <c r="H365" s="200"/>
      <c r="I365" s="200"/>
    </row>
    <row r="366" spans="2:9" ht="18" customHeight="1" x14ac:dyDescent="0.2">
      <c r="B366" s="334" t="s">
        <v>1181</v>
      </c>
      <c r="C366" s="335" t="s">
        <v>1182</v>
      </c>
      <c r="D366" s="351">
        <v>1470</v>
      </c>
      <c r="E366" s="352">
        <v>3.2691595510098585E-2</v>
      </c>
      <c r="F366" s="353">
        <v>1250</v>
      </c>
      <c r="G366" s="354">
        <v>2.7879729347709731E-2</v>
      </c>
      <c r="H366" s="200"/>
      <c r="I366" s="200"/>
    </row>
    <row r="367" spans="2:9" ht="18" customHeight="1" x14ac:dyDescent="0.2">
      <c r="B367" s="334" t="s">
        <v>1183</v>
      </c>
      <c r="C367" s="335" t="s">
        <v>1184</v>
      </c>
      <c r="D367" s="351">
        <v>630</v>
      </c>
      <c r="E367" s="352">
        <v>9.8729797856551612E-3</v>
      </c>
      <c r="F367" s="353">
        <v>230</v>
      </c>
      <c r="G367" s="354">
        <v>3.6007112592321253E-3</v>
      </c>
      <c r="H367" s="200"/>
      <c r="I367" s="200"/>
    </row>
    <row r="368" spans="2:9" ht="18" customHeight="1" x14ac:dyDescent="0.2">
      <c r="B368" s="334" t="s">
        <v>1185</v>
      </c>
      <c r="C368" s="335" t="s">
        <v>1186</v>
      </c>
      <c r="D368" s="351">
        <v>1910</v>
      </c>
      <c r="E368" s="352">
        <v>3.0502530144369815E-2</v>
      </c>
      <c r="F368" s="353">
        <v>1180</v>
      </c>
      <c r="G368" s="354">
        <v>1.8897327437836561E-2</v>
      </c>
      <c r="H368" s="200"/>
      <c r="I368" s="200"/>
    </row>
    <row r="369" spans="2:9" ht="18" customHeight="1" x14ac:dyDescent="0.2">
      <c r="B369" s="334" t="s">
        <v>1187</v>
      </c>
      <c r="C369" s="335" t="s">
        <v>1188</v>
      </c>
      <c r="D369" s="355">
        <v>2180</v>
      </c>
      <c r="E369" s="356">
        <v>7.2512060555051869E-2</v>
      </c>
      <c r="F369" s="357">
        <v>680</v>
      </c>
      <c r="G369" s="358">
        <v>2.2717697727720424E-2</v>
      </c>
      <c r="H369" s="200"/>
      <c r="I369" s="200"/>
    </row>
    <row r="370" spans="2:9" ht="18" customHeight="1" x14ac:dyDescent="0.2">
      <c r="B370" s="334" t="s">
        <v>1189</v>
      </c>
      <c r="C370" s="335" t="s">
        <v>1190</v>
      </c>
      <c r="D370" s="355">
        <v>2700</v>
      </c>
      <c r="E370" s="356">
        <v>6.4927822325332812E-2</v>
      </c>
      <c r="F370" s="357">
        <v>640</v>
      </c>
      <c r="G370" s="358">
        <v>1.537441049295556E-2</v>
      </c>
      <c r="H370" s="200"/>
      <c r="I370" s="200"/>
    </row>
    <row r="371" spans="2:9" ht="18" customHeight="1" x14ac:dyDescent="0.2">
      <c r="B371" s="334" t="s">
        <v>1191</v>
      </c>
      <c r="C371" s="335" t="s">
        <v>1192</v>
      </c>
      <c r="D371" s="351">
        <v>380</v>
      </c>
      <c r="E371" s="352">
        <v>9.5100701590227783E-3</v>
      </c>
      <c r="F371" s="353">
        <v>380</v>
      </c>
      <c r="G371" s="354">
        <v>9.5100701590227783E-3</v>
      </c>
      <c r="H371" s="200"/>
      <c r="I371" s="200"/>
    </row>
    <row r="372" spans="2:9" ht="18" customHeight="1" x14ac:dyDescent="0.2">
      <c r="B372" s="334" t="s">
        <v>1193</v>
      </c>
      <c r="C372" s="335" t="s">
        <v>1194</v>
      </c>
      <c r="D372" s="351">
        <v>830</v>
      </c>
      <c r="E372" s="352">
        <v>1.6885163817248743E-2</v>
      </c>
      <c r="F372" s="353">
        <v>0</v>
      </c>
      <c r="G372" s="354">
        <v>0</v>
      </c>
      <c r="H372" s="200"/>
      <c r="I372" s="200"/>
    </row>
    <row r="373" spans="2:9" ht="18" customHeight="1" x14ac:dyDescent="0.2">
      <c r="B373" s="334" t="s">
        <v>1195</v>
      </c>
      <c r="C373" s="335" t="s">
        <v>1196</v>
      </c>
      <c r="D373" s="355">
        <v>2100</v>
      </c>
      <c r="E373" s="356">
        <v>5.2817506367727113E-2</v>
      </c>
      <c r="F373" s="357">
        <v>710</v>
      </c>
      <c r="G373" s="358">
        <v>1.7925530508281978E-2</v>
      </c>
      <c r="H373" s="200"/>
      <c r="I373" s="200"/>
    </row>
    <row r="374" spans="2:9" ht="18" customHeight="1" x14ac:dyDescent="0.2">
      <c r="B374" s="334" t="s">
        <v>1197</v>
      </c>
      <c r="C374" s="335" t="s">
        <v>1198</v>
      </c>
      <c r="D374" s="351">
        <v>400</v>
      </c>
      <c r="E374" s="352">
        <v>8.0641463362882831E-3</v>
      </c>
      <c r="F374" s="353">
        <v>400</v>
      </c>
      <c r="G374" s="354">
        <v>8.0641463362882831E-3</v>
      </c>
      <c r="H374" s="200"/>
      <c r="I374" s="200"/>
    </row>
    <row r="375" spans="2:9" ht="18" customHeight="1" x14ac:dyDescent="0.2">
      <c r="B375" s="334" t="s">
        <v>1199</v>
      </c>
      <c r="C375" s="335" t="s">
        <v>1200</v>
      </c>
      <c r="D375" s="355">
        <v>2620</v>
      </c>
      <c r="E375" s="356">
        <v>7.2898170838907886E-2</v>
      </c>
      <c r="F375" s="357">
        <v>220</v>
      </c>
      <c r="G375" s="358">
        <v>6.1485761152144484E-3</v>
      </c>
      <c r="H375" s="200"/>
      <c r="I375" s="200"/>
    </row>
    <row r="376" spans="2:9" ht="18" customHeight="1" x14ac:dyDescent="0.2">
      <c r="B376" s="334" t="s">
        <v>1201</v>
      </c>
      <c r="C376" s="335" t="s">
        <v>1202</v>
      </c>
      <c r="D376" s="355">
        <v>2820</v>
      </c>
      <c r="E376" s="356">
        <v>4.5803431761782608E-2</v>
      </c>
      <c r="F376" s="357">
        <v>980</v>
      </c>
      <c r="G376" s="358">
        <v>1.6008798765794446E-2</v>
      </c>
      <c r="H376" s="200"/>
      <c r="I376" s="200"/>
    </row>
    <row r="377" spans="2:9" ht="18" customHeight="1" x14ac:dyDescent="0.2">
      <c r="B377" s="334" t="s">
        <v>1203</v>
      </c>
      <c r="C377" s="335" t="s">
        <v>1204</v>
      </c>
      <c r="D377" s="351">
        <v>1090</v>
      </c>
      <c r="E377" s="352">
        <v>2.6639539623997521E-2</v>
      </c>
      <c r="F377" s="353">
        <v>0</v>
      </c>
      <c r="G377" s="354">
        <v>0</v>
      </c>
      <c r="H377" s="200"/>
      <c r="I377" s="200"/>
    </row>
    <row r="378" spans="2:9" ht="18" customHeight="1" x14ac:dyDescent="0.2">
      <c r="B378" s="334" t="s">
        <v>1205</v>
      </c>
      <c r="C378" s="335" t="s">
        <v>1206</v>
      </c>
      <c r="D378" s="351">
        <v>1100</v>
      </c>
      <c r="E378" s="352">
        <v>2.9012791436474641E-2</v>
      </c>
      <c r="F378" s="353">
        <v>930</v>
      </c>
      <c r="G378" s="354">
        <v>2.4482673023640485E-2</v>
      </c>
      <c r="H378" s="200"/>
      <c r="I378" s="200"/>
    </row>
    <row r="379" spans="2:9" ht="18" customHeight="1" x14ac:dyDescent="0.2">
      <c r="B379" s="334" t="s">
        <v>1207</v>
      </c>
      <c r="C379" s="335" t="s">
        <v>1208</v>
      </c>
      <c r="D379" s="351">
        <v>960</v>
      </c>
      <c r="E379" s="352">
        <v>1.938903095250074E-2</v>
      </c>
      <c r="F379" s="353">
        <v>410</v>
      </c>
      <c r="G379" s="354">
        <v>8.3103462352246138E-3</v>
      </c>
      <c r="H379" s="200"/>
      <c r="I379" s="200"/>
    </row>
    <row r="380" spans="2:9" ht="18" customHeight="1" x14ac:dyDescent="0.2">
      <c r="B380" s="334" t="s">
        <v>1209</v>
      </c>
      <c r="C380" s="335" t="s">
        <v>1210</v>
      </c>
      <c r="D380" s="355">
        <v>1610</v>
      </c>
      <c r="E380" s="356">
        <v>3.6374897202744526E-2</v>
      </c>
      <c r="F380" s="357">
        <v>380</v>
      </c>
      <c r="G380" s="358">
        <v>8.5930446371148272E-3</v>
      </c>
      <c r="H380" s="200"/>
      <c r="I380" s="200"/>
    </row>
    <row r="381" spans="2:9" ht="18" customHeight="1" x14ac:dyDescent="0.2">
      <c r="B381" s="334" t="s">
        <v>1211</v>
      </c>
      <c r="C381" s="335" t="s">
        <v>1212</v>
      </c>
      <c r="D381" s="355">
        <v>2330</v>
      </c>
      <c r="E381" s="356">
        <v>5.3115167423953363E-2</v>
      </c>
      <c r="F381" s="357">
        <v>920</v>
      </c>
      <c r="G381" s="358">
        <v>2.0951858365886179E-2</v>
      </c>
      <c r="H381" s="200"/>
      <c r="I381" s="200"/>
    </row>
    <row r="382" spans="2:9" ht="18" customHeight="1" x14ac:dyDescent="0.2">
      <c r="B382" s="334" t="s">
        <v>1213</v>
      </c>
      <c r="C382" s="335" t="s">
        <v>382</v>
      </c>
      <c r="D382" s="355">
        <v>1760</v>
      </c>
      <c r="E382" s="356">
        <v>6.0128497444001283E-2</v>
      </c>
      <c r="F382" s="357">
        <v>1110</v>
      </c>
      <c r="G382" s="358">
        <v>3.77009333684271E-2</v>
      </c>
      <c r="H382" s="200"/>
      <c r="I382" s="200"/>
    </row>
    <row r="383" spans="2:9" ht="18" customHeight="1" x14ac:dyDescent="0.2">
      <c r="B383" s="334" t="s">
        <v>1214</v>
      </c>
      <c r="C383" s="335" t="s">
        <v>1215</v>
      </c>
      <c r="D383" s="355">
        <v>1810</v>
      </c>
      <c r="E383" s="356">
        <v>4.0178838437274253E-2</v>
      </c>
      <c r="F383" s="357">
        <v>610</v>
      </c>
      <c r="G383" s="358">
        <v>1.3558489228736858E-2</v>
      </c>
      <c r="H383" s="200"/>
      <c r="I383" s="200"/>
    </row>
    <row r="384" spans="2:9" ht="18" customHeight="1" x14ac:dyDescent="0.2">
      <c r="B384" s="334" t="s">
        <v>1216</v>
      </c>
      <c r="C384" s="335" t="s">
        <v>1217</v>
      </c>
      <c r="D384" s="351">
        <v>540</v>
      </c>
      <c r="E384" s="352">
        <v>1.3151247429800164E-2</v>
      </c>
      <c r="F384" s="353">
        <v>0</v>
      </c>
      <c r="G384" s="354">
        <v>0</v>
      </c>
      <c r="H384" s="200"/>
      <c r="I384" s="200"/>
    </row>
    <row r="385" spans="2:9" ht="18" customHeight="1" x14ac:dyDescent="0.2">
      <c r="B385" s="334" t="s">
        <v>1218</v>
      </c>
      <c r="C385" s="335" t="s">
        <v>1219</v>
      </c>
      <c r="D385" s="351">
        <v>710</v>
      </c>
      <c r="E385" s="352">
        <v>1.5515864942722127E-2</v>
      </c>
      <c r="F385" s="353">
        <v>380</v>
      </c>
      <c r="G385" s="354">
        <v>8.222835581332584E-3</v>
      </c>
      <c r="H385" s="200"/>
      <c r="I385" s="200"/>
    </row>
    <row r="386" spans="2:9" ht="18" customHeight="1" x14ac:dyDescent="0.2">
      <c r="B386" s="334" t="s">
        <v>1220</v>
      </c>
      <c r="C386" s="335" t="s">
        <v>1221</v>
      </c>
      <c r="D386" s="351">
        <v>910</v>
      </c>
      <c r="E386" s="352">
        <v>1.7646769716373401E-2</v>
      </c>
      <c r="F386" s="353">
        <v>610</v>
      </c>
      <c r="G386" s="354">
        <v>1.1831645998758756E-2</v>
      </c>
      <c r="H386" s="200"/>
      <c r="I386" s="200"/>
    </row>
    <row r="387" spans="2:9" ht="18" customHeight="1" x14ac:dyDescent="0.2">
      <c r="B387" s="334" t="s">
        <v>1222</v>
      </c>
      <c r="C387" s="335" t="s">
        <v>1223</v>
      </c>
      <c r="D387" s="355">
        <v>2490</v>
      </c>
      <c r="E387" s="356">
        <v>6.155577681953403E-2</v>
      </c>
      <c r="F387" s="357">
        <v>690</v>
      </c>
      <c r="G387" s="358">
        <v>1.7147597703879323E-2</v>
      </c>
      <c r="H387" s="200"/>
      <c r="I387" s="200"/>
    </row>
    <row r="388" spans="2:9" ht="18" customHeight="1" x14ac:dyDescent="0.2">
      <c r="B388" s="334" t="s">
        <v>1224</v>
      </c>
      <c r="C388" s="335" t="s">
        <v>1225</v>
      </c>
      <c r="D388" s="351">
        <v>940</v>
      </c>
      <c r="E388" s="352">
        <v>1.8079590245197497E-2</v>
      </c>
      <c r="F388" s="353">
        <v>170</v>
      </c>
      <c r="G388" s="354">
        <v>3.3022951902422341E-3</v>
      </c>
      <c r="H388" s="200"/>
      <c r="I388" s="200"/>
    </row>
    <row r="389" spans="2:9" ht="18" customHeight="1" x14ac:dyDescent="0.2">
      <c r="B389" s="334" t="s">
        <v>1226</v>
      </c>
      <c r="C389" s="335" t="s">
        <v>1227</v>
      </c>
      <c r="D389" s="355">
        <v>2540</v>
      </c>
      <c r="E389" s="356">
        <v>4.7450521584530905E-2</v>
      </c>
      <c r="F389" s="357">
        <v>950</v>
      </c>
      <c r="G389" s="358">
        <v>1.775164664471068E-2</v>
      </c>
      <c r="H389" s="200"/>
      <c r="I389" s="200"/>
    </row>
    <row r="390" spans="2:9" ht="18" customHeight="1" x14ac:dyDescent="0.2">
      <c r="B390" s="334" t="s">
        <v>1228</v>
      </c>
      <c r="C390" s="335" t="s">
        <v>1229</v>
      </c>
      <c r="D390" s="355">
        <v>1820</v>
      </c>
      <c r="E390" s="356">
        <v>3.4350402496070034E-2</v>
      </c>
      <c r="F390" s="357">
        <v>1390</v>
      </c>
      <c r="G390" s="358">
        <v>2.6145069075719469E-2</v>
      </c>
      <c r="H390" s="200"/>
      <c r="I390" s="200"/>
    </row>
    <row r="391" spans="2:9" ht="18" customHeight="1" x14ac:dyDescent="0.2">
      <c r="B391" s="334" t="s">
        <v>1230</v>
      </c>
      <c r="C391" s="335" t="s">
        <v>1231</v>
      </c>
      <c r="D391" s="355">
        <v>2370</v>
      </c>
      <c r="E391" s="356">
        <v>5.4692700785860179E-2</v>
      </c>
      <c r="F391" s="357">
        <v>260</v>
      </c>
      <c r="G391" s="358">
        <v>6.0405822997540125E-3</v>
      </c>
      <c r="H391" s="200"/>
      <c r="I391" s="200"/>
    </row>
    <row r="392" spans="2:9" ht="18" customHeight="1" x14ac:dyDescent="0.2">
      <c r="B392" s="334" t="s">
        <v>1232</v>
      </c>
      <c r="C392" s="335" t="s">
        <v>1233</v>
      </c>
      <c r="D392" s="355">
        <v>2800</v>
      </c>
      <c r="E392" s="356">
        <v>6.8818872065265213E-2</v>
      </c>
      <c r="F392" s="357">
        <v>700</v>
      </c>
      <c r="G392" s="358">
        <v>1.7218776560946718E-2</v>
      </c>
      <c r="H392" s="200"/>
      <c r="I392" s="200"/>
    </row>
    <row r="393" spans="2:9" ht="18" customHeight="1" x14ac:dyDescent="0.2">
      <c r="B393" s="334" t="s">
        <v>1234</v>
      </c>
      <c r="C393" s="335" t="s">
        <v>1235</v>
      </c>
      <c r="D393" s="355">
        <v>1710</v>
      </c>
      <c r="E393" s="356">
        <v>5.0358464156609738E-2</v>
      </c>
      <c r="F393" s="357">
        <v>750</v>
      </c>
      <c r="G393" s="358">
        <v>2.2219872812544846E-2</v>
      </c>
      <c r="H393" s="200"/>
      <c r="I393" s="200"/>
    </row>
    <row r="394" spans="2:9" ht="18" customHeight="1" x14ac:dyDescent="0.2">
      <c r="B394" s="334" t="s">
        <v>1236</v>
      </c>
      <c r="C394" s="335" t="s">
        <v>1237</v>
      </c>
      <c r="D394" s="351">
        <v>890</v>
      </c>
      <c r="E394" s="352">
        <v>2.7805510124290049E-2</v>
      </c>
      <c r="F394" s="353">
        <v>190</v>
      </c>
      <c r="G394" s="354">
        <v>6.0526401648650936E-3</v>
      </c>
      <c r="H394" s="200"/>
      <c r="I394" s="200"/>
    </row>
    <row r="395" spans="2:9" ht="18" customHeight="1" x14ac:dyDescent="0.2">
      <c r="B395" s="334" t="s">
        <v>1238</v>
      </c>
      <c r="C395" s="335" t="s">
        <v>1239</v>
      </c>
      <c r="D395" s="351">
        <v>540</v>
      </c>
      <c r="E395" s="352">
        <v>9.7644494677470509E-3</v>
      </c>
      <c r="F395" s="353">
        <v>0</v>
      </c>
      <c r="G395" s="354">
        <v>0</v>
      </c>
      <c r="H395" s="200"/>
      <c r="I395" s="200"/>
    </row>
    <row r="396" spans="2:9" ht="18" customHeight="1" x14ac:dyDescent="0.2">
      <c r="B396" s="334" t="s">
        <v>1240</v>
      </c>
      <c r="C396" s="335" t="s">
        <v>1241</v>
      </c>
      <c r="D396" s="351">
        <v>980</v>
      </c>
      <c r="E396" s="352">
        <v>2.5910787027859827E-2</v>
      </c>
      <c r="F396" s="353">
        <v>400</v>
      </c>
      <c r="G396" s="354">
        <v>1.0694014646088188E-2</v>
      </c>
      <c r="H396" s="200"/>
      <c r="I396" s="200"/>
    </row>
    <row r="397" spans="2:9" ht="18" customHeight="1" x14ac:dyDescent="0.2">
      <c r="B397" s="334" t="s">
        <v>1242</v>
      </c>
      <c r="C397" s="335" t="s">
        <v>1243</v>
      </c>
      <c r="D397" s="355">
        <v>3030</v>
      </c>
      <c r="E397" s="356">
        <v>8.5896196649441328E-2</v>
      </c>
      <c r="F397" s="357">
        <v>1350</v>
      </c>
      <c r="G397" s="358">
        <v>3.8244335883226128E-2</v>
      </c>
      <c r="H397" s="200"/>
      <c r="I397" s="200"/>
    </row>
    <row r="398" spans="2:9" ht="18" customHeight="1" x14ac:dyDescent="0.2">
      <c r="B398" s="334" t="s">
        <v>1244</v>
      </c>
      <c r="C398" s="335" t="s">
        <v>1245</v>
      </c>
      <c r="D398" s="355">
        <v>2680</v>
      </c>
      <c r="E398" s="356">
        <v>7.3477822033723106E-2</v>
      </c>
      <c r="F398" s="357">
        <v>280</v>
      </c>
      <c r="G398" s="358">
        <v>7.598937174265412E-3</v>
      </c>
      <c r="H398" s="200"/>
      <c r="I398" s="200"/>
    </row>
    <row r="399" spans="2:9" ht="18" customHeight="1" x14ac:dyDescent="0.2">
      <c r="B399" s="334" t="s">
        <v>1246</v>
      </c>
      <c r="C399" s="335" t="s">
        <v>1247</v>
      </c>
      <c r="D399" s="355">
        <v>4960</v>
      </c>
      <c r="E399" s="356">
        <v>0.13054427916645439</v>
      </c>
      <c r="F399" s="357">
        <v>1520</v>
      </c>
      <c r="G399" s="358">
        <v>3.9910618268848654E-2</v>
      </c>
      <c r="H399" s="200"/>
      <c r="I399" s="200"/>
    </row>
    <row r="400" spans="2:9" ht="18" customHeight="1" x14ac:dyDescent="0.2">
      <c r="B400" s="334" t="s">
        <v>1248</v>
      </c>
      <c r="C400" s="335" t="s">
        <v>1249</v>
      </c>
      <c r="D400" s="351">
        <v>900</v>
      </c>
      <c r="E400" s="352">
        <v>2.7612697092323984E-2</v>
      </c>
      <c r="F400" s="353">
        <v>460</v>
      </c>
      <c r="G400" s="354">
        <v>1.4002333876641928E-2</v>
      </c>
      <c r="H400" s="200"/>
      <c r="I400" s="200"/>
    </row>
    <row r="401" spans="2:9" ht="18" customHeight="1" x14ac:dyDescent="0.2">
      <c r="B401" s="334" t="s">
        <v>1250</v>
      </c>
      <c r="C401" s="335" t="s">
        <v>1251</v>
      </c>
      <c r="D401" s="355">
        <v>2460</v>
      </c>
      <c r="E401" s="356">
        <v>6.6667982114556226E-2</v>
      </c>
      <c r="F401" s="357">
        <v>1180</v>
      </c>
      <c r="G401" s="358">
        <v>3.2012669014291333E-2</v>
      </c>
      <c r="H401" s="200"/>
      <c r="I401" s="200"/>
    </row>
    <row r="402" spans="2:9" ht="18" customHeight="1" x14ac:dyDescent="0.2">
      <c r="B402" s="334" t="s">
        <v>1252</v>
      </c>
      <c r="C402" s="335" t="s">
        <v>1253</v>
      </c>
      <c r="D402" s="355">
        <v>3250</v>
      </c>
      <c r="E402" s="356">
        <v>6.4966575908623231E-2</v>
      </c>
      <c r="F402" s="357">
        <v>980</v>
      </c>
      <c r="G402" s="358">
        <v>1.9649679187790769E-2</v>
      </c>
      <c r="H402" s="200"/>
      <c r="I402" s="200"/>
    </row>
    <row r="403" spans="2:9" ht="18" customHeight="1" x14ac:dyDescent="0.2">
      <c r="B403" s="334" t="s">
        <v>1254</v>
      </c>
      <c r="C403" s="335" t="s">
        <v>1255</v>
      </c>
      <c r="D403" s="351">
        <v>1250</v>
      </c>
      <c r="E403" s="352">
        <v>2.7672327838011671E-2</v>
      </c>
      <c r="F403" s="353">
        <v>870</v>
      </c>
      <c r="G403" s="354">
        <v>1.9268149409435342E-2</v>
      </c>
      <c r="H403" s="200"/>
      <c r="I403" s="200"/>
    </row>
    <row r="404" spans="2:9" ht="18" customHeight="1" x14ac:dyDescent="0.2">
      <c r="B404" s="334" t="s">
        <v>1256</v>
      </c>
      <c r="C404" s="335" t="s">
        <v>1257</v>
      </c>
      <c r="D404" s="355">
        <v>2650</v>
      </c>
      <c r="E404" s="356">
        <v>4.976266601505782E-2</v>
      </c>
      <c r="F404" s="357">
        <v>1690</v>
      </c>
      <c r="G404" s="358">
        <v>3.17105753347241E-2</v>
      </c>
      <c r="H404" s="200"/>
      <c r="I404" s="200"/>
    </row>
    <row r="405" spans="2:9" ht="18" customHeight="1" x14ac:dyDescent="0.2">
      <c r="B405" s="334" t="s">
        <v>1258</v>
      </c>
      <c r="C405" s="335" t="s">
        <v>1259</v>
      </c>
      <c r="D405" s="355">
        <v>4630</v>
      </c>
      <c r="E405" s="356">
        <v>7.8201402967837869E-2</v>
      </c>
      <c r="F405" s="357">
        <v>2470</v>
      </c>
      <c r="G405" s="358">
        <v>4.1833388285856525E-2</v>
      </c>
      <c r="H405" s="200"/>
      <c r="I405" s="200"/>
    </row>
    <row r="406" spans="2:9" ht="18" customHeight="1" x14ac:dyDescent="0.2">
      <c r="B406" s="334" t="s">
        <v>1260</v>
      </c>
      <c r="C406" s="335" t="s">
        <v>1261</v>
      </c>
      <c r="D406" s="351">
        <v>810</v>
      </c>
      <c r="E406" s="352">
        <v>2.1514553327644109E-2</v>
      </c>
      <c r="F406" s="353">
        <v>430</v>
      </c>
      <c r="G406" s="354">
        <v>1.1374255481283565E-2</v>
      </c>
      <c r="H406" s="200"/>
      <c r="I406" s="200"/>
    </row>
    <row r="407" spans="2:9" ht="18" customHeight="1" x14ac:dyDescent="0.2">
      <c r="B407" s="334" t="s">
        <v>1262</v>
      </c>
      <c r="C407" s="335" t="s">
        <v>1263</v>
      </c>
      <c r="D407" s="351">
        <v>1750</v>
      </c>
      <c r="E407" s="352">
        <v>3.2528239097878539E-2</v>
      </c>
      <c r="F407" s="353">
        <v>250</v>
      </c>
      <c r="G407" s="354">
        <v>4.6921109556598813E-3</v>
      </c>
      <c r="H407" s="200"/>
      <c r="I407" s="200"/>
    </row>
    <row r="408" spans="2:9" ht="18" customHeight="1" x14ac:dyDescent="0.2">
      <c r="B408" s="334" t="s">
        <v>1264</v>
      </c>
      <c r="C408" s="335" t="s">
        <v>1265</v>
      </c>
      <c r="D408" s="355">
        <v>2780</v>
      </c>
      <c r="E408" s="356">
        <v>3.9361209999416134E-2</v>
      </c>
      <c r="F408" s="357">
        <v>440</v>
      </c>
      <c r="G408" s="358">
        <v>6.2808936726269004E-3</v>
      </c>
      <c r="H408" s="200"/>
      <c r="I408" s="200"/>
    </row>
    <row r="409" spans="2:9" ht="18" customHeight="1" x14ac:dyDescent="0.2">
      <c r="B409" s="334" t="s">
        <v>1266</v>
      </c>
      <c r="C409" s="335" t="s">
        <v>1267</v>
      </c>
      <c r="D409" s="351">
        <v>220</v>
      </c>
      <c r="E409" s="352">
        <v>5.5964879053793477E-3</v>
      </c>
      <c r="F409" s="353">
        <v>220</v>
      </c>
      <c r="G409" s="354">
        <v>5.5964879053793477E-3</v>
      </c>
      <c r="H409" s="200"/>
      <c r="I409" s="200"/>
    </row>
    <row r="410" spans="2:9" ht="18" customHeight="1" x14ac:dyDescent="0.2">
      <c r="B410" s="334" t="s">
        <v>1268</v>
      </c>
      <c r="C410" s="335" t="s">
        <v>1269</v>
      </c>
      <c r="D410" s="355">
        <v>1570</v>
      </c>
      <c r="E410" s="356">
        <v>3.36248617331565E-2</v>
      </c>
      <c r="F410" s="357">
        <v>450</v>
      </c>
      <c r="G410" s="358">
        <v>9.5606617421782319E-3</v>
      </c>
      <c r="H410" s="200"/>
      <c r="I410" s="200"/>
    </row>
    <row r="411" spans="2:9" ht="18" customHeight="1" x14ac:dyDescent="0.2">
      <c r="B411" s="334" t="s">
        <v>1270</v>
      </c>
      <c r="C411" s="335" t="s">
        <v>1271</v>
      </c>
      <c r="D411" s="351">
        <v>440</v>
      </c>
      <c r="E411" s="352">
        <v>1.1748343680704692E-2</v>
      </c>
      <c r="F411" s="353">
        <v>230</v>
      </c>
      <c r="G411" s="354">
        <v>6.2130556595298017E-3</v>
      </c>
      <c r="H411" s="200"/>
      <c r="I411" s="200"/>
    </row>
    <row r="412" spans="2:9" ht="18" customHeight="1" x14ac:dyDescent="0.2">
      <c r="B412" s="334" t="s">
        <v>1272</v>
      </c>
      <c r="C412" s="335" t="s">
        <v>1273</v>
      </c>
      <c r="D412" s="351">
        <v>1280</v>
      </c>
      <c r="E412" s="352">
        <v>1.6900968551540829E-2</v>
      </c>
      <c r="F412" s="353">
        <v>410</v>
      </c>
      <c r="G412" s="354">
        <v>5.4545264351024371E-3</v>
      </c>
      <c r="H412" s="200"/>
      <c r="I412" s="200"/>
    </row>
    <row r="413" spans="2:9" ht="18" customHeight="1" x14ac:dyDescent="0.2">
      <c r="B413" s="334" t="s">
        <v>1274</v>
      </c>
      <c r="C413" s="335" t="s">
        <v>1275</v>
      </c>
      <c r="D413" s="351">
        <v>950</v>
      </c>
      <c r="E413" s="352">
        <v>1.6931047410594761E-2</v>
      </c>
      <c r="F413" s="353">
        <v>500</v>
      </c>
      <c r="G413" s="354">
        <v>8.8895370101934722E-3</v>
      </c>
      <c r="H413" s="200"/>
      <c r="I413" s="200"/>
    </row>
    <row r="414" spans="2:9" ht="18" customHeight="1" x14ac:dyDescent="0.2">
      <c r="B414" s="334" t="s">
        <v>1276</v>
      </c>
      <c r="C414" s="335" t="s">
        <v>1277</v>
      </c>
      <c r="D414" s="355">
        <v>2270</v>
      </c>
      <c r="E414" s="356">
        <v>6.3243668655221616E-2</v>
      </c>
      <c r="F414" s="357">
        <v>760</v>
      </c>
      <c r="G414" s="358">
        <v>2.1206480474421575E-2</v>
      </c>
      <c r="H414" s="200"/>
      <c r="I414" s="200"/>
    </row>
    <row r="415" spans="2:9" ht="18" customHeight="1" x14ac:dyDescent="0.2">
      <c r="B415" s="334" t="s">
        <v>1278</v>
      </c>
      <c r="C415" s="335" t="s">
        <v>1279</v>
      </c>
      <c r="D415" s="351">
        <v>940</v>
      </c>
      <c r="E415" s="352">
        <v>1.3287424307492772E-2</v>
      </c>
      <c r="F415" s="353">
        <v>150</v>
      </c>
      <c r="G415" s="354">
        <v>2.0657353227983444E-3</v>
      </c>
      <c r="H415" s="200"/>
      <c r="I415" s="200"/>
    </row>
    <row r="416" spans="2:9" ht="18" customHeight="1" x14ac:dyDescent="0.2">
      <c r="B416" s="334" t="s">
        <v>1280</v>
      </c>
      <c r="C416" s="335" t="s">
        <v>1281</v>
      </c>
      <c r="D416" s="351">
        <v>1880</v>
      </c>
      <c r="E416" s="352">
        <v>5.7412543972464869E-2</v>
      </c>
      <c r="F416" s="353">
        <v>510</v>
      </c>
      <c r="G416" s="354">
        <v>1.5733646845139261E-2</v>
      </c>
      <c r="H416" s="200"/>
      <c r="I416" s="200"/>
    </row>
    <row r="417" spans="2:9" ht="18" customHeight="1" x14ac:dyDescent="0.2">
      <c r="B417" s="334" t="s">
        <v>1282</v>
      </c>
      <c r="C417" s="335" t="s">
        <v>1283</v>
      </c>
      <c r="D417" s="355">
        <v>2560</v>
      </c>
      <c r="E417" s="356">
        <v>5.5645536364079165E-2</v>
      </c>
      <c r="F417" s="357">
        <v>1140</v>
      </c>
      <c r="G417" s="358">
        <v>2.4698363007080639E-2</v>
      </c>
      <c r="H417" s="200"/>
      <c r="I417" s="200"/>
    </row>
    <row r="418" spans="2:9" ht="18" customHeight="1" x14ac:dyDescent="0.2">
      <c r="B418" s="334" t="s">
        <v>1284</v>
      </c>
      <c r="C418" s="335" t="s">
        <v>1285</v>
      </c>
      <c r="D418" s="351">
        <v>1710</v>
      </c>
      <c r="E418" s="352">
        <v>3.6930208540215961E-2</v>
      </c>
      <c r="F418" s="353">
        <v>480</v>
      </c>
      <c r="G418" s="354">
        <v>1.0398545870238448E-2</v>
      </c>
      <c r="H418" s="200"/>
      <c r="I418" s="200"/>
    </row>
    <row r="419" spans="2:9" ht="18" customHeight="1" x14ac:dyDescent="0.2">
      <c r="B419" s="334" t="s">
        <v>1286</v>
      </c>
      <c r="C419" s="335" t="s">
        <v>1287</v>
      </c>
      <c r="D419" s="351">
        <v>840</v>
      </c>
      <c r="E419" s="352">
        <v>1.6948407400931752E-2</v>
      </c>
      <c r="F419" s="353">
        <v>390</v>
      </c>
      <c r="G419" s="354">
        <v>7.924217259966549E-3</v>
      </c>
      <c r="H419" s="200"/>
      <c r="I419" s="200"/>
    </row>
    <row r="420" spans="2:9" ht="18" customHeight="1" x14ac:dyDescent="0.2">
      <c r="B420" s="334" t="s">
        <v>1288</v>
      </c>
      <c r="C420" s="335" t="s">
        <v>1289</v>
      </c>
      <c r="D420" s="355">
        <v>1190</v>
      </c>
      <c r="E420" s="356">
        <v>2.0528396719947835E-2</v>
      </c>
      <c r="F420" s="357">
        <v>460</v>
      </c>
      <c r="G420" s="358">
        <v>7.9980579591477832E-3</v>
      </c>
      <c r="H420" s="200"/>
      <c r="I420" s="200"/>
    </row>
    <row r="421" spans="2:9" ht="18" customHeight="1" x14ac:dyDescent="0.2">
      <c r="B421" s="334" t="s">
        <v>1290</v>
      </c>
      <c r="C421" s="335" t="s">
        <v>1291</v>
      </c>
      <c r="D421" s="351">
        <v>350</v>
      </c>
      <c r="E421" s="352">
        <v>7.8426160195364282E-3</v>
      </c>
      <c r="F421" s="353">
        <v>350</v>
      </c>
      <c r="G421" s="354">
        <v>7.8426160195364282E-3</v>
      </c>
      <c r="H421" s="200"/>
      <c r="I421" s="200"/>
    </row>
    <row r="422" spans="2:9" ht="18" customHeight="1" x14ac:dyDescent="0.2">
      <c r="B422" s="334" t="s">
        <v>1292</v>
      </c>
      <c r="C422" s="335" t="s">
        <v>1293</v>
      </c>
      <c r="D422" s="351">
        <v>1510</v>
      </c>
      <c r="E422" s="352">
        <v>4.9770440597884838E-2</v>
      </c>
      <c r="F422" s="353">
        <v>420</v>
      </c>
      <c r="G422" s="354">
        <v>1.3744538230545061E-2</v>
      </c>
      <c r="H422" s="200"/>
      <c r="I422" s="200"/>
    </row>
    <row r="423" spans="2:9" ht="18" customHeight="1" x14ac:dyDescent="0.2">
      <c r="B423" s="334" t="s">
        <v>1294</v>
      </c>
      <c r="C423" s="335" t="s">
        <v>1295</v>
      </c>
      <c r="D423" s="351">
        <v>470</v>
      </c>
      <c r="E423" s="352">
        <v>1.1520714165484249E-2</v>
      </c>
      <c r="F423" s="353">
        <v>0</v>
      </c>
      <c r="G423" s="354">
        <v>0</v>
      </c>
      <c r="H423" s="200"/>
      <c r="I423" s="200"/>
    </row>
    <row r="424" spans="2:9" ht="18" customHeight="1" x14ac:dyDescent="0.2">
      <c r="B424" s="334" t="s">
        <v>1296</v>
      </c>
      <c r="C424" s="335" t="s">
        <v>1297</v>
      </c>
      <c r="D424" s="351">
        <v>760</v>
      </c>
      <c r="E424" s="352">
        <v>1.8236015923153003E-2</v>
      </c>
      <c r="F424" s="353">
        <v>230</v>
      </c>
      <c r="G424" s="354">
        <v>5.5949668132589106E-3</v>
      </c>
      <c r="H424" s="200"/>
      <c r="I424" s="200"/>
    </row>
    <row r="425" spans="2:9" ht="18" customHeight="1" x14ac:dyDescent="0.2">
      <c r="B425" s="334" t="s">
        <v>1298</v>
      </c>
      <c r="C425" s="335" t="s">
        <v>1299</v>
      </c>
      <c r="D425" s="355">
        <v>2090</v>
      </c>
      <c r="E425" s="356">
        <v>4.0151454223013049E-2</v>
      </c>
      <c r="F425" s="357">
        <v>610</v>
      </c>
      <c r="G425" s="358">
        <v>1.1763871783292955E-2</v>
      </c>
      <c r="H425" s="200"/>
      <c r="I425" s="200"/>
    </row>
    <row r="426" spans="2:9" ht="18" customHeight="1" x14ac:dyDescent="0.2">
      <c r="B426" s="334" t="s">
        <v>1300</v>
      </c>
      <c r="C426" s="335" t="s">
        <v>1301</v>
      </c>
      <c r="D426" s="355">
        <v>2490</v>
      </c>
      <c r="E426" s="356">
        <v>6.7417518531793674E-2</v>
      </c>
      <c r="F426" s="357">
        <v>830</v>
      </c>
      <c r="G426" s="358">
        <v>2.2527447088503277E-2</v>
      </c>
      <c r="H426" s="200"/>
      <c r="I426" s="200"/>
    </row>
    <row r="427" spans="2:9" ht="18" customHeight="1" x14ac:dyDescent="0.2">
      <c r="B427" s="334" t="s">
        <v>1302</v>
      </c>
      <c r="C427" s="335" t="s">
        <v>1303</v>
      </c>
      <c r="D427" s="351">
        <v>2560</v>
      </c>
      <c r="E427" s="352">
        <v>4.6031638225563033E-2</v>
      </c>
      <c r="F427" s="353">
        <v>860</v>
      </c>
      <c r="G427" s="354">
        <v>1.5513709405683805E-2</v>
      </c>
      <c r="H427" s="200"/>
      <c r="I427" s="200"/>
    </row>
    <row r="428" spans="2:9" ht="18" customHeight="1" x14ac:dyDescent="0.2">
      <c r="B428" s="334" t="s">
        <v>1304</v>
      </c>
      <c r="C428" s="335" t="s">
        <v>1305</v>
      </c>
      <c r="D428" s="351">
        <v>2900</v>
      </c>
      <c r="E428" s="352">
        <v>6.7530213588294974E-2</v>
      </c>
      <c r="F428" s="353">
        <v>1210</v>
      </c>
      <c r="G428" s="354">
        <v>2.8223811438543793E-2</v>
      </c>
      <c r="H428" s="200"/>
      <c r="I428" s="200"/>
    </row>
    <row r="429" spans="2:9" ht="18" customHeight="1" x14ac:dyDescent="0.2">
      <c r="B429" s="334" t="s">
        <v>1306</v>
      </c>
      <c r="C429" s="335" t="s">
        <v>1307</v>
      </c>
      <c r="D429" s="351">
        <v>500</v>
      </c>
      <c r="E429" s="352">
        <v>1.0899111356073304E-2</v>
      </c>
      <c r="F429" s="353">
        <v>0</v>
      </c>
      <c r="G429" s="354">
        <v>0</v>
      </c>
      <c r="H429" s="200"/>
      <c r="I429" s="200"/>
    </row>
    <row r="430" spans="2:9" ht="18" customHeight="1" x14ac:dyDescent="0.2">
      <c r="B430" s="334" t="s">
        <v>1308</v>
      </c>
      <c r="C430" s="335" t="s">
        <v>1309</v>
      </c>
      <c r="D430" s="355">
        <v>3080</v>
      </c>
      <c r="E430" s="356">
        <v>7.4168729169135361E-2</v>
      </c>
      <c r="F430" s="357">
        <v>1310</v>
      </c>
      <c r="G430" s="358">
        <v>3.1528010397435149E-2</v>
      </c>
      <c r="H430" s="200"/>
      <c r="I430" s="200"/>
    </row>
    <row r="431" spans="2:9" ht="18" customHeight="1" x14ac:dyDescent="0.2">
      <c r="B431" s="334" t="s">
        <v>1310</v>
      </c>
      <c r="C431" s="335" t="s">
        <v>1311</v>
      </c>
      <c r="D431" s="351">
        <v>810</v>
      </c>
      <c r="E431" s="352">
        <v>1.6432650606796103E-2</v>
      </c>
      <c r="F431" s="353">
        <v>660</v>
      </c>
      <c r="G431" s="354">
        <v>1.3483076552831331E-2</v>
      </c>
      <c r="H431" s="200"/>
      <c r="I431" s="200"/>
    </row>
    <row r="432" spans="2:9" ht="18" customHeight="1" x14ac:dyDescent="0.2">
      <c r="B432" s="334" t="s">
        <v>1312</v>
      </c>
      <c r="C432" s="335" t="s">
        <v>1313</v>
      </c>
      <c r="D432" s="355">
        <v>810</v>
      </c>
      <c r="E432" s="356">
        <v>1.8539458776698284E-2</v>
      </c>
      <c r="F432" s="357">
        <v>210</v>
      </c>
      <c r="G432" s="358">
        <v>4.8810796962880151E-3</v>
      </c>
      <c r="H432" s="200"/>
      <c r="I432" s="200"/>
    </row>
    <row r="433" spans="2:9" ht="18" customHeight="1" x14ac:dyDescent="0.2">
      <c r="B433" s="334" t="s">
        <v>1314</v>
      </c>
      <c r="C433" s="335" t="s">
        <v>1315</v>
      </c>
      <c r="D433" s="351">
        <v>1710</v>
      </c>
      <c r="E433" s="352">
        <v>2.9734327028347624E-2</v>
      </c>
      <c r="F433" s="353">
        <v>1080</v>
      </c>
      <c r="G433" s="354">
        <v>1.8826204672921509E-2</v>
      </c>
      <c r="H433" s="200"/>
      <c r="I433" s="200"/>
    </row>
    <row r="434" spans="2:9" ht="18" customHeight="1" x14ac:dyDescent="0.2">
      <c r="B434" s="334" t="s">
        <v>1316</v>
      </c>
      <c r="C434" s="335" t="s">
        <v>1317</v>
      </c>
      <c r="D434" s="355">
        <v>2050</v>
      </c>
      <c r="E434" s="356">
        <v>3.3831205309480555E-2</v>
      </c>
      <c r="F434" s="357">
        <v>430</v>
      </c>
      <c r="G434" s="358">
        <v>7.1356061528477354E-3</v>
      </c>
      <c r="H434" s="200"/>
      <c r="I434" s="200"/>
    </row>
    <row r="435" spans="2:9" ht="18" customHeight="1" x14ac:dyDescent="0.2">
      <c r="B435" s="334" t="s">
        <v>1318</v>
      </c>
      <c r="C435" s="335" t="s">
        <v>1319</v>
      </c>
      <c r="D435" s="355">
        <v>1500</v>
      </c>
      <c r="E435" s="356">
        <v>3.5917886683292134E-2</v>
      </c>
      <c r="F435" s="357">
        <v>360</v>
      </c>
      <c r="G435" s="358">
        <v>8.7180645943163645E-3</v>
      </c>
      <c r="H435" s="200"/>
      <c r="I435" s="200"/>
    </row>
    <row r="436" spans="2:9" ht="18" customHeight="1" x14ac:dyDescent="0.2">
      <c r="B436" s="334" t="s">
        <v>1320</v>
      </c>
      <c r="C436" s="335" t="s">
        <v>1321</v>
      </c>
      <c r="D436" s="355">
        <v>1490</v>
      </c>
      <c r="E436" s="356">
        <v>4.356052703831028E-2</v>
      </c>
      <c r="F436" s="357">
        <v>440</v>
      </c>
      <c r="G436" s="358">
        <v>1.2722936813658459E-2</v>
      </c>
      <c r="H436" s="200"/>
      <c r="I436" s="200"/>
    </row>
    <row r="437" spans="2:9" ht="18" customHeight="1" x14ac:dyDescent="0.2">
      <c r="B437" s="334" t="s">
        <v>1322</v>
      </c>
      <c r="C437" s="335" t="s">
        <v>1323</v>
      </c>
      <c r="D437" s="351">
        <v>1300</v>
      </c>
      <c r="E437" s="352">
        <v>2.9191950498730999E-2</v>
      </c>
      <c r="F437" s="353">
        <v>410</v>
      </c>
      <c r="G437" s="354">
        <v>9.1754407557941911E-3</v>
      </c>
      <c r="H437" s="200"/>
      <c r="I437" s="200"/>
    </row>
    <row r="438" spans="2:9" ht="18" customHeight="1" x14ac:dyDescent="0.2">
      <c r="B438" s="334" t="s">
        <v>1324</v>
      </c>
      <c r="C438" s="335" t="s">
        <v>1325</v>
      </c>
      <c r="D438" s="351">
        <v>1570</v>
      </c>
      <c r="E438" s="352">
        <v>3.2953837584931596E-2</v>
      </c>
      <c r="F438" s="353">
        <v>640</v>
      </c>
      <c r="G438" s="354">
        <v>1.3429720571519733E-2</v>
      </c>
      <c r="H438" s="200"/>
      <c r="I438" s="200"/>
    </row>
    <row r="439" spans="2:9" ht="18" customHeight="1" x14ac:dyDescent="0.2">
      <c r="B439" s="334" t="s">
        <v>1326</v>
      </c>
      <c r="C439" s="335" t="s">
        <v>1327</v>
      </c>
      <c r="D439" s="355">
        <v>2340</v>
      </c>
      <c r="E439" s="356">
        <v>6.3356650263629632E-2</v>
      </c>
      <c r="F439" s="357">
        <v>1090</v>
      </c>
      <c r="G439" s="358">
        <v>2.9482257119932947E-2</v>
      </c>
      <c r="H439" s="200"/>
      <c r="I439" s="200"/>
    </row>
    <row r="440" spans="2:9" ht="18" customHeight="1" x14ac:dyDescent="0.2">
      <c r="B440" s="334" t="s">
        <v>1328</v>
      </c>
      <c r="C440" s="335" t="s">
        <v>1329</v>
      </c>
      <c r="D440" s="355">
        <v>2260</v>
      </c>
      <c r="E440" s="356">
        <v>5.7200013294818136E-2</v>
      </c>
      <c r="F440" s="357">
        <v>1100</v>
      </c>
      <c r="G440" s="358">
        <v>2.7747677354235438E-2</v>
      </c>
      <c r="H440" s="200"/>
      <c r="I440" s="200"/>
    </row>
    <row r="441" spans="2:9" ht="18" customHeight="1" x14ac:dyDescent="0.2">
      <c r="B441" s="334" t="s">
        <v>1330</v>
      </c>
      <c r="C441" s="335" t="s">
        <v>1331</v>
      </c>
      <c r="D441" s="355">
        <v>2580</v>
      </c>
      <c r="E441" s="356">
        <v>7.2341862782641583E-2</v>
      </c>
      <c r="F441" s="357">
        <v>230</v>
      </c>
      <c r="G441" s="358">
        <v>6.5095361081831385E-3</v>
      </c>
      <c r="H441" s="200"/>
      <c r="I441" s="200"/>
    </row>
    <row r="442" spans="2:9" ht="18" customHeight="1" x14ac:dyDescent="0.2">
      <c r="B442" s="334" t="s">
        <v>1332</v>
      </c>
      <c r="C442" s="335" t="s">
        <v>1333</v>
      </c>
      <c r="D442" s="355">
        <v>2450</v>
      </c>
      <c r="E442" s="356">
        <v>9.3522156924860864E-2</v>
      </c>
      <c r="F442" s="357">
        <v>630</v>
      </c>
      <c r="G442" s="358">
        <v>2.4213536172116204E-2</v>
      </c>
      <c r="H442" s="200"/>
      <c r="I442" s="200"/>
    </row>
    <row r="443" spans="2:9" ht="18" customHeight="1" x14ac:dyDescent="0.2">
      <c r="B443" s="334" t="s">
        <v>1334</v>
      </c>
      <c r="C443" s="335" t="s">
        <v>1335</v>
      </c>
      <c r="D443" s="355">
        <v>1250</v>
      </c>
      <c r="E443" s="356">
        <v>2.8527688142454474E-2</v>
      </c>
      <c r="F443" s="357">
        <v>550</v>
      </c>
      <c r="G443" s="358">
        <v>1.2659466604277463E-2</v>
      </c>
      <c r="H443" s="200"/>
      <c r="I443" s="200"/>
    </row>
    <row r="444" spans="2:9" ht="18" customHeight="1" x14ac:dyDescent="0.2">
      <c r="B444" s="334" t="s">
        <v>1336</v>
      </c>
      <c r="C444" s="335" t="s">
        <v>1337</v>
      </c>
      <c r="D444" s="351">
        <v>670</v>
      </c>
      <c r="E444" s="352">
        <v>2.1122976034312485E-2</v>
      </c>
      <c r="F444" s="353">
        <v>190</v>
      </c>
      <c r="G444" s="354">
        <v>6.1164770364543703E-3</v>
      </c>
      <c r="H444" s="200"/>
      <c r="I444" s="200"/>
    </row>
    <row r="445" spans="2:9" ht="18" customHeight="1" x14ac:dyDescent="0.2">
      <c r="B445" s="334" t="s">
        <v>1338</v>
      </c>
      <c r="C445" s="335" t="s">
        <v>1339</v>
      </c>
      <c r="D445" s="351">
        <v>1300</v>
      </c>
      <c r="E445" s="352">
        <v>3.4443987150228943E-2</v>
      </c>
      <c r="F445" s="353">
        <v>0</v>
      </c>
      <c r="G445" s="354">
        <v>0</v>
      </c>
      <c r="H445" s="200"/>
      <c r="I445" s="200"/>
    </row>
    <row r="446" spans="2:9" ht="18" customHeight="1" x14ac:dyDescent="0.2">
      <c r="B446" s="334" t="s">
        <v>1340</v>
      </c>
      <c r="C446" s="335" t="s">
        <v>1341</v>
      </c>
      <c r="D446" s="351">
        <v>1480</v>
      </c>
      <c r="E446" s="352">
        <v>3.7689805401047931E-2</v>
      </c>
      <c r="F446" s="353">
        <v>570</v>
      </c>
      <c r="G446" s="354">
        <v>1.4611159755347823E-2</v>
      </c>
      <c r="H446" s="200"/>
      <c r="I446" s="200"/>
    </row>
    <row r="447" spans="2:9" ht="18" customHeight="1" x14ac:dyDescent="0.2">
      <c r="B447" s="334" t="s">
        <v>1342</v>
      </c>
      <c r="C447" s="335" t="s">
        <v>1343</v>
      </c>
      <c r="D447" s="351">
        <v>970</v>
      </c>
      <c r="E447" s="352">
        <v>2.5614323662311887E-2</v>
      </c>
      <c r="F447" s="353">
        <v>550</v>
      </c>
      <c r="G447" s="354">
        <v>1.4472107883802623E-2</v>
      </c>
      <c r="H447" s="200"/>
      <c r="I447" s="200"/>
    </row>
    <row r="448" spans="2:9" ht="18" customHeight="1" x14ac:dyDescent="0.2">
      <c r="B448" s="334" t="s">
        <v>1344</v>
      </c>
      <c r="C448" s="335" t="s">
        <v>1345</v>
      </c>
      <c r="D448" s="355">
        <v>1350</v>
      </c>
      <c r="E448" s="356">
        <v>3.6056408111470664E-2</v>
      </c>
      <c r="F448" s="357">
        <v>230</v>
      </c>
      <c r="G448" s="358">
        <v>6.1874227648225357E-3</v>
      </c>
      <c r="H448" s="200"/>
      <c r="I448" s="200"/>
    </row>
    <row r="449" spans="2:9" ht="18" customHeight="1" x14ac:dyDescent="0.2">
      <c r="B449" s="334" t="s">
        <v>1346</v>
      </c>
      <c r="C449" s="335" t="s">
        <v>1347</v>
      </c>
      <c r="D449" s="351">
        <v>850</v>
      </c>
      <c r="E449" s="352">
        <v>1.8098322683030094E-2</v>
      </c>
      <c r="F449" s="353">
        <v>510</v>
      </c>
      <c r="G449" s="354">
        <v>1.080593304926974E-2</v>
      </c>
      <c r="H449" s="200"/>
      <c r="I449" s="200"/>
    </row>
    <row r="450" spans="2:9" ht="18" customHeight="1" x14ac:dyDescent="0.2">
      <c r="B450" s="334" t="s">
        <v>1348</v>
      </c>
      <c r="C450" s="335" t="s">
        <v>1349</v>
      </c>
      <c r="D450" s="355">
        <v>2480</v>
      </c>
      <c r="E450" s="356">
        <v>6.7489271031475243E-2</v>
      </c>
      <c r="F450" s="357">
        <v>160</v>
      </c>
      <c r="G450" s="358">
        <v>4.2750094381524212E-3</v>
      </c>
      <c r="H450" s="200"/>
      <c r="I450" s="200"/>
    </row>
    <row r="451" spans="2:9" ht="18" customHeight="1" x14ac:dyDescent="0.2">
      <c r="B451" s="334" t="s">
        <v>1350</v>
      </c>
      <c r="C451" s="335" t="s">
        <v>1351</v>
      </c>
      <c r="D451" s="355">
        <v>3090</v>
      </c>
      <c r="E451" s="356">
        <v>7.9333911446647726E-2</v>
      </c>
      <c r="F451" s="357">
        <v>0</v>
      </c>
      <c r="G451" s="358">
        <v>0</v>
      </c>
      <c r="H451" s="200"/>
      <c r="I451" s="200"/>
    </row>
    <row r="452" spans="2:9" ht="18" customHeight="1" x14ac:dyDescent="0.2">
      <c r="B452" s="334" t="s">
        <v>1352</v>
      </c>
      <c r="C452" s="335" t="s">
        <v>1353</v>
      </c>
      <c r="D452" s="355">
        <v>2330</v>
      </c>
      <c r="E452" s="356">
        <v>5.4607597530467233E-2</v>
      </c>
      <c r="F452" s="357">
        <v>230</v>
      </c>
      <c r="G452" s="358">
        <v>5.4446410457218214E-3</v>
      </c>
      <c r="H452" s="200"/>
      <c r="I452" s="200"/>
    </row>
    <row r="453" spans="2:9" ht="18" customHeight="1" x14ac:dyDescent="0.2">
      <c r="B453" s="334" t="s">
        <v>1354</v>
      </c>
      <c r="C453" s="335" t="s">
        <v>1355</v>
      </c>
      <c r="D453" s="351">
        <v>880</v>
      </c>
      <c r="E453" s="352">
        <v>2.6988048348305111E-2</v>
      </c>
      <c r="F453" s="353">
        <v>220</v>
      </c>
      <c r="G453" s="354">
        <v>6.6340496695548234E-3</v>
      </c>
      <c r="H453" s="200"/>
      <c r="I453" s="200"/>
    </row>
    <row r="454" spans="2:9" ht="18" customHeight="1" x14ac:dyDescent="0.2">
      <c r="B454" s="334" t="s">
        <v>1356</v>
      </c>
      <c r="C454" s="335" t="s">
        <v>1357</v>
      </c>
      <c r="D454" s="355">
        <v>2580</v>
      </c>
      <c r="E454" s="356">
        <v>6.9038333722591244E-2</v>
      </c>
      <c r="F454" s="357">
        <v>240</v>
      </c>
      <c r="G454" s="358">
        <v>6.3417681328610575E-3</v>
      </c>
      <c r="H454" s="200"/>
      <c r="I454" s="200"/>
    </row>
    <row r="455" spans="2:9" ht="18" customHeight="1" x14ac:dyDescent="0.2">
      <c r="B455" s="334" t="s">
        <v>1358</v>
      </c>
      <c r="C455" s="335" t="s">
        <v>1359</v>
      </c>
      <c r="D455" s="351">
        <v>680</v>
      </c>
      <c r="E455" s="352">
        <v>1.6885700541988579E-2</v>
      </c>
      <c r="F455" s="353">
        <v>210</v>
      </c>
      <c r="G455" s="354">
        <v>5.3197048830247052E-3</v>
      </c>
      <c r="H455" s="200"/>
      <c r="I455" s="200"/>
    </row>
    <row r="456" spans="2:9" ht="18" customHeight="1" x14ac:dyDescent="0.2">
      <c r="B456" s="334" t="s">
        <v>1360</v>
      </c>
      <c r="C456" s="335" t="s">
        <v>1361</v>
      </c>
      <c r="D456" s="351">
        <v>1270</v>
      </c>
      <c r="E456" s="352">
        <v>2.2697167399567685E-2</v>
      </c>
      <c r="F456" s="353">
        <v>1270</v>
      </c>
      <c r="G456" s="354">
        <v>2.2697167399567685E-2</v>
      </c>
      <c r="H456" s="200"/>
      <c r="I456" s="200"/>
    </row>
    <row r="457" spans="2:9" ht="18" customHeight="1" x14ac:dyDescent="0.2">
      <c r="B457" s="334" t="s">
        <v>1362</v>
      </c>
      <c r="C457" s="335" t="s">
        <v>1363</v>
      </c>
      <c r="D457" s="355">
        <v>3390</v>
      </c>
      <c r="E457" s="356">
        <v>6.3478305780573563E-2</v>
      </c>
      <c r="F457" s="357">
        <v>820</v>
      </c>
      <c r="G457" s="358">
        <v>1.5412676479819466E-2</v>
      </c>
      <c r="H457" s="200"/>
      <c r="I457" s="200"/>
    </row>
    <row r="458" spans="2:9" ht="18" customHeight="1" x14ac:dyDescent="0.2">
      <c r="B458" s="334" t="s">
        <v>1364</v>
      </c>
      <c r="C458" s="335" t="s">
        <v>1365</v>
      </c>
      <c r="D458" s="355">
        <v>2680</v>
      </c>
      <c r="E458" s="356">
        <v>6.1527113769724182E-2</v>
      </c>
      <c r="F458" s="357">
        <v>1620</v>
      </c>
      <c r="G458" s="358">
        <v>3.7241286978327875E-2</v>
      </c>
      <c r="H458" s="200"/>
      <c r="I458" s="200"/>
    </row>
    <row r="459" spans="2:9" ht="18" customHeight="1" x14ac:dyDescent="0.2">
      <c r="B459" s="334" t="s">
        <v>1366</v>
      </c>
      <c r="C459" s="335" t="s">
        <v>1367</v>
      </c>
      <c r="D459" s="355">
        <v>2290</v>
      </c>
      <c r="E459" s="356">
        <v>5.2056228341982119E-2</v>
      </c>
      <c r="F459" s="357">
        <v>850</v>
      </c>
      <c r="G459" s="358">
        <v>1.9312634989532906E-2</v>
      </c>
      <c r="H459" s="200"/>
      <c r="I459" s="200"/>
    </row>
    <row r="460" spans="2:9" ht="18" customHeight="1" x14ac:dyDescent="0.2">
      <c r="B460" s="334" t="s">
        <v>1368</v>
      </c>
      <c r="C460" s="335" t="s">
        <v>1369</v>
      </c>
      <c r="D460" s="355">
        <v>1590</v>
      </c>
      <c r="E460" s="356">
        <v>4.5183421217458372E-2</v>
      </c>
      <c r="F460" s="357">
        <v>680</v>
      </c>
      <c r="G460" s="358">
        <v>1.9245107594381677E-2</v>
      </c>
      <c r="H460" s="200"/>
      <c r="I460" s="200"/>
    </row>
    <row r="461" spans="2:9" ht="18" customHeight="1" x14ac:dyDescent="0.2">
      <c r="B461" s="334" t="s">
        <v>1370</v>
      </c>
      <c r="C461" s="335" t="s">
        <v>1371</v>
      </c>
      <c r="D461" s="351">
        <v>970</v>
      </c>
      <c r="E461" s="352">
        <v>1.6788584572535108E-2</v>
      </c>
      <c r="F461" s="353">
        <v>790</v>
      </c>
      <c r="G461" s="354">
        <v>1.3775169792168963E-2</v>
      </c>
      <c r="H461" s="200"/>
      <c r="I461" s="200"/>
    </row>
    <row r="462" spans="2:9" ht="18" customHeight="1" x14ac:dyDescent="0.2">
      <c r="B462" s="334" t="s">
        <v>1372</v>
      </c>
      <c r="C462" s="335" t="s">
        <v>1373</v>
      </c>
      <c r="D462" s="351">
        <v>450</v>
      </c>
      <c r="E462" s="352">
        <v>9.7936922414210426E-3</v>
      </c>
      <c r="F462" s="353">
        <v>450</v>
      </c>
      <c r="G462" s="354">
        <v>9.7936922414210426E-3</v>
      </c>
      <c r="H462" s="200"/>
      <c r="I462" s="200"/>
    </row>
    <row r="463" spans="2:9" ht="18" customHeight="1" x14ac:dyDescent="0.2">
      <c r="B463" s="334" t="s">
        <v>1374</v>
      </c>
      <c r="C463" s="335" t="s">
        <v>1375</v>
      </c>
      <c r="D463" s="351">
        <v>380</v>
      </c>
      <c r="E463" s="352">
        <v>8.7674445499339292E-3</v>
      </c>
      <c r="F463" s="353">
        <v>380</v>
      </c>
      <c r="G463" s="354">
        <v>8.7674445499339292E-3</v>
      </c>
      <c r="H463" s="200"/>
      <c r="I463" s="200"/>
    </row>
    <row r="464" spans="2:9" ht="18" customHeight="1" x14ac:dyDescent="0.2">
      <c r="B464" s="334" t="s">
        <v>1376</v>
      </c>
      <c r="C464" s="335" t="s">
        <v>1377</v>
      </c>
      <c r="D464" s="351">
        <v>1220</v>
      </c>
      <c r="E464" s="352">
        <v>3.7055287607595792E-2</v>
      </c>
      <c r="F464" s="353">
        <v>490</v>
      </c>
      <c r="G464" s="354">
        <v>1.4812248153082245E-2</v>
      </c>
      <c r="H464" s="200"/>
      <c r="I464" s="200"/>
    </row>
    <row r="465" spans="2:9" ht="18" customHeight="1" x14ac:dyDescent="0.2">
      <c r="B465" s="334" t="s">
        <v>1378</v>
      </c>
      <c r="C465" s="335" t="s">
        <v>1379</v>
      </c>
      <c r="D465" s="351">
        <v>800</v>
      </c>
      <c r="E465" s="352">
        <v>2.3978072041749395E-2</v>
      </c>
      <c r="F465" s="353">
        <v>450</v>
      </c>
      <c r="G465" s="354">
        <v>1.3410770954603473E-2</v>
      </c>
      <c r="H465" s="200"/>
      <c r="I465" s="200"/>
    </row>
    <row r="466" spans="2:9" ht="18" customHeight="1" x14ac:dyDescent="0.2">
      <c r="B466" s="334" t="s">
        <v>1380</v>
      </c>
      <c r="C466" s="335" t="s">
        <v>1381</v>
      </c>
      <c r="D466" s="355">
        <v>2340</v>
      </c>
      <c r="E466" s="356">
        <v>3.7895364805690661E-2</v>
      </c>
      <c r="F466" s="357">
        <v>1050</v>
      </c>
      <c r="G466" s="358">
        <v>1.6994276389154673E-2</v>
      </c>
      <c r="H466" s="200"/>
      <c r="I466" s="200"/>
    </row>
    <row r="467" spans="2:9" ht="18" customHeight="1" x14ac:dyDescent="0.2">
      <c r="B467" s="334" t="s">
        <v>1382</v>
      </c>
      <c r="C467" s="335" t="s">
        <v>1383</v>
      </c>
      <c r="D467" s="355">
        <v>1840</v>
      </c>
      <c r="E467" s="356">
        <v>3.4619808229775895E-2</v>
      </c>
      <c r="F467" s="357">
        <v>970</v>
      </c>
      <c r="G467" s="358">
        <v>1.8288316128888343E-2</v>
      </c>
      <c r="H467" s="200"/>
      <c r="I467" s="200"/>
    </row>
    <row r="468" spans="2:9" ht="18" customHeight="1" x14ac:dyDescent="0.2">
      <c r="B468" s="334" t="s">
        <v>1384</v>
      </c>
      <c r="C468" s="335" t="s">
        <v>1385</v>
      </c>
      <c r="D468" s="355">
        <v>1670</v>
      </c>
      <c r="E468" s="356">
        <v>3.7116941318863513E-2</v>
      </c>
      <c r="F468" s="357">
        <v>830</v>
      </c>
      <c r="G468" s="358">
        <v>1.8404750890655634E-2</v>
      </c>
      <c r="H468" s="200"/>
      <c r="I468" s="200"/>
    </row>
    <row r="469" spans="2:9" ht="18" customHeight="1" x14ac:dyDescent="0.2">
      <c r="B469" s="334" t="s">
        <v>1386</v>
      </c>
      <c r="C469" s="335" t="s">
        <v>1387</v>
      </c>
      <c r="D469" s="351">
        <v>1050</v>
      </c>
      <c r="E469" s="352">
        <v>2.2062097842258922E-2</v>
      </c>
      <c r="F469" s="353">
        <v>280</v>
      </c>
      <c r="G469" s="354">
        <v>5.8998166636939405E-3</v>
      </c>
      <c r="H469" s="200"/>
      <c r="I469" s="200"/>
    </row>
    <row r="470" spans="2:9" ht="18" customHeight="1" x14ac:dyDescent="0.2">
      <c r="B470" s="334" t="s">
        <v>1388</v>
      </c>
      <c r="C470" s="335" t="s">
        <v>1389</v>
      </c>
      <c r="D470" s="355">
        <v>1240</v>
      </c>
      <c r="E470" s="356">
        <v>2.6016826261410737E-2</v>
      </c>
      <c r="F470" s="357">
        <v>0</v>
      </c>
      <c r="G470" s="358">
        <v>0</v>
      </c>
      <c r="H470" s="200"/>
      <c r="I470" s="200"/>
    </row>
    <row r="471" spans="2:9" ht="18" customHeight="1" x14ac:dyDescent="0.2">
      <c r="B471" s="334" t="s">
        <v>1390</v>
      </c>
      <c r="C471" s="335" t="s">
        <v>1391</v>
      </c>
      <c r="D471" s="355">
        <v>1850</v>
      </c>
      <c r="E471" s="356">
        <v>4.063484214537727E-2</v>
      </c>
      <c r="F471" s="357">
        <v>650</v>
      </c>
      <c r="G471" s="358">
        <v>1.4373035800549975E-2</v>
      </c>
      <c r="H471" s="200"/>
      <c r="I471" s="200"/>
    </row>
    <row r="472" spans="2:9" ht="18" customHeight="1" x14ac:dyDescent="0.2">
      <c r="B472" s="334" t="s">
        <v>1392</v>
      </c>
      <c r="C472" s="335" t="s">
        <v>1393</v>
      </c>
      <c r="D472" s="355">
        <v>1690</v>
      </c>
      <c r="E472" s="356">
        <v>4.0410028741906544E-2</v>
      </c>
      <c r="F472" s="357">
        <v>400</v>
      </c>
      <c r="G472" s="358">
        <v>9.5509149190386028E-3</v>
      </c>
      <c r="H472" s="200"/>
      <c r="I472" s="200"/>
    </row>
    <row r="473" spans="2:9" ht="18" customHeight="1" x14ac:dyDescent="0.2">
      <c r="B473" s="334" t="s">
        <v>1394</v>
      </c>
      <c r="C473" s="335" t="s">
        <v>1395</v>
      </c>
      <c r="D473" s="351">
        <v>1890</v>
      </c>
      <c r="E473" s="352">
        <v>3.4548101058718084E-2</v>
      </c>
      <c r="F473" s="353">
        <v>360</v>
      </c>
      <c r="G473" s="354">
        <v>6.6495919153426045E-3</v>
      </c>
      <c r="H473" s="200"/>
      <c r="I473" s="200"/>
    </row>
    <row r="474" spans="2:9" ht="18" customHeight="1" x14ac:dyDescent="0.2">
      <c r="B474" s="334" t="s">
        <v>1396</v>
      </c>
      <c r="C474" s="335" t="s">
        <v>1397</v>
      </c>
      <c r="D474" s="355">
        <v>3050</v>
      </c>
      <c r="E474" s="356">
        <v>6.6516058859869692E-2</v>
      </c>
      <c r="F474" s="357">
        <v>960</v>
      </c>
      <c r="G474" s="358">
        <v>2.0898537003386928E-2</v>
      </c>
      <c r="H474" s="200"/>
      <c r="I474" s="200"/>
    </row>
    <row r="475" spans="2:9" ht="18" customHeight="1" x14ac:dyDescent="0.2">
      <c r="B475" s="334" t="s">
        <v>1398</v>
      </c>
      <c r="C475" s="335" t="s">
        <v>1399</v>
      </c>
      <c r="D475" s="355">
        <v>1250</v>
      </c>
      <c r="E475" s="356">
        <v>2.4075653381170913E-2</v>
      </c>
      <c r="F475" s="357">
        <v>210</v>
      </c>
      <c r="G475" s="358">
        <v>3.9829655798420613E-3</v>
      </c>
      <c r="H475" s="200"/>
      <c r="I475" s="200"/>
    </row>
    <row r="476" spans="2:9" ht="18" customHeight="1" x14ac:dyDescent="0.2">
      <c r="B476" s="334" t="s">
        <v>1400</v>
      </c>
      <c r="C476" s="335" t="s">
        <v>1401</v>
      </c>
      <c r="D476" s="351">
        <v>1370</v>
      </c>
      <c r="E476" s="352">
        <v>3.2730509356608872E-2</v>
      </c>
      <c r="F476" s="353">
        <v>1140</v>
      </c>
      <c r="G476" s="354">
        <v>2.7248133701266709E-2</v>
      </c>
      <c r="H476" s="200"/>
      <c r="I476" s="200"/>
    </row>
    <row r="477" spans="2:9" ht="18" customHeight="1" x14ac:dyDescent="0.2">
      <c r="B477" s="334" t="s">
        <v>1402</v>
      </c>
      <c r="C477" s="335" t="s">
        <v>1403</v>
      </c>
      <c r="D477" s="355">
        <v>3060</v>
      </c>
      <c r="E477" s="356">
        <v>6.9150368493396272E-2</v>
      </c>
      <c r="F477" s="357">
        <v>1200</v>
      </c>
      <c r="G477" s="358">
        <v>2.7103060169641736E-2</v>
      </c>
      <c r="H477" s="200"/>
      <c r="I477" s="200"/>
    </row>
    <row r="478" spans="2:9" ht="18" customHeight="1" x14ac:dyDescent="0.2">
      <c r="B478" s="334" t="s">
        <v>1404</v>
      </c>
      <c r="C478" s="335" t="s">
        <v>1405</v>
      </c>
      <c r="D478" s="355">
        <v>2280</v>
      </c>
      <c r="E478" s="356">
        <v>5.6586889715643914E-2</v>
      </c>
      <c r="F478" s="357">
        <v>980</v>
      </c>
      <c r="G478" s="358">
        <v>2.428000514960851E-2</v>
      </c>
      <c r="H478" s="200"/>
      <c r="I478" s="200"/>
    </row>
    <row r="479" spans="2:9" ht="18" customHeight="1" x14ac:dyDescent="0.2">
      <c r="B479" s="334" t="s">
        <v>1406</v>
      </c>
      <c r="C479" s="335" t="s">
        <v>1407</v>
      </c>
      <c r="D479" s="351">
        <v>520</v>
      </c>
      <c r="E479" s="352">
        <v>1.9283528446025149E-2</v>
      </c>
      <c r="F479" s="353">
        <v>260</v>
      </c>
      <c r="G479" s="354">
        <v>9.6417642230125743E-3</v>
      </c>
      <c r="H479" s="200"/>
      <c r="I479" s="200"/>
    </row>
    <row r="480" spans="2:9" ht="18" customHeight="1" x14ac:dyDescent="0.2">
      <c r="B480" s="334" t="s">
        <v>1408</v>
      </c>
      <c r="C480" s="335" t="s">
        <v>1409</v>
      </c>
      <c r="D480" s="355">
        <v>4630</v>
      </c>
      <c r="E480" s="356">
        <v>8.3726670279592644E-2</v>
      </c>
      <c r="F480" s="357">
        <v>1860</v>
      </c>
      <c r="G480" s="358">
        <v>3.3612571685864553E-2</v>
      </c>
      <c r="H480" s="200"/>
      <c r="I480" s="200"/>
    </row>
    <row r="481" spans="2:9" ht="18" customHeight="1" x14ac:dyDescent="0.2">
      <c r="B481" s="334" t="s">
        <v>1410</v>
      </c>
      <c r="C481" s="335" t="s">
        <v>1411</v>
      </c>
      <c r="D481" s="355">
        <v>1900</v>
      </c>
      <c r="E481" s="356">
        <v>4.666915729562196E-2</v>
      </c>
      <c r="F481" s="357">
        <v>820</v>
      </c>
      <c r="G481" s="358">
        <v>2.0263104679907898E-2</v>
      </c>
      <c r="H481" s="200"/>
      <c r="I481" s="200"/>
    </row>
    <row r="482" spans="2:9" ht="18" customHeight="1" x14ac:dyDescent="0.2">
      <c r="B482" s="334" t="s">
        <v>1412</v>
      </c>
      <c r="C482" s="335" t="s">
        <v>1413</v>
      </c>
      <c r="D482" s="351">
        <v>2450</v>
      </c>
      <c r="E482" s="352">
        <v>5.1477107953778481E-2</v>
      </c>
      <c r="F482" s="353">
        <v>330</v>
      </c>
      <c r="G482" s="354">
        <v>7.0171595125419553E-3</v>
      </c>
      <c r="H482" s="200"/>
      <c r="I482" s="200"/>
    </row>
    <row r="483" spans="2:9" ht="18" customHeight="1" x14ac:dyDescent="0.2">
      <c r="B483" s="334" t="s">
        <v>1414</v>
      </c>
      <c r="C483" s="335" t="s">
        <v>1415</v>
      </c>
      <c r="D483" s="351">
        <v>410</v>
      </c>
      <c r="E483" s="352">
        <v>7.387185618052924E-3</v>
      </c>
      <c r="F483" s="353">
        <v>230</v>
      </c>
      <c r="G483" s="354">
        <v>4.124647084383916E-3</v>
      </c>
      <c r="H483" s="200"/>
      <c r="I483" s="200"/>
    </row>
    <row r="484" spans="2:9" ht="18" customHeight="1" x14ac:dyDescent="0.2">
      <c r="B484" s="334" t="s">
        <v>1416</v>
      </c>
      <c r="C484" s="335" t="s">
        <v>1417</v>
      </c>
      <c r="D484" s="351">
        <v>1350</v>
      </c>
      <c r="E484" s="352">
        <v>3.3009058886996456E-2</v>
      </c>
      <c r="F484" s="353">
        <v>900</v>
      </c>
      <c r="G484" s="354">
        <v>2.2076457949959879E-2</v>
      </c>
      <c r="H484" s="200"/>
      <c r="I484" s="200"/>
    </row>
    <row r="485" spans="2:9" ht="18" customHeight="1" x14ac:dyDescent="0.2">
      <c r="B485" s="334" t="s">
        <v>1418</v>
      </c>
      <c r="C485" s="335" t="s">
        <v>1419</v>
      </c>
      <c r="D485" s="351">
        <v>230</v>
      </c>
      <c r="E485" s="352">
        <v>5.0550321651706568E-3</v>
      </c>
      <c r="F485" s="353">
        <v>0</v>
      </c>
      <c r="G485" s="354">
        <v>0</v>
      </c>
      <c r="H485" s="200"/>
      <c r="I485" s="200"/>
    </row>
    <row r="486" spans="2:9" ht="18" customHeight="1" x14ac:dyDescent="0.2">
      <c r="B486" s="334" t="s">
        <v>1420</v>
      </c>
      <c r="C486" s="335" t="s">
        <v>1421</v>
      </c>
      <c r="D486" s="351">
        <v>570</v>
      </c>
      <c r="E486" s="352">
        <v>1.0277318783167157E-2</v>
      </c>
      <c r="F486" s="353">
        <v>230</v>
      </c>
      <c r="G486" s="354">
        <v>4.1310553752881398E-3</v>
      </c>
      <c r="H486" s="200"/>
      <c r="I486" s="200"/>
    </row>
    <row r="487" spans="2:9" ht="18" customHeight="1" x14ac:dyDescent="0.2">
      <c r="B487" s="334" t="s">
        <v>1422</v>
      </c>
      <c r="C487" s="335" t="s">
        <v>1423</v>
      </c>
      <c r="D487" s="355">
        <v>2070</v>
      </c>
      <c r="E487" s="356">
        <v>4.6633124158769038E-2</v>
      </c>
      <c r="F487" s="357">
        <v>370</v>
      </c>
      <c r="G487" s="358">
        <v>8.4388216311431438E-3</v>
      </c>
      <c r="H487" s="200"/>
      <c r="I487" s="200"/>
    </row>
    <row r="488" spans="2:9" ht="18" customHeight="1" x14ac:dyDescent="0.2">
      <c r="B488" s="334" t="s">
        <v>1424</v>
      </c>
      <c r="C488" s="335" t="s">
        <v>1425</v>
      </c>
      <c r="D488" s="351">
        <v>1150</v>
      </c>
      <c r="E488" s="352">
        <v>3.563795294711989E-2</v>
      </c>
      <c r="F488" s="353">
        <v>0</v>
      </c>
      <c r="G488" s="354">
        <v>0</v>
      </c>
      <c r="H488" s="200"/>
      <c r="I488" s="200"/>
    </row>
    <row r="489" spans="2:9" ht="18" customHeight="1" x14ac:dyDescent="0.2">
      <c r="B489" s="334" t="s">
        <v>1426</v>
      </c>
      <c r="C489" s="335" t="s">
        <v>1427</v>
      </c>
      <c r="D489" s="355">
        <v>2950</v>
      </c>
      <c r="E489" s="356">
        <v>8.8728773053846813E-2</v>
      </c>
      <c r="F489" s="357">
        <v>970</v>
      </c>
      <c r="G489" s="358">
        <v>2.9115655782238462E-2</v>
      </c>
      <c r="H489" s="200"/>
      <c r="I489" s="200"/>
    </row>
    <row r="490" spans="2:9" ht="18" customHeight="1" x14ac:dyDescent="0.2">
      <c r="B490" s="334" t="s">
        <v>1428</v>
      </c>
      <c r="C490" s="335" t="s">
        <v>1429</v>
      </c>
      <c r="D490" s="355">
        <v>3430</v>
      </c>
      <c r="E490" s="356">
        <v>9.8993947853939862E-2</v>
      </c>
      <c r="F490" s="357">
        <v>1120</v>
      </c>
      <c r="G490" s="358">
        <v>3.2432000299905756E-2</v>
      </c>
      <c r="H490" s="200"/>
      <c r="I490" s="200"/>
    </row>
    <row r="491" spans="2:9" ht="18" customHeight="1" x14ac:dyDescent="0.2">
      <c r="B491" s="334" t="s">
        <v>1430</v>
      </c>
      <c r="C491" s="335" t="s">
        <v>363</v>
      </c>
      <c r="D491" s="351">
        <v>1770</v>
      </c>
      <c r="E491" s="352">
        <v>4.1829035584186221E-2</v>
      </c>
      <c r="F491" s="353">
        <v>650</v>
      </c>
      <c r="G491" s="354">
        <v>1.5484113497264761E-2</v>
      </c>
      <c r="H491" s="200"/>
      <c r="I491" s="200"/>
    </row>
    <row r="492" spans="2:9" ht="18" customHeight="1" x14ac:dyDescent="0.2">
      <c r="B492" s="334" t="s">
        <v>1431</v>
      </c>
      <c r="C492" s="335" t="s">
        <v>1432</v>
      </c>
      <c r="D492" s="351">
        <v>1070</v>
      </c>
      <c r="E492" s="352">
        <v>3.7639647035639462E-2</v>
      </c>
      <c r="F492" s="353">
        <v>460</v>
      </c>
      <c r="G492" s="354">
        <v>1.6165865020992782E-2</v>
      </c>
      <c r="H492" s="200"/>
      <c r="I492" s="200"/>
    </row>
    <row r="493" spans="2:9" ht="18" customHeight="1" x14ac:dyDescent="0.2">
      <c r="B493" s="334" t="s">
        <v>1433</v>
      </c>
      <c r="C493" s="335" t="s">
        <v>1434</v>
      </c>
      <c r="D493" s="351">
        <v>410</v>
      </c>
      <c r="E493" s="352">
        <v>6.1787502007906231E-3</v>
      </c>
      <c r="F493" s="353">
        <v>0</v>
      </c>
      <c r="G493" s="354">
        <v>0</v>
      </c>
      <c r="H493" s="200"/>
      <c r="I493" s="200"/>
    </row>
    <row r="494" spans="2:9" ht="18" customHeight="1" x14ac:dyDescent="0.2">
      <c r="B494" s="334" t="s">
        <v>1435</v>
      </c>
      <c r="C494" s="335" t="s">
        <v>1436</v>
      </c>
      <c r="D494" s="355">
        <v>3440</v>
      </c>
      <c r="E494" s="356">
        <v>9.8469533312468993E-2</v>
      </c>
      <c r="F494" s="357">
        <v>290</v>
      </c>
      <c r="G494" s="358">
        <v>8.3273710805195564E-3</v>
      </c>
      <c r="H494" s="200"/>
      <c r="I494" s="200"/>
    </row>
    <row r="495" spans="2:9" ht="18" customHeight="1" x14ac:dyDescent="0.2">
      <c r="B495" s="334" t="s">
        <v>1437</v>
      </c>
      <c r="C495" s="335" t="s">
        <v>1438</v>
      </c>
      <c r="D495" s="355">
        <v>2470</v>
      </c>
      <c r="E495" s="356">
        <v>4.8377488611997588E-2</v>
      </c>
      <c r="F495" s="357">
        <v>590</v>
      </c>
      <c r="G495" s="358">
        <v>1.1588331149708402E-2</v>
      </c>
      <c r="H495" s="200"/>
      <c r="I495" s="200"/>
    </row>
    <row r="496" spans="2:9" ht="18" customHeight="1" x14ac:dyDescent="0.2">
      <c r="B496" s="334" t="s">
        <v>1439</v>
      </c>
      <c r="C496" s="335" t="s">
        <v>1440</v>
      </c>
      <c r="D496" s="355">
        <v>2300</v>
      </c>
      <c r="E496" s="356">
        <v>4.594050356464402E-2</v>
      </c>
      <c r="F496" s="357">
        <v>780</v>
      </c>
      <c r="G496" s="358">
        <v>1.5521756684104871E-2</v>
      </c>
      <c r="H496" s="200"/>
      <c r="I496" s="200"/>
    </row>
    <row r="497" spans="2:9" ht="18" customHeight="1" x14ac:dyDescent="0.2">
      <c r="B497" s="334" t="s">
        <v>1441</v>
      </c>
      <c r="C497" s="335" t="s">
        <v>1442</v>
      </c>
      <c r="D497" s="351">
        <v>1740</v>
      </c>
      <c r="E497" s="352">
        <v>3.80660516893973E-2</v>
      </c>
      <c r="F497" s="353">
        <v>570</v>
      </c>
      <c r="G497" s="354">
        <v>1.2532352962055206E-2</v>
      </c>
      <c r="H497" s="200"/>
      <c r="I497" s="200"/>
    </row>
    <row r="498" spans="2:9" ht="18" customHeight="1" x14ac:dyDescent="0.2">
      <c r="B498" s="334" t="s">
        <v>1443</v>
      </c>
      <c r="C498" s="335" t="s">
        <v>1444</v>
      </c>
      <c r="D498" s="351">
        <v>1510</v>
      </c>
      <c r="E498" s="352">
        <v>4.3805984074302362E-2</v>
      </c>
      <c r="F498" s="353">
        <v>380</v>
      </c>
      <c r="G498" s="354">
        <v>1.0985498329798759E-2</v>
      </c>
      <c r="H498" s="200"/>
      <c r="I498" s="200"/>
    </row>
    <row r="499" spans="2:9" ht="18" customHeight="1" x14ac:dyDescent="0.2">
      <c r="B499" s="334" t="s">
        <v>1445</v>
      </c>
      <c r="C499" s="335" t="s">
        <v>1446</v>
      </c>
      <c r="D499" s="351">
        <v>990</v>
      </c>
      <c r="E499" s="352">
        <v>1.6944583341241215E-2</v>
      </c>
      <c r="F499" s="353">
        <v>0</v>
      </c>
      <c r="G499" s="354">
        <v>0</v>
      </c>
      <c r="H499" s="200"/>
      <c r="I499" s="200"/>
    </row>
    <row r="500" spans="2:9" ht="18" customHeight="1" x14ac:dyDescent="0.2">
      <c r="B500" s="334" t="s">
        <v>1447</v>
      </c>
      <c r="C500" s="335" t="s">
        <v>1448</v>
      </c>
      <c r="D500" s="355">
        <v>2340</v>
      </c>
      <c r="E500" s="356">
        <v>5.1960501186217437E-2</v>
      </c>
      <c r="F500" s="357">
        <v>750</v>
      </c>
      <c r="G500" s="358">
        <v>1.6564021161832317E-2</v>
      </c>
      <c r="H500" s="200"/>
      <c r="I500" s="200"/>
    </row>
    <row r="501" spans="2:9" ht="18" customHeight="1" x14ac:dyDescent="0.2">
      <c r="B501" s="334" t="s">
        <v>1449</v>
      </c>
      <c r="C501" s="335" t="s">
        <v>1450</v>
      </c>
      <c r="D501" s="351">
        <v>1740</v>
      </c>
      <c r="E501" s="352">
        <v>4.6148177895294219E-2</v>
      </c>
      <c r="F501" s="353">
        <v>0</v>
      </c>
      <c r="G501" s="354">
        <v>0</v>
      </c>
      <c r="H501" s="200"/>
      <c r="I501" s="200"/>
    </row>
    <row r="502" spans="2:9" ht="18" customHeight="1" x14ac:dyDescent="0.2">
      <c r="B502" s="334" t="s">
        <v>1451</v>
      </c>
      <c r="C502" s="335" t="s">
        <v>1452</v>
      </c>
      <c r="D502" s="351">
        <v>1050</v>
      </c>
      <c r="E502" s="352">
        <v>2.3075075276206551E-2</v>
      </c>
      <c r="F502" s="353">
        <v>0</v>
      </c>
      <c r="G502" s="354">
        <v>0</v>
      </c>
      <c r="H502" s="200"/>
      <c r="I502" s="200"/>
    </row>
    <row r="503" spans="2:9" ht="18" customHeight="1" x14ac:dyDescent="0.2">
      <c r="B503" s="334" t="s">
        <v>1453</v>
      </c>
      <c r="C503" s="335" t="s">
        <v>1454</v>
      </c>
      <c r="D503" s="355">
        <v>2390</v>
      </c>
      <c r="E503" s="356">
        <v>4.7973327254614159E-2</v>
      </c>
      <c r="F503" s="357">
        <v>1410</v>
      </c>
      <c r="G503" s="358">
        <v>2.8277515432946237E-2</v>
      </c>
      <c r="H503" s="200"/>
      <c r="I503" s="200"/>
    </row>
    <row r="504" spans="2:9" ht="18" customHeight="1" x14ac:dyDescent="0.2">
      <c r="B504" s="334" t="s">
        <v>1455</v>
      </c>
      <c r="C504" s="335" t="s">
        <v>1456</v>
      </c>
      <c r="D504" s="355">
        <v>2240</v>
      </c>
      <c r="E504" s="356">
        <v>4.914239318440998E-2</v>
      </c>
      <c r="F504" s="357">
        <v>940</v>
      </c>
      <c r="G504" s="358">
        <v>2.0549337136888682E-2</v>
      </c>
      <c r="H504" s="200"/>
      <c r="I504" s="200"/>
    </row>
    <row r="505" spans="2:9" ht="18" customHeight="1" x14ac:dyDescent="0.2">
      <c r="B505" s="334" t="s">
        <v>1457</v>
      </c>
      <c r="C505" s="335" t="s">
        <v>1458</v>
      </c>
      <c r="D505" s="351">
        <v>650</v>
      </c>
      <c r="E505" s="352">
        <v>1.6850915898383018E-2</v>
      </c>
      <c r="F505" s="353">
        <v>650</v>
      </c>
      <c r="G505" s="354">
        <v>1.6850915898383018E-2</v>
      </c>
      <c r="H505" s="200"/>
      <c r="I505" s="200"/>
    </row>
    <row r="506" spans="2:9" ht="18" customHeight="1" x14ac:dyDescent="0.2">
      <c r="B506" s="334" t="s">
        <v>1459</v>
      </c>
      <c r="C506" s="335" t="s">
        <v>1460</v>
      </c>
      <c r="D506" s="355">
        <v>1380</v>
      </c>
      <c r="E506" s="356">
        <v>3.6752232678652727E-2</v>
      </c>
      <c r="F506" s="357">
        <v>350</v>
      </c>
      <c r="G506" s="358">
        <v>9.275302201372123E-3</v>
      </c>
      <c r="H506" s="200"/>
      <c r="I506" s="200"/>
    </row>
    <row r="507" spans="2:9" ht="18" customHeight="1" x14ac:dyDescent="0.2">
      <c r="B507" s="334" t="s">
        <v>1461</v>
      </c>
      <c r="C507" s="335" t="s">
        <v>1462</v>
      </c>
      <c r="D507" s="355">
        <v>2440</v>
      </c>
      <c r="E507" s="356">
        <v>6.9899970361273156E-2</v>
      </c>
      <c r="F507" s="357">
        <v>390</v>
      </c>
      <c r="G507" s="358">
        <v>1.1020207739868009E-2</v>
      </c>
      <c r="H507" s="200"/>
      <c r="I507" s="200"/>
    </row>
    <row r="508" spans="2:9" ht="18" customHeight="1" x14ac:dyDescent="0.2">
      <c r="B508" s="334" t="s">
        <v>1463</v>
      </c>
      <c r="C508" s="335" t="s">
        <v>1464</v>
      </c>
      <c r="D508" s="355">
        <v>1680</v>
      </c>
      <c r="E508" s="356">
        <v>4.8501608923661399E-2</v>
      </c>
      <c r="F508" s="357">
        <v>940</v>
      </c>
      <c r="G508" s="358">
        <v>2.7283789607881824E-2</v>
      </c>
      <c r="H508" s="200"/>
      <c r="I508" s="200"/>
    </row>
    <row r="509" spans="2:9" ht="18" customHeight="1" x14ac:dyDescent="0.2">
      <c r="B509" s="334" t="s">
        <v>1465</v>
      </c>
      <c r="C509" s="335" t="s">
        <v>1466</v>
      </c>
      <c r="D509" s="351">
        <v>570</v>
      </c>
      <c r="E509" s="352">
        <v>1.6967775729434517E-2</v>
      </c>
      <c r="F509" s="353">
        <v>400</v>
      </c>
      <c r="G509" s="354">
        <v>1.185099180959521E-2</v>
      </c>
      <c r="H509" s="200"/>
      <c r="I509" s="200"/>
    </row>
    <row r="510" spans="2:9" ht="18" customHeight="1" x14ac:dyDescent="0.2">
      <c r="B510" s="334" t="s">
        <v>1467</v>
      </c>
      <c r="C510" s="335" t="s">
        <v>1468</v>
      </c>
      <c r="D510" s="355">
        <v>2100</v>
      </c>
      <c r="E510" s="356">
        <v>2.9918222422751894E-2</v>
      </c>
      <c r="F510" s="357">
        <v>1250</v>
      </c>
      <c r="G510" s="358">
        <v>1.7777594899136662E-2</v>
      </c>
      <c r="H510" s="200"/>
      <c r="I510" s="200"/>
    </row>
    <row r="511" spans="2:9" ht="18" customHeight="1" x14ac:dyDescent="0.2">
      <c r="B511" s="334" t="s">
        <v>1469</v>
      </c>
      <c r="C511" s="335" t="s">
        <v>1470</v>
      </c>
      <c r="D511" s="351">
        <v>1480</v>
      </c>
      <c r="E511" s="352">
        <v>4.1345972723333749E-2</v>
      </c>
      <c r="F511" s="353">
        <v>570</v>
      </c>
      <c r="G511" s="354">
        <v>1.5762296906594048E-2</v>
      </c>
      <c r="H511" s="200"/>
      <c r="I511" s="200"/>
    </row>
    <row r="512" spans="2:9" ht="18" customHeight="1" x14ac:dyDescent="0.2">
      <c r="B512" s="334" t="s">
        <v>1471</v>
      </c>
      <c r="C512" s="335" t="s">
        <v>1472</v>
      </c>
      <c r="D512" s="355">
        <v>2490</v>
      </c>
      <c r="E512" s="356">
        <v>4.8899187045162981E-2</v>
      </c>
      <c r="F512" s="357">
        <v>750</v>
      </c>
      <c r="G512" s="358">
        <v>1.4807964710873081E-2</v>
      </c>
      <c r="H512" s="200"/>
      <c r="I512" s="200"/>
    </row>
    <row r="513" spans="2:9" ht="18" customHeight="1" x14ac:dyDescent="0.2">
      <c r="B513" s="334" t="s">
        <v>1473</v>
      </c>
      <c r="C513" s="335" t="s">
        <v>1474</v>
      </c>
      <c r="D513" s="355">
        <v>930</v>
      </c>
      <c r="E513" s="356">
        <v>2.5050891714450105E-2</v>
      </c>
      <c r="F513" s="357">
        <v>290</v>
      </c>
      <c r="G513" s="358">
        <v>7.8459807959920871E-3</v>
      </c>
      <c r="H513" s="200"/>
      <c r="I513" s="200"/>
    </row>
    <row r="514" spans="2:9" ht="18" customHeight="1" x14ac:dyDescent="0.2">
      <c r="B514" s="334" t="s">
        <v>1475</v>
      </c>
      <c r="C514" s="335" t="s">
        <v>1476</v>
      </c>
      <c r="D514" s="351">
        <v>470</v>
      </c>
      <c r="E514" s="352">
        <v>1.4249010420217487E-2</v>
      </c>
      <c r="F514" s="353">
        <v>0</v>
      </c>
      <c r="G514" s="354">
        <v>0</v>
      </c>
      <c r="H514" s="200"/>
      <c r="I514" s="200"/>
    </row>
    <row r="515" spans="2:9" ht="18" customHeight="1" x14ac:dyDescent="0.2">
      <c r="B515" s="334" t="s">
        <v>1477</v>
      </c>
      <c r="C515" s="335" t="s">
        <v>1478</v>
      </c>
      <c r="D515" s="351">
        <v>750</v>
      </c>
      <c r="E515" s="352">
        <v>2.5113844339902436E-2</v>
      </c>
      <c r="F515" s="353">
        <v>0</v>
      </c>
      <c r="G515" s="354">
        <v>0</v>
      </c>
      <c r="H515" s="200"/>
      <c r="I515" s="200"/>
    </row>
    <row r="516" spans="2:9" ht="18" customHeight="1" x14ac:dyDescent="0.2">
      <c r="B516" s="334" t="s">
        <v>1479</v>
      </c>
      <c r="C516" s="335" t="s">
        <v>1480</v>
      </c>
      <c r="D516" s="355">
        <v>2820</v>
      </c>
      <c r="E516" s="356">
        <v>5.3875418477149148E-2</v>
      </c>
      <c r="F516" s="357">
        <v>1150</v>
      </c>
      <c r="G516" s="358">
        <v>2.1973185636993575E-2</v>
      </c>
      <c r="H516" s="200"/>
      <c r="I516" s="200"/>
    </row>
    <row r="517" spans="2:9" ht="18" customHeight="1" x14ac:dyDescent="0.2">
      <c r="B517" s="334" t="s">
        <v>1481</v>
      </c>
      <c r="C517" s="335" t="s">
        <v>1482</v>
      </c>
      <c r="D517" s="355">
        <v>2840</v>
      </c>
      <c r="E517" s="356">
        <v>6.7494319569073064E-2</v>
      </c>
      <c r="F517" s="357">
        <v>770</v>
      </c>
      <c r="G517" s="358">
        <v>1.8258876039656504E-2</v>
      </c>
      <c r="H517" s="200"/>
      <c r="I517" s="200"/>
    </row>
    <row r="518" spans="2:9" ht="18" customHeight="1" x14ac:dyDescent="0.2">
      <c r="B518" s="334" t="s">
        <v>1483</v>
      </c>
      <c r="C518" s="335" t="s">
        <v>1484</v>
      </c>
      <c r="D518" s="351">
        <v>230</v>
      </c>
      <c r="E518" s="352">
        <v>4.5146341501781824E-3</v>
      </c>
      <c r="F518" s="353">
        <v>0</v>
      </c>
      <c r="G518" s="354">
        <v>0</v>
      </c>
      <c r="H518" s="200"/>
      <c r="I518" s="200"/>
    </row>
    <row r="519" spans="2:9" ht="18" customHeight="1" x14ac:dyDescent="0.2">
      <c r="B519" s="334" t="s">
        <v>1485</v>
      </c>
      <c r="C519" s="335" t="s">
        <v>1486</v>
      </c>
      <c r="D519" s="351">
        <v>380</v>
      </c>
      <c r="E519" s="352">
        <v>7.0259349075966022E-3</v>
      </c>
      <c r="F519" s="353">
        <v>170</v>
      </c>
      <c r="G519" s="354">
        <v>3.1276679535442416E-3</v>
      </c>
      <c r="H519" s="200"/>
      <c r="I519" s="200"/>
    </row>
    <row r="520" spans="2:9" ht="18" customHeight="1" x14ac:dyDescent="0.2">
      <c r="B520" s="334" t="s">
        <v>1487</v>
      </c>
      <c r="C520" s="335" t="s">
        <v>1488</v>
      </c>
      <c r="D520" s="351">
        <v>590</v>
      </c>
      <c r="E520" s="352">
        <v>1.1040955470868467E-2</v>
      </c>
      <c r="F520" s="353">
        <v>590</v>
      </c>
      <c r="G520" s="354">
        <v>1.1040955470868467E-2</v>
      </c>
      <c r="H520" s="200"/>
      <c r="I520" s="200"/>
    </row>
    <row r="521" spans="2:9" ht="18" customHeight="1" x14ac:dyDescent="0.2">
      <c r="B521" s="334" t="s">
        <v>1489</v>
      </c>
      <c r="C521" s="335" t="s">
        <v>1490</v>
      </c>
      <c r="D521" s="351">
        <v>860</v>
      </c>
      <c r="E521" s="352">
        <v>2.5327658220399354E-2</v>
      </c>
      <c r="F521" s="353">
        <v>260</v>
      </c>
      <c r="G521" s="354">
        <v>7.6819476871490726E-3</v>
      </c>
      <c r="H521" s="200"/>
      <c r="I521" s="200"/>
    </row>
    <row r="522" spans="2:9" ht="18" customHeight="1" x14ac:dyDescent="0.2">
      <c r="B522" s="334" t="s">
        <v>1491</v>
      </c>
      <c r="C522" s="335" t="s">
        <v>1492</v>
      </c>
      <c r="D522" s="351">
        <v>1290</v>
      </c>
      <c r="E522" s="352">
        <v>4.5288460742679011E-2</v>
      </c>
      <c r="F522" s="353">
        <v>750</v>
      </c>
      <c r="G522" s="354">
        <v>2.6475215856235142E-2</v>
      </c>
      <c r="H522" s="200"/>
      <c r="I522" s="200"/>
    </row>
    <row r="523" spans="2:9" ht="18" customHeight="1" x14ac:dyDescent="0.2">
      <c r="B523" s="334" t="s">
        <v>1493</v>
      </c>
      <c r="C523" s="335" t="s">
        <v>1494</v>
      </c>
      <c r="D523" s="351">
        <v>500</v>
      </c>
      <c r="E523" s="352">
        <v>1.2086875221882435E-2</v>
      </c>
      <c r="F523" s="353">
        <v>340</v>
      </c>
      <c r="G523" s="354">
        <v>8.318222782167501E-3</v>
      </c>
      <c r="H523" s="200"/>
      <c r="I523" s="200"/>
    </row>
    <row r="524" spans="2:9" ht="18" customHeight="1" x14ac:dyDescent="0.2">
      <c r="B524" s="334" t="s">
        <v>1495</v>
      </c>
      <c r="C524" s="335" t="s">
        <v>1496</v>
      </c>
      <c r="D524" s="351">
        <v>1780</v>
      </c>
      <c r="E524" s="352">
        <v>2.8183602989154212E-2</v>
      </c>
      <c r="F524" s="353">
        <v>950</v>
      </c>
      <c r="G524" s="354">
        <v>1.5105506287215924E-2</v>
      </c>
      <c r="H524" s="200"/>
      <c r="I524" s="200"/>
    </row>
    <row r="525" spans="2:9" ht="18" customHeight="1" x14ac:dyDescent="0.2">
      <c r="B525" s="334" t="s">
        <v>1497</v>
      </c>
      <c r="C525" s="335" t="s">
        <v>1498</v>
      </c>
      <c r="D525" s="351">
        <v>0</v>
      </c>
      <c r="E525" s="352">
        <v>0</v>
      </c>
      <c r="F525" s="353">
        <v>0</v>
      </c>
      <c r="G525" s="354">
        <v>0</v>
      </c>
      <c r="H525" s="200"/>
      <c r="I525" s="200"/>
    </row>
    <row r="526" spans="2:9" ht="18" customHeight="1" x14ac:dyDescent="0.2">
      <c r="B526" s="334" t="s">
        <v>1499</v>
      </c>
      <c r="C526" s="335" t="s">
        <v>1500</v>
      </c>
      <c r="D526" s="351">
        <v>720</v>
      </c>
      <c r="E526" s="352">
        <v>1.1092374031392334E-2</v>
      </c>
      <c r="F526" s="353">
        <v>280</v>
      </c>
      <c r="G526" s="354">
        <v>4.2503359010109595E-3</v>
      </c>
      <c r="H526" s="200"/>
      <c r="I526" s="200"/>
    </row>
    <row r="527" spans="2:9" ht="18" customHeight="1" x14ac:dyDescent="0.2">
      <c r="B527" s="334" t="s">
        <v>1501</v>
      </c>
      <c r="C527" s="335" t="s">
        <v>1502</v>
      </c>
      <c r="D527" s="355">
        <v>2570</v>
      </c>
      <c r="E527" s="356">
        <v>6.6067625409524239E-2</v>
      </c>
      <c r="F527" s="357">
        <v>460</v>
      </c>
      <c r="G527" s="358">
        <v>1.1801721996093582E-2</v>
      </c>
      <c r="H527" s="200"/>
      <c r="I527" s="200"/>
    </row>
    <row r="528" spans="2:9" ht="18" customHeight="1" x14ac:dyDescent="0.2">
      <c r="B528" s="334" t="s">
        <v>1503</v>
      </c>
      <c r="C528" s="335" t="s">
        <v>1504</v>
      </c>
      <c r="D528" s="351">
        <v>1450</v>
      </c>
      <c r="E528" s="352">
        <v>5.1099064955293108E-2</v>
      </c>
      <c r="F528" s="353">
        <v>340</v>
      </c>
      <c r="G528" s="354">
        <v>1.1948205257523789E-2</v>
      </c>
      <c r="H528" s="200"/>
      <c r="I528" s="200"/>
    </row>
    <row r="529" spans="2:9" ht="18" customHeight="1" x14ac:dyDescent="0.2">
      <c r="B529" s="334" t="s">
        <v>1505</v>
      </c>
      <c r="C529" s="335" t="s">
        <v>1506</v>
      </c>
      <c r="D529" s="351">
        <v>1650</v>
      </c>
      <c r="E529" s="352">
        <v>4.2954292910945976E-2</v>
      </c>
      <c r="F529" s="353">
        <v>0</v>
      </c>
      <c r="G529" s="354">
        <v>0</v>
      </c>
      <c r="H529" s="200"/>
      <c r="I529" s="200"/>
    </row>
    <row r="530" spans="2:9" ht="18" customHeight="1" x14ac:dyDescent="0.2">
      <c r="B530" s="334" t="s">
        <v>1507</v>
      </c>
      <c r="C530" s="335" t="s">
        <v>1508</v>
      </c>
      <c r="D530" s="355">
        <v>1720</v>
      </c>
      <c r="E530" s="356">
        <v>3.0400009380152096E-2</v>
      </c>
      <c r="F530" s="357">
        <v>740</v>
      </c>
      <c r="G530" s="358">
        <v>1.3117372913772416E-2</v>
      </c>
      <c r="H530" s="200"/>
      <c r="I530" s="200"/>
    </row>
    <row r="531" spans="2:9" ht="18" customHeight="1" x14ac:dyDescent="0.2">
      <c r="B531" s="334" t="s">
        <v>1509</v>
      </c>
      <c r="C531" s="335" t="s">
        <v>1510</v>
      </c>
      <c r="D531" s="351">
        <v>890</v>
      </c>
      <c r="E531" s="352">
        <v>2.2862503516094469E-2</v>
      </c>
      <c r="F531" s="353">
        <v>250</v>
      </c>
      <c r="G531" s="354">
        <v>6.3334403538839353E-3</v>
      </c>
      <c r="H531" s="200"/>
      <c r="I531" s="200"/>
    </row>
    <row r="532" spans="2:9" ht="18" customHeight="1" x14ac:dyDescent="0.2">
      <c r="B532" s="334" t="s">
        <v>1511</v>
      </c>
      <c r="C532" s="335" t="s">
        <v>1512</v>
      </c>
      <c r="D532" s="351">
        <v>710</v>
      </c>
      <c r="E532" s="352">
        <v>1.4319713755627607E-2</v>
      </c>
      <c r="F532" s="353">
        <v>470</v>
      </c>
      <c r="G532" s="354">
        <v>9.4869962206913828E-3</v>
      </c>
      <c r="H532" s="200"/>
      <c r="I532" s="200"/>
    </row>
    <row r="533" spans="2:9" ht="18" customHeight="1" x14ac:dyDescent="0.2">
      <c r="B533" s="334" t="s">
        <v>1513</v>
      </c>
      <c r="C533" s="335" t="s">
        <v>1514</v>
      </c>
      <c r="D533" s="355">
        <v>1620</v>
      </c>
      <c r="E533" s="356">
        <v>3.6676513320475834E-2</v>
      </c>
      <c r="F533" s="357">
        <v>1000</v>
      </c>
      <c r="G533" s="358">
        <v>2.2546604833631839E-2</v>
      </c>
      <c r="H533" s="200"/>
      <c r="I533" s="200"/>
    </row>
    <row r="534" spans="2:9" ht="18" customHeight="1" x14ac:dyDescent="0.2">
      <c r="B534" s="334" t="s">
        <v>1515</v>
      </c>
      <c r="C534" s="335" t="s">
        <v>1516</v>
      </c>
      <c r="D534" s="351">
        <v>1050</v>
      </c>
      <c r="E534" s="352">
        <v>2.0045668268415542E-2</v>
      </c>
      <c r="F534" s="353">
        <v>380</v>
      </c>
      <c r="G534" s="354">
        <v>7.280132819667824E-3</v>
      </c>
      <c r="H534" s="200"/>
      <c r="I534" s="200"/>
    </row>
    <row r="535" spans="2:9" ht="18" customHeight="1" x14ac:dyDescent="0.2">
      <c r="B535" s="334" t="s">
        <v>1517</v>
      </c>
      <c r="C535" s="335" t="s">
        <v>1518</v>
      </c>
      <c r="D535" s="351">
        <v>1590</v>
      </c>
      <c r="E535" s="352">
        <v>3.1796663319347308E-2</v>
      </c>
      <c r="F535" s="353">
        <v>210</v>
      </c>
      <c r="G535" s="354">
        <v>4.2514372483985494E-3</v>
      </c>
      <c r="H535" s="200"/>
      <c r="I535" s="200"/>
    </row>
    <row r="536" spans="2:9" ht="18" customHeight="1" x14ac:dyDescent="0.2">
      <c r="B536" s="334" t="s">
        <v>1519</v>
      </c>
      <c r="C536" s="335" t="s">
        <v>1520</v>
      </c>
      <c r="D536" s="355">
        <v>2160</v>
      </c>
      <c r="E536" s="356">
        <v>5.507468263765293E-2</v>
      </c>
      <c r="F536" s="357">
        <v>700</v>
      </c>
      <c r="G536" s="358">
        <v>1.7829376977752245E-2</v>
      </c>
      <c r="H536" s="200"/>
      <c r="I536" s="200"/>
    </row>
    <row r="537" spans="2:9" ht="18" customHeight="1" x14ac:dyDescent="0.2">
      <c r="B537" s="334" t="s">
        <v>1521</v>
      </c>
      <c r="C537" s="335" t="s">
        <v>1522</v>
      </c>
      <c r="D537" s="355">
        <v>2100</v>
      </c>
      <c r="E537" s="356">
        <v>4.7333362479734332E-2</v>
      </c>
      <c r="F537" s="357">
        <v>870</v>
      </c>
      <c r="G537" s="358">
        <v>1.959749390579734E-2</v>
      </c>
      <c r="H537" s="200"/>
      <c r="I537" s="200"/>
    </row>
    <row r="538" spans="2:9" ht="18" customHeight="1" x14ac:dyDescent="0.2">
      <c r="B538" s="334" t="s">
        <v>1523</v>
      </c>
      <c r="C538" s="335" t="s">
        <v>1524</v>
      </c>
      <c r="D538" s="351">
        <v>1600</v>
      </c>
      <c r="E538" s="352">
        <v>2.8859836633804665E-2</v>
      </c>
      <c r="F538" s="353">
        <v>350</v>
      </c>
      <c r="G538" s="354">
        <v>6.2676200744126971E-3</v>
      </c>
      <c r="H538" s="200"/>
      <c r="I538" s="200"/>
    </row>
    <row r="539" spans="2:9" ht="18" customHeight="1" x14ac:dyDescent="0.2">
      <c r="B539" s="334" t="s">
        <v>1525</v>
      </c>
      <c r="C539" s="335" t="s">
        <v>1526</v>
      </c>
      <c r="D539" s="355">
        <v>1330</v>
      </c>
      <c r="E539" s="356">
        <v>3.2901338820368144E-2</v>
      </c>
      <c r="F539" s="357">
        <v>580</v>
      </c>
      <c r="G539" s="358">
        <v>1.4367243357161538E-2</v>
      </c>
      <c r="H539" s="200"/>
      <c r="I539" s="200"/>
    </row>
    <row r="540" spans="2:9" ht="18" customHeight="1" x14ac:dyDescent="0.2">
      <c r="B540" s="334" t="s">
        <v>1527</v>
      </c>
      <c r="C540" s="335" t="s">
        <v>1528</v>
      </c>
      <c r="D540" s="351">
        <v>620</v>
      </c>
      <c r="E540" s="352">
        <v>1.3766157222987203E-2</v>
      </c>
      <c r="F540" s="353">
        <v>0</v>
      </c>
      <c r="G540" s="354">
        <v>0</v>
      </c>
      <c r="H540" s="200"/>
      <c r="I540" s="200"/>
    </row>
    <row r="541" spans="2:9" ht="18" customHeight="1" x14ac:dyDescent="0.2">
      <c r="B541" s="334" t="s">
        <v>1529</v>
      </c>
      <c r="C541" s="335" t="s">
        <v>1530</v>
      </c>
      <c r="D541" s="351">
        <v>1990</v>
      </c>
      <c r="E541" s="352">
        <v>4.6236618560847334E-2</v>
      </c>
      <c r="F541" s="353">
        <v>420</v>
      </c>
      <c r="G541" s="354">
        <v>9.6931312242788063E-3</v>
      </c>
      <c r="H541" s="200"/>
      <c r="I541" s="200"/>
    </row>
    <row r="542" spans="2:9" ht="18" customHeight="1" x14ac:dyDescent="0.2">
      <c r="B542" s="334" t="s">
        <v>1531</v>
      </c>
      <c r="C542" s="335" t="s">
        <v>1532</v>
      </c>
      <c r="D542" s="351">
        <v>1050</v>
      </c>
      <c r="E542" s="352">
        <v>2.7190659849978691E-2</v>
      </c>
      <c r="F542" s="353">
        <v>480</v>
      </c>
      <c r="G542" s="354">
        <v>1.2442699555196446E-2</v>
      </c>
      <c r="H542" s="200"/>
      <c r="I542" s="200"/>
    </row>
    <row r="543" spans="2:9" ht="18" customHeight="1" x14ac:dyDescent="0.2">
      <c r="B543" s="334" t="s">
        <v>1533</v>
      </c>
      <c r="C543" s="335" t="s">
        <v>1534</v>
      </c>
      <c r="D543" s="355">
        <v>1890</v>
      </c>
      <c r="E543" s="356">
        <v>4.9342621810372703E-2</v>
      </c>
      <c r="F543" s="357">
        <v>460</v>
      </c>
      <c r="G543" s="358">
        <v>1.2011562527069171E-2</v>
      </c>
      <c r="H543" s="200"/>
      <c r="I543" s="200"/>
    </row>
    <row r="544" spans="2:9" ht="18" customHeight="1" x14ac:dyDescent="0.2">
      <c r="B544" s="334" t="s">
        <v>1535</v>
      </c>
      <c r="C544" s="335" t="s">
        <v>1536</v>
      </c>
      <c r="D544" s="355">
        <v>2440</v>
      </c>
      <c r="E544" s="356">
        <v>6.0882611251155266E-2</v>
      </c>
      <c r="F544" s="357">
        <v>620</v>
      </c>
      <c r="G544" s="358">
        <v>1.5555952048453912E-2</v>
      </c>
      <c r="H544" s="200"/>
      <c r="I544" s="200"/>
    </row>
    <row r="545" spans="2:9" ht="18" customHeight="1" x14ac:dyDescent="0.2">
      <c r="B545" s="334" t="s">
        <v>1537</v>
      </c>
      <c r="C545" s="335" t="s">
        <v>1538</v>
      </c>
      <c r="D545" s="351">
        <v>170</v>
      </c>
      <c r="E545" s="352">
        <v>4.439065069817701E-3</v>
      </c>
      <c r="F545" s="353">
        <v>170</v>
      </c>
      <c r="G545" s="354">
        <v>4.439065069817701E-3</v>
      </c>
      <c r="H545" s="200"/>
      <c r="I545" s="200"/>
    </row>
    <row r="546" spans="2:9" ht="18" customHeight="1" x14ac:dyDescent="0.2">
      <c r="B546" s="334" t="s">
        <v>1539</v>
      </c>
      <c r="C546" s="335" t="s">
        <v>1540</v>
      </c>
      <c r="D546" s="355">
        <v>1970</v>
      </c>
      <c r="E546" s="356">
        <v>5.1827982821412648E-2</v>
      </c>
      <c r="F546" s="357">
        <v>1380</v>
      </c>
      <c r="G546" s="358">
        <v>3.6193510741919746E-2</v>
      </c>
      <c r="H546" s="200"/>
      <c r="I546" s="200"/>
    </row>
    <row r="547" spans="2:9" ht="18" customHeight="1" x14ac:dyDescent="0.2">
      <c r="B547" s="334" t="s">
        <v>1541</v>
      </c>
      <c r="C547" s="335" t="s">
        <v>1542</v>
      </c>
      <c r="D547" s="355">
        <v>3270</v>
      </c>
      <c r="E547" s="356">
        <v>7.6560448279852755E-2</v>
      </c>
      <c r="F547" s="357">
        <v>740</v>
      </c>
      <c r="G547" s="358">
        <v>1.73170179795516E-2</v>
      </c>
      <c r="H547" s="200"/>
      <c r="I547" s="200"/>
    </row>
    <row r="548" spans="2:9" ht="18" customHeight="1" x14ac:dyDescent="0.2">
      <c r="B548" s="334" t="s">
        <v>1543</v>
      </c>
      <c r="C548" s="335" t="s">
        <v>1544</v>
      </c>
      <c r="D548" s="355">
        <v>2460</v>
      </c>
      <c r="E548" s="356">
        <v>5.6849464842097713E-2</v>
      </c>
      <c r="F548" s="357">
        <v>220</v>
      </c>
      <c r="G548" s="358">
        <v>5.1703010068058089E-3</v>
      </c>
      <c r="H548" s="200"/>
      <c r="I548" s="200"/>
    </row>
    <row r="549" spans="2:9" ht="18" customHeight="1" x14ac:dyDescent="0.2">
      <c r="B549" s="334" t="s">
        <v>1545</v>
      </c>
      <c r="C549" s="335" t="s">
        <v>1546</v>
      </c>
      <c r="D549" s="351">
        <v>420</v>
      </c>
      <c r="E549" s="352">
        <v>1.6723516768420994E-2</v>
      </c>
      <c r="F549" s="353">
        <v>0</v>
      </c>
      <c r="G549" s="354">
        <v>0</v>
      </c>
      <c r="H549" s="200"/>
      <c r="I549" s="200"/>
    </row>
    <row r="550" spans="2:9" ht="18" customHeight="1" x14ac:dyDescent="0.2">
      <c r="B550" s="334" t="s">
        <v>1547</v>
      </c>
      <c r="C550" s="335" t="s">
        <v>1548</v>
      </c>
      <c r="D550" s="351">
        <v>1240</v>
      </c>
      <c r="E550" s="352">
        <v>3.1676737423876992E-2</v>
      </c>
      <c r="F550" s="353">
        <v>370</v>
      </c>
      <c r="G550" s="354">
        <v>9.3279996754600126E-3</v>
      </c>
      <c r="H550" s="200"/>
      <c r="I550" s="200"/>
    </row>
    <row r="551" spans="2:9" ht="18" customHeight="1" x14ac:dyDescent="0.2">
      <c r="B551" s="334" t="s">
        <v>1549</v>
      </c>
      <c r="C551" s="335" t="s">
        <v>1550</v>
      </c>
      <c r="D551" s="351">
        <v>1150</v>
      </c>
      <c r="E551" s="352">
        <v>2.7849229241440853E-2</v>
      </c>
      <c r="F551" s="353">
        <v>360</v>
      </c>
      <c r="G551" s="354">
        <v>8.6976691744159468E-3</v>
      </c>
      <c r="H551" s="200"/>
      <c r="I551" s="200"/>
    </row>
    <row r="552" spans="2:9" ht="18" customHeight="1" x14ac:dyDescent="0.2">
      <c r="B552" s="334" t="s">
        <v>1551</v>
      </c>
      <c r="C552" s="335" t="s">
        <v>1552</v>
      </c>
      <c r="D552" s="351">
        <v>640</v>
      </c>
      <c r="E552" s="352">
        <v>1.8366586693284184E-2</v>
      </c>
      <c r="F552" s="353">
        <v>200</v>
      </c>
      <c r="G552" s="354">
        <v>5.9280054853693837E-3</v>
      </c>
      <c r="H552" s="200"/>
      <c r="I552" s="200"/>
    </row>
    <row r="553" spans="2:9" ht="18" customHeight="1" x14ac:dyDescent="0.2">
      <c r="B553" s="334" t="s">
        <v>1553</v>
      </c>
      <c r="C553" s="335" t="s">
        <v>1554</v>
      </c>
      <c r="D553" s="351">
        <v>800</v>
      </c>
      <c r="E553" s="352">
        <v>2.1126206197666426E-2</v>
      </c>
      <c r="F553" s="353">
        <v>210</v>
      </c>
      <c r="G553" s="354">
        <v>5.4271002412393278E-3</v>
      </c>
      <c r="H553" s="200"/>
      <c r="I553" s="200"/>
    </row>
    <row r="554" spans="2:9" ht="18" customHeight="1" x14ac:dyDescent="0.2">
      <c r="B554" s="334" t="s">
        <v>1555</v>
      </c>
      <c r="C554" s="335" t="s">
        <v>1556</v>
      </c>
      <c r="D554" s="351">
        <v>940</v>
      </c>
      <c r="E554" s="352">
        <v>2.7935062850996874E-2</v>
      </c>
      <c r="F554" s="353">
        <v>260</v>
      </c>
      <c r="G554" s="354">
        <v>7.7506845498971425E-3</v>
      </c>
      <c r="H554" s="200"/>
      <c r="I554" s="200"/>
    </row>
    <row r="555" spans="2:9" ht="18" customHeight="1" x14ac:dyDescent="0.2">
      <c r="B555" s="334" t="s">
        <v>1557</v>
      </c>
      <c r="C555" s="335" t="s">
        <v>1558</v>
      </c>
      <c r="D555" s="351">
        <v>1800</v>
      </c>
      <c r="E555" s="352">
        <v>4.2801754913662435E-2</v>
      </c>
      <c r="F555" s="353">
        <v>280</v>
      </c>
      <c r="G555" s="354">
        <v>6.7002895170125941E-3</v>
      </c>
      <c r="H555" s="200"/>
      <c r="I555" s="200"/>
    </row>
    <row r="556" spans="2:9" ht="18" customHeight="1" x14ac:dyDescent="0.2">
      <c r="B556" s="334" t="s">
        <v>1559</v>
      </c>
      <c r="C556" s="335" t="s">
        <v>1560</v>
      </c>
      <c r="D556" s="351">
        <v>970</v>
      </c>
      <c r="E556" s="352">
        <v>2.5540727769930164E-2</v>
      </c>
      <c r="F556" s="353">
        <v>970</v>
      </c>
      <c r="G556" s="354">
        <v>2.5540727769930164E-2</v>
      </c>
      <c r="H556" s="200"/>
      <c r="I556" s="200"/>
    </row>
    <row r="557" spans="2:9" ht="18" customHeight="1" x14ac:dyDescent="0.2">
      <c r="B557" s="334" t="s">
        <v>1561</v>
      </c>
      <c r="C557" s="335" t="s">
        <v>1562</v>
      </c>
      <c r="D557" s="355">
        <v>1130</v>
      </c>
      <c r="E557" s="356">
        <v>2.0807571528366476E-2</v>
      </c>
      <c r="F557" s="357">
        <v>180</v>
      </c>
      <c r="G557" s="358">
        <v>3.2480653154941482E-3</v>
      </c>
      <c r="H557" s="200"/>
      <c r="I557" s="200"/>
    </row>
    <row r="558" spans="2:9" ht="18" customHeight="1" x14ac:dyDescent="0.2">
      <c r="B558" s="334" t="s">
        <v>1563</v>
      </c>
      <c r="C558" s="335" t="s">
        <v>1564</v>
      </c>
      <c r="D558" s="351">
        <v>820</v>
      </c>
      <c r="E558" s="352">
        <v>2.0547524800778365E-2</v>
      </c>
      <c r="F558" s="353">
        <v>580</v>
      </c>
      <c r="G558" s="354">
        <v>1.437810367078384E-2</v>
      </c>
      <c r="H558" s="200"/>
      <c r="I558" s="200"/>
    </row>
    <row r="559" spans="2:9" ht="18" customHeight="1" x14ac:dyDescent="0.2">
      <c r="B559" s="334" t="s">
        <v>1565</v>
      </c>
      <c r="C559" s="335" t="s">
        <v>1566</v>
      </c>
      <c r="D559" s="351">
        <v>1030</v>
      </c>
      <c r="E559" s="352">
        <v>2.1358835110979149E-2</v>
      </c>
      <c r="F559" s="353">
        <v>210</v>
      </c>
      <c r="G559" s="354">
        <v>4.2695819584587704E-3</v>
      </c>
      <c r="H559" s="200"/>
      <c r="I559" s="200"/>
    </row>
    <row r="560" spans="2:9" ht="18" customHeight="1" x14ac:dyDescent="0.2">
      <c r="B560" s="334" t="s">
        <v>1567</v>
      </c>
      <c r="C560" s="335" t="s">
        <v>1568</v>
      </c>
      <c r="D560" s="351">
        <v>1370</v>
      </c>
      <c r="E560" s="352">
        <v>2.579164171968781E-2</v>
      </c>
      <c r="F560" s="353">
        <v>760</v>
      </c>
      <c r="G560" s="354">
        <v>1.4210625237893019E-2</v>
      </c>
      <c r="H560" s="200"/>
      <c r="I560" s="200"/>
    </row>
    <row r="561" spans="2:9" ht="18" customHeight="1" x14ac:dyDescent="0.2">
      <c r="B561" s="334" t="s">
        <v>1569</v>
      </c>
      <c r="C561" s="335" t="s">
        <v>1570</v>
      </c>
      <c r="D561" s="351">
        <v>1210</v>
      </c>
      <c r="E561" s="352">
        <v>3.1327656600015755E-2</v>
      </c>
      <c r="F561" s="353">
        <v>560</v>
      </c>
      <c r="G561" s="354">
        <v>1.4462312496468319E-2</v>
      </c>
      <c r="H561" s="200"/>
      <c r="I561" s="200"/>
    </row>
    <row r="562" spans="2:9" ht="18" customHeight="1" x14ac:dyDescent="0.2">
      <c r="B562" s="334" t="s">
        <v>1571</v>
      </c>
      <c r="C562" s="335" t="s">
        <v>1572</v>
      </c>
      <c r="D562" s="351">
        <v>1120</v>
      </c>
      <c r="E562" s="352">
        <v>2.9711471978848974E-2</v>
      </c>
      <c r="F562" s="353">
        <v>620</v>
      </c>
      <c r="G562" s="354">
        <v>1.6343775677773443E-2</v>
      </c>
      <c r="H562" s="200"/>
      <c r="I562" s="200"/>
    </row>
    <row r="563" spans="2:9" ht="18" customHeight="1" x14ac:dyDescent="0.2">
      <c r="B563" s="334" t="s">
        <v>1573</v>
      </c>
      <c r="C563" s="335" t="s">
        <v>1574</v>
      </c>
      <c r="D563" s="351">
        <v>880</v>
      </c>
      <c r="E563" s="352">
        <v>1.6378952972526797E-2</v>
      </c>
      <c r="F563" s="353">
        <v>340</v>
      </c>
      <c r="G563" s="354">
        <v>6.2930742507539888E-3</v>
      </c>
      <c r="H563" s="200"/>
      <c r="I563" s="200"/>
    </row>
    <row r="564" spans="2:9" ht="18" customHeight="1" x14ac:dyDescent="0.2">
      <c r="B564" s="334" t="s">
        <v>1575</v>
      </c>
      <c r="C564" s="335" t="s">
        <v>1576</v>
      </c>
      <c r="D564" s="351">
        <v>180</v>
      </c>
      <c r="E564" s="352">
        <v>5.2257962669400625E-3</v>
      </c>
      <c r="F564" s="353">
        <v>0</v>
      </c>
      <c r="G564" s="354">
        <v>0</v>
      </c>
      <c r="H564" s="200"/>
      <c r="I564" s="200"/>
    </row>
    <row r="565" spans="2:9" ht="18" customHeight="1" x14ac:dyDescent="0.2">
      <c r="B565" s="334" t="s">
        <v>1577</v>
      </c>
      <c r="C565" s="335" t="s">
        <v>1578</v>
      </c>
      <c r="D565" s="351">
        <v>2230</v>
      </c>
      <c r="E565" s="352">
        <v>4.7369116967509207E-2</v>
      </c>
      <c r="F565" s="353">
        <v>570</v>
      </c>
      <c r="G565" s="354">
        <v>1.205115556820179E-2</v>
      </c>
      <c r="H565" s="200"/>
      <c r="I565" s="200"/>
    </row>
    <row r="566" spans="2:9" ht="18" customHeight="1" x14ac:dyDescent="0.2">
      <c r="B566" s="334" t="s">
        <v>1579</v>
      </c>
      <c r="C566" s="335" t="s">
        <v>1580</v>
      </c>
      <c r="D566" s="351">
        <v>760</v>
      </c>
      <c r="E566" s="352">
        <v>1.7997747099033911E-2</v>
      </c>
      <c r="F566" s="353">
        <v>0</v>
      </c>
      <c r="G566" s="354">
        <v>0</v>
      </c>
      <c r="H566" s="200"/>
      <c r="I566" s="200"/>
    </row>
    <row r="567" spans="2:9" ht="18" customHeight="1" x14ac:dyDescent="0.2">
      <c r="B567" s="334" t="s">
        <v>1581</v>
      </c>
      <c r="C567" s="335" t="s">
        <v>1582</v>
      </c>
      <c r="D567" s="351">
        <v>0</v>
      </c>
      <c r="E567" s="352">
        <v>0</v>
      </c>
      <c r="F567" s="353">
        <v>0</v>
      </c>
      <c r="G567" s="354">
        <v>0</v>
      </c>
      <c r="H567" s="200"/>
      <c r="I567" s="200"/>
    </row>
    <row r="568" spans="2:9" ht="18" customHeight="1" x14ac:dyDescent="0.2">
      <c r="B568" s="334" t="s">
        <v>1583</v>
      </c>
      <c r="C568" s="335" t="s">
        <v>1584</v>
      </c>
      <c r="D568" s="355">
        <v>2460</v>
      </c>
      <c r="E568" s="356">
        <v>4.3114443081017015E-2</v>
      </c>
      <c r="F568" s="357">
        <v>620</v>
      </c>
      <c r="G568" s="358">
        <v>1.0881072195781079E-2</v>
      </c>
      <c r="H568" s="200"/>
      <c r="I568" s="200"/>
    </row>
    <row r="569" spans="2:9" ht="18" customHeight="1" x14ac:dyDescent="0.2">
      <c r="B569" s="334" t="s">
        <v>1585</v>
      </c>
      <c r="C569" s="335" t="s">
        <v>1586</v>
      </c>
      <c r="D569" s="351">
        <v>990</v>
      </c>
      <c r="E569" s="352">
        <v>2.6401318677888672E-2</v>
      </c>
      <c r="F569" s="353">
        <v>690</v>
      </c>
      <c r="G569" s="354">
        <v>1.8496947123432902E-2</v>
      </c>
      <c r="H569" s="200"/>
      <c r="I569" s="200"/>
    </row>
    <row r="570" spans="2:9" ht="18" customHeight="1" x14ac:dyDescent="0.2">
      <c r="B570" s="334" t="s">
        <v>1587</v>
      </c>
      <c r="C570" s="335" t="s">
        <v>1588</v>
      </c>
      <c r="D570" s="351">
        <v>970</v>
      </c>
      <c r="E570" s="352">
        <v>2.3805235479833715E-2</v>
      </c>
      <c r="F570" s="353">
        <v>400</v>
      </c>
      <c r="G570" s="354">
        <v>9.9246222175081392E-3</v>
      </c>
      <c r="H570" s="200"/>
      <c r="I570" s="200"/>
    </row>
    <row r="571" spans="2:9" ht="18" customHeight="1" x14ac:dyDescent="0.2">
      <c r="B571" s="334" t="s">
        <v>1589</v>
      </c>
      <c r="C571" s="335" t="s">
        <v>1590</v>
      </c>
      <c r="D571" s="351">
        <v>790</v>
      </c>
      <c r="E571" s="352">
        <v>2.4491519201136482E-2</v>
      </c>
      <c r="F571" s="353">
        <v>260</v>
      </c>
      <c r="G571" s="354">
        <v>8.0543057268870743E-3</v>
      </c>
      <c r="H571" s="200"/>
      <c r="I571" s="200"/>
    </row>
    <row r="572" spans="2:9" ht="18" customHeight="1" x14ac:dyDescent="0.2">
      <c r="B572" s="334" t="s">
        <v>1591</v>
      </c>
      <c r="C572" s="335" t="s">
        <v>1592</v>
      </c>
      <c r="D572" s="355">
        <v>800</v>
      </c>
      <c r="E572" s="356">
        <v>2.0540542718639251E-2</v>
      </c>
      <c r="F572" s="357">
        <v>590</v>
      </c>
      <c r="G572" s="358">
        <v>1.5060108198295856E-2</v>
      </c>
      <c r="H572" s="200"/>
      <c r="I572" s="200"/>
    </row>
    <row r="573" spans="2:9" ht="18" customHeight="1" x14ac:dyDescent="0.2">
      <c r="B573" s="334" t="s">
        <v>1593</v>
      </c>
      <c r="C573" s="335" t="s">
        <v>1594</v>
      </c>
      <c r="D573" s="351">
        <v>730</v>
      </c>
      <c r="E573" s="352">
        <v>1.9860454929705909E-2</v>
      </c>
      <c r="F573" s="353">
        <v>0</v>
      </c>
      <c r="G573" s="354">
        <v>0</v>
      </c>
      <c r="H573" s="200"/>
      <c r="I573" s="200"/>
    </row>
    <row r="574" spans="2:9" ht="18" customHeight="1" x14ac:dyDescent="0.2">
      <c r="B574" s="334" t="s">
        <v>1595</v>
      </c>
      <c r="C574" s="335" t="s">
        <v>1596</v>
      </c>
      <c r="D574" s="351">
        <v>1440</v>
      </c>
      <c r="E574" s="352">
        <v>3.8627560615636859E-2</v>
      </c>
      <c r="F574" s="353">
        <v>0</v>
      </c>
      <c r="G574" s="354">
        <v>0</v>
      </c>
      <c r="H574" s="200"/>
      <c r="I574" s="200"/>
    </row>
    <row r="575" spans="2:9" ht="18" customHeight="1" x14ac:dyDescent="0.2">
      <c r="B575" s="334" t="s">
        <v>1597</v>
      </c>
      <c r="C575" s="335" t="s">
        <v>1598</v>
      </c>
      <c r="D575" s="351">
        <v>750</v>
      </c>
      <c r="E575" s="352">
        <v>1.6725573040861245E-2</v>
      </c>
      <c r="F575" s="353">
        <v>180</v>
      </c>
      <c r="G575" s="354">
        <v>4.0462172810197539E-3</v>
      </c>
      <c r="H575" s="200"/>
      <c r="I575" s="200"/>
    </row>
    <row r="576" spans="2:9" ht="18" customHeight="1" x14ac:dyDescent="0.2">
      <c r="B576" s="334" t="s">
        <v>1599</v>
      </c>
      <c r="C576" s="335" t="s">
        <v>1600</v>
      </c>
      <c r="D576" s="355">
        <v>1620</v>
      </c>
      <c r="E576" s="356">
        <v>3.9331920095087652E-2</v>
      </c>
      <c r="F576" s="357">
        <v>950</v>
      </c>
      <c r="G576" s="358">
        <v>2.3033110362055669E-2</v>
      </c>
      <c r="H576" s="200"/>
      <c r="I576" s="200"/>
    </row>
    <row r="577" spans="2:9" ht="18" customHeight="1" x14ac:dyDescent="0.2">
      <c r="B577" s="334" t="s">
        <v>1601</v>
      </c>
      <c r="C577" s="335" t="s">
        <v>1602</v>
      </c>
      <c r="D577" s="351">
        <v>1010</v>
      </c>
      <c r="E577" s="352">
        <v>1.8567145273019874E-2</v>
      </c>
      <c r="F577" s="353">
        <v>630</v>
      </c>
      <c r="G577" s="354">
        <v>1.1507560170218577E-2</v>
      </c>
      <c r="H577" s="200"/>
      <c r="I577" s="200"/>
    </row>
    <row r="578" spans="2:9" ht="18" customHeight="1" x14ac:dyDescent="0.2">
      <c r="B578" s="334" t="s">
        <v>1603</v>
      </c>
      <c r="C578" s="335" t="s">
        <v>1604</v>
      </c>
      <c r="D578" s="351">
        <v>970</v>
      </c>
      <c r="E578" s="352">
        <v>2.966270531957596E-2</v>
      </c>
      <c r="F578" s="353">
        <v>580</v>
      </c>
      <c r="G578" s="354">
        <v>1.7900851438132397E-2</v>
      </c>
      <c r="H578" s="200"/>
      <c r="I578" s="200"/>
    </row>
    <row r="579" spans="2:9" ht="18" customHeight="1" x14ac:dyDescent="0.2">
      <c r="B579" s="334" t="s">
        <v>1605</v>
      </c>
      <c r="C579" s="335" t="s">
        <v>1606</v>
      </c>
      <c r="D579" s="351">
        <v>1150</v>
      </c>
      <c r="E579" s="352">
        <v>2.0792880951435434E-2</v>
      </c>
      <c r="F579" s="353">
        <v>740</v>
      </c>
      <c r="G579" s="354">
        <v>1.3328482462156876E-2</v>
      </c>
      <c r="H579" s="200"/>
      <c r="I579" s="200"/>
    </row>
    <row r="580" spans="2:9" ht="18" customHeight="1" x14ac:dyDescent="0.2">
      <c r="B580" s="334" t="s">
        <v>1607</v>
      </c>
      <c r="C580" s="335" t="s">
        <v>1608</v>
      </c>
      <c r="D580" s="355">
        <v>2220</v>
      </c>
      <c r="E580" s="356">
        <v>4.6977247807015142E-2</v>
      </c>
      <c r="F580" s="357">
        <v>960</v>
      </c>
      <c r="G580" s="358">
        <v>2.0254746435205358E-2</v>
      </c>
      <c r="H580" s="200"/>
      <c r="I580" s="200"/>
    </row>
    <row r="581" spans="2:9" ht="18" customHeight="1" x14ac:dyDescent="0.2">
      <c r="B581" s="334" t="s">
        <v>1609</v>
      </c>
      <c r="C581" s="335" t="s">
        <v>1610</v>
      </c>
      <c r="D581" s="351">
        <v>1870</v>
      </c>
      <c r="E581" s="352">
        <v>4.1940023136095871E-2</v>
      </c>
      <c r="F581" s="353">
        <v>260</v>
      </c>
      <c r="G581" s="354">
        <v>5.8353890749566024E-3</v>
      </c>
      <c r="H581" s="200"/>
      <c r="I581" s="200"/>
    </row>
    <row r="582" spans="2:9" ht="18" customHeight="1" x14ac:dyDescent="0.2">
      <c r="B582" s="334" t="s">
        <v>1611</v>
      </c>
      <c r="C582" s="335" t="s">
        <v>1612</v>
      </c>
      <c r="D582" s="351">
        <v>990</v>
      </c>
      <c r="E582" s="352">
        <v>2.5407955549669063E-2</v>
      </c>
      <c r="F582" s="353">
        <v>210</v>
      </c>
      <c r="G582" s="354">
        <v>5.4738344624429055E-3</v>
      </c>
      <c r="H582" s="200"/>
      <c r="I582" s="200"/>
    </row>
    <row r="583" spans="2:9" ht="18" customHeight="1" x14ac:dyDescent="0.2">
      <c r="B583" s="334" t="s">
        <v>1613</v>
      </c>
      <c r="C583" s="335" t="s">
        <v>1614</v>
      </c>
      <c r="D583" s="355">
        <v>1920</v>
      </c>
      <c r="E583" s="356">
        <v>3.3135325130185897E-2</v>
      </c>
      <c r="F583" s="357">
        <v>730</v>
      </c>
      <c r="G583" s="358">
        <v>1.2607427845598353E-2</v>
      </c>
      <c r="H583" s="200"/>
      <c r="I583" s="200"/>
    </row>
    <row r="584" spans="2:9" ht="18" customHeight="1" x14ac:dyDescent="0.2">
      <c r="B584" s="334" t="s">
        <v>1615</v>
      </c>
      <c r="C584" s="335" t="s">
        <v>1616</v>
      </c>
      <c r="D584" s="351">
        <v>1210</v>
      </c>
      <c r="E584" s="352">
        <v>2.3632280662432337E-2</v>
      </c>
      <c r="F584" s="353">
        <v>330</v>
      </c>
      <c r="G584" s="354">
        <v>6.5300832238965496E-3</v>
      </c>
      <c r="H584" s="200"/>
      <c r="I584" s="200"/>
    </row>
    <row r="585" spans="2:9" ht="18" customHeight="1" x14ac:dyDescent="0.2">
      <c r="B585" s="334" t="s">
        <v>1617</v>
      </c>
      <c r="C585" s="335" t="s">
        <v>1618</v>
      </c>
      <c r="D585" s="351">
        <v>1200</v>
      </c>
      <c r="E585" s="352">
        <v>2.236792263964333E-2</v>
      </c>
      <c r="F585" s="353">
        <v>720</v>
      </c>
      <c r="G585" s="354">
        <v>1.3530882191257082E-2</v>
      </c>
      <c r="H585" s="200"/>
      <c r="I585" s="200"/>
    </row>
    <row r="586" spans="2:9" ht="18" customHeight="1" x14ac:dyDescent="0.2">
      <c r="B586" s="334" t="s">
        <v>1619</v>
      </c>
      <c r="C586" s="335" t="s">
        <v>1620</v>
      </c>
      <c r="D586" s="351">
        <v>1060</v>
      </c>
      <c r="E586" s="352">
        <v>2.8495784266644879E-2</v>
      </c>
      <c r="F586" s="353">
        <v>570</v>
      </c>
      <c r="G586" s="354">
        <v>1.5416236824058292E-2</v>
      </c>
      <c r="H586" s="200"/>
      <c r="I586" s="200"/>
    </row>
    <row r="587" spans="2:9" ht="18" customHeight="1" x14ac:dyDescent="0.2">
      <c r="B587" s="334" t="s">
        <v>1621</v>
      </c>
      <c r="C587" s="335" t="s">
        <v>1622</v>
      </c>
      <c r="D587" s="351">
        <v>810</v>
      </c>
      <c r="E587" s="352">
        <v>1.7977602987828224E-2</v>
      </c>
      <c r="F587" s="353">
        <v>0</v>
      </c>
      <c r="G587" s="354">
        <v>0</v>
      </c>
      <c r="H587" s="200"/>
      <c r="I587" s="200"/>
    </row>
    <row r="588" spans="2:9" ht="18" customHeight="1" x14ac:dyDescent="0.2">
      <c r="B588" s="334" t="s">
        <v>1623</v>
      </c>
      <c r="C588" s="335" t="s">
        <v>1624</v>
      </c>
      <c r="D588" s="355">
        <v>2280</v>
      </c>
      <c r="E588" s="356">
        <v>5.4569466480784617E-2</v>
      </c>
      <c r="F588" s="357">
        <v>490</v>
      </c>
      <c r="G588" s="358">
        <v>1.164104582152873E-2</v>
      </c>
      <c r="H588" s="200"/>
      <c r="I588" s="200"/>
    </row>
    <row r="589" spans="2:9" ht="18" customHeight="1" x14ac:dyDescent="0.2">
      <c r="B589" s="334" t="s">
        <v>1625</v>
      </c>
      <c r="C589" s="335" t="s">
        <v>1626</v>
      </c>
      <c r="D589" s="351">
        <v>0</v>
      </c>
      <c r="E589" s="352">
        <v>0</v>
      </c>
      <c r="F589" s="353">
        <v>0</v>
      </c>
      <c r="G589" s="354">
        <v>0</v>
      </c>
      <c r="H589" s="200"/>
      <c r="I589" s="200"/>
    </row>
    <row r="590" spans="2:9" ht="18" customHeight="1" x14ac:dyDescent="0.2">
      <c r="B590" s="334" t="s">
        <v>1627</v>
      </c>
      <c r="C590" s="335" t="s">
        <v>1628</v>
      </c>
      <c r="D590" s="351">
        <v>1010</v>
      </c>
      <c r="E590" s="352">
        <v>1.9569414575443016E-2</v>
      </c>
      <c r="F590" s="353">
        <v>410</v>
      </c>
      <c r="G590" s="354">
        <v>7.9053133979944349E-3</v>
      </c>
      <c r="H590" s="200"/>
      <c r="I590" s="200"/>
    </row>
    <row r="591" spans="2:9" ht="18" customHeight="1" x14ac:dyDescent="0.2">
      <c r="B591" s="334" t="s">
        <v>1629</v>
      </c>
      <c r="C591" s="335" t="s">
        <v>1630</v>
      </c>
      <c r="D591" s="351">
        <v>490</v>
      </c>
      <c r="E591" s="352">
        <v>1.5543083060650215E-2</v>
      </c>
      <c r="F591" s="353">
        <v>0</v>
      </c>
      <c r="G591" s="354">
        <v>0</v>
      </c>
      <c r="H591" s="200"/>
      <c r="I591" s="200"/>
    </row>
    <row r="592" spans="2:9" ht="18" customHeight="1" x14ac:dyDescent="0.2">
      <c r="B592" s="334" t="s">
        <v>1631</v>
      </c>
      <c r="C592" s="335" t="s">
        <v>1632</v>
      </c>
      <c r="D592" s="351">
        <v>590</v>
      </c>
      <c r="E592" s="352">
        <v>1.455721410121945E-2</v>
      </c>
      <c r="F592" s="353">
        <v>220</v>
      </c>
      <c r="G592" s="354">
        <v>5.4798372789757856E-3</v>
      </c>
      <c r="H592" s="200"/>
      <c r="I592" s="200"/>
    </row>
    <row r="593" spans="2:9" ht="18" customHeight="1" x14ac:dyDescent="0.2">
      <c r="B593" s="334" t="s">
        <v>1633</v>
      </c>
      <c r="C593" s="335" t="s">
        <v>1634</v>
      </c>
      <c r="D593" s="351">
        <v>980</v>
      </c>
      <c r="E593" s="352">
        <v>2.600119262826377E-2</v>
      </c>
      <c r="F593" s="353">
        <v>700</v>
      </c>
      <c r="G593" s="354">
        <v>1.8661198806614408E-2</v>
      </c>
      <c r="H593" s="200"/>
      <c r="I593" s="200"/>
    </row>
    <row r="594" spans="2:9" ht="18" customHeight="1" x14ac:dyDescent="0.2">
      <c r="B594" s="334" t="s">
        <v>1635</v>
      </c>
      <c r="C594" s="335" t="s">
        <v>1636</v>
      </c>
      <c r="D594" s="355">
        <v>2110</v>
      </c>
      <c r="E594" s="356">
        <v>4.9198741635706263E-2</v>
      </c>
      <c r="F594" s="357">
        <v>680</v>
      </c>
      <c r="G594" s="358">
        <v>1.5848782577212214E-2</v>
      </c>
      <c r="H594" s="200"/>
      <c r="I594" s="200"/>
    </row>
    <row r="595" spans="2:9" ht="18" customHeight="1" x14ac:dyDescent="0.2">
      <c r="B595" s="334" t="s">
        <v>1637</v>
      </c>
      <c r="C595" s="335" t="s">
        <v>1638</v>
      </c>
      <c r="D595" s="351">
        <v>810</v>
      </c>
      <c r="E595" s="352">
        <v>2.318123394330425E-2</v>
      </c>
      <c r="F595" s="353">
        <v>470</v>
      </c>
      <c r="G595" s="354">
        <v>1.3322973888909866E-2</v>
      </c>
      <c r="H595" s="200"/>
      <c r="I595" s="200"/>
    </row>
    <row r="596" spans="2:9" ht="18" customHeight="1" x14ac:dyDescent="0.2">
      <c r="B596" s="334" t="s">
        <v>1639</v>
      </c>
      <c r="C596" s="335" t="s">
        <v>1640</v>
      </c>
      <c r="D596" s="351">
        <v>1130</v>
      </c>
      <c r="E596" s="352">
        <v>2.4941955281490923E-2</v>
      </c>
      <c r="F596" s="353">
        <v>450</v>
      </c>
      <c r="G596" s="354">
        <v>9.8716715439679213E-3</v>
      </c>
      <c r="H596" s="200"/>
      <c r="I596" s="200"/>
    </row>
    <row r="597" spans="2:9" ht="18" customHeight="1" x14ac:dyDescent="0.2">
      <c r="B597" s="334" t="s">
        <v>1641</v>
      </c>
      <c r="C597" s="335" t="s">
        <v>1642</v>
      </c>
      <c r="D597" s="351">
        <v>920</v>
      </c>
      <c r="E597" s="352">
        <v>2.2374142450607509E-2</v>
      </c>
      <c r="F597" s="353">
        <v>210</v>
      </c>
      <c r="G597" s="354">
        <v>5.1547349954666772E-3</v>
      </c>
      <c r="H597" s="200"/>
      <c r="I597" s="200"/>
    </row>
    <row r="598" spans="2:9" ht="18" customHeight="1" x14ac:dyDescent="0.2">
      <c r="B598" s="334" t="s">
        <v>1643</v>
      </c>
      <c r="C598" s="335" t="s">
        <v>1644</v>
      </c>
      <c r="D598" s="351">
        <v>410</v>
      </c>
      <c r="E598" s="352">
        <v>9.2520567222828375E-3</v>
      </c>
      <c r="F598" s="353">
        <v>410</v>
      </c>
      <c r="G598" s="354">
        <v>9.2520567222828375E-3</v>
      </c>
      <c r="H598" s="200"/>
      <c r="I598" s="200"/>
    </row>
    <row r="599" spans="2:9" ht="18" customHeight="1" x14ac:dyDescent="0.2">
      <c r="B599" s="334" t="s">
        <v>1645</v>
      </c>
      <c r="C599" s="335" t="s">
        <v>1646</v>
      </c>
      <c r="D599" s="351">
        <v>390</v>
      </c>
      <c r="E599" s="352">
        <v>1.0279132349817841E-2</v>
      </c>
      <c r="F599" s="353">
        <v>170</v>
      </c>
      <c r="G599" s="354">
        <v>4.4936338076624269E-3</v>
      </c>
      <c r="H599" s="200"/>
      <c r="I599" s="200"/>
    </row>
    <row r="600" spans="2:9" ht="18" customHeight="1" x14ac:dyDescent="0.2">
      <c r="B600" s="336" t="s">
        <v>1647</v>
      </c>
      <c r="C600" s="337" t="s">
        <v>1648</v>
      </c>
      <c r="D600" s="351">
        <v>1130</v>
      </c>
      <c r="E600" s="352">
        <v>3.9297840299829447E-2</v>
      </c>
      <c r="F600" s="353">
        <v>230</v>
      </c>
      <c r="G600" s="354">
        <v>8.0813477977001585E-3</v>
      </c>
      <c r="H600" s="200"/>
      <c r="I600" s="200"/>
    </row>
    <row r="601" spans="2:9" ht="18" customHeight="1" x14ac:dyDescent="0.2">
      <c r="B601" s="336" t="s">
        <v>1649</v>
      </c>
      <c r="C601" s="337" t="s">
        <v>1650</v>
      </c>
      <c r="D601" s="355">
        <v>1590</v>
      </c>
      <c r="E601" s="356">
        <v>4.2459951328817476E-2</v>
      </c>
      <c r="F601" s="357">
        <v>0</v>
      </c>
      <c r="G601" s="358">
        <v>0</v>
      </c>
      <c r="H601" s="200"/>
      <c r="I601" s="200"/>
    </row>
    <row r="602" spans="2:9" ht="18" customHeight="1" x14ac:dyDescent="0.2">
      <c r="B602" s="336" t="s">
        <v>1651</v>
      </c>
      <c r="C602" s="337" t="s">
        <v>1652</v>
      </c>
      <c r="D602" s="355">
        <v>2100</v>
      </c>
      <c r="E602" s="356">
        <v>4.649311570711704E-2</v>
      </c>
      <c r="F602" s="357">
        <v>440</v>
      </c>
      <c r="G602" s="358">
        <v>9.8291474516587745E-3</v>
      </c>
      <c r="H602" s="200"/>
      <c r="I602" s="200"/>
    </row>
    <row r="603" spans="2:9" ht="18" customHeight="1" x14ac:dyDescent="0.2">
      <c r="B603" s="336" t="s">
        <v>1653</v>
      </c>
      <c r="C603" s="337" t="s">
        <v>1654</v>
      </c>
      <c r="D603" s="355">
        <v>2170</v>
      </c>
      <c r="E603" s="356">
        <v>6.2356209568907334E-2</v>
      </c>
      <c r="F603" s="357">
        <v>660</v>
      </c>
      <c r="G603" s="358">
        <v>1.8890108329129331E-2</v>
      </c>
      <c r="H603" s="200"/>
      <c r="I603" s="200"/>
    </row>
    <row r="604" spans="2:9" ht="18" customHeight="1" x14ac:dyDescent="0.2">
      <c r="B604" s="336" t="s">
        <v>1655</v>
      </c>
      <c r="C604" s="337" t="s">
        <v>1656</v>
      </c>
      <c r="D604" s="355">
        <v>2060</v>
      </c>
      <c r="E604" s="356">
        <v>5.974406497190711E-2</v>
      </c>
      <c r="F604" s="357">
        <v>760</v>
      </c>
      <c r="G604" s="358">
        <v>2.2179693143980102E-2</v>
      </c>
      <c r="H604" s="200"/>
      <c r="I604" s="200"/>
    </row>
    <row r="605" spans="2:9" ht="18" customHeight="1" x14ac:dyDescent="0.2">
      <c r="B605" s="336" t="s">
        <v>1657</v>
      </c>
      <c r="C605" s="337" t="s">
        <v>1658</v>
      </c>
      <c r="D605" s="351">
        <v>1510</v>
      </c>
      <c r="E605" s="352">
        <v>5.5391812352894546E-2</v>
      </c>
      <c r="F605" s="353">
        <v>450</v>
      </c>
      <c r="G605" s="354">
        <v>1.6662857037180189E-2</v>
      </c>
      <c r="H605" s="200"/>
      <c r="I605" s="200"/>
    </row>
    <row r="606" spans="2:9" ht="18" customHeight="1" x14ac:dyDescent="0.2">
      <c r="B606" s="336" t="s">
        <v>1659</v>
      </c>
      <c r="C606" s="337" t="s">
        <v>1660</v>
      </c>
      <c r="D606" s="351">
        <v>870</v>
      </c>
      <c r="E606" s="352">
        <v>2.9244025104521312E-2</v>
      </c>
      <c r="F606" s="353">
        <v>540</v>
      </c>
      <c r="G606" s="354">
        <v>1.8227163645682318E-2</v>
      </c>
      <c r="H606" s="200"/>
      <c r="I606" s="200"/>
    </row>
    <row r="607" spans="2:9" ht="18" customHeight="1" x14ac:dyDescent="0.2">
      <c r="B607" s="336" t="s">
        <v>1661</v>
      </c>
      <c r="C607" s="337" t="s">
        <v>1662</v>
      </c>
      <c r="D607" s="355">
        <v>1660</v>
      </c>
      <c r="E607" s="356">
        <v>4.9932125448666792E-2</v>
      </c>
      <c r="F607" s="357">
        <v>400</v>
      </c>
      <c r="G607" s="358">
        <v>1.2133381684424927E-2</v>
      </c>
      <c r="H607" s="200"/>
      <c r="I607" s="200"/>
    </row>
    <row r="608" spans="2:9" ht="18" customHeight="1" x14ac:dyDescent="0.2">
      <c r="B608" s="336" t="s">
        <v>1663</v>
      </c>
      <c r="C608" s="337" t="s">
        <v>1664</v>
      </c>
      <c r="D608" s="355">
        <v>1950</v>
      </c>
      <c r="E608" s="356">
        <v>5.8047988756839745E-2</v>
      </c>
      <c r="F608" s="357">
        <v>210</v>
      </c>
      <c r="G608" s="358">
        <v>6.1477550511381159E-3</v>
      </c>
      <c r="H608" s="200"/>
      <c r="I608" s="200"/>
    </row>
    <row r="609" spans="2:9" ht="18" customHeight="1" x14ac:dyDescent="0.2">
      <c r="B609" s="336" t="s">
        <v>1665</v>
      </c>
      <c r="C609" s="337" t="s">
        <v>1666</v>
      </c>
      <c r="D609" s="351">
        <v>880</v>
      </c>
      <c r="E609" s="352">
        <v>2.781336897853582E-2</v>
      </c>
      <c r="F609" s="353">
        <v>370</v>
      </c>
      <c r="G609" s="354">
        <v>1.176155464519843E-2</v>
      </c>
      <c r="H609" s="200"/>
      <c r="I609" s="200"/>
    </row>
    <row r="610" spans="2:9" ht="18" customHeight="1" x14ac:dyDescent="0.2">
      <c r="B610" s="336" t="s">
        <v>1667</v>
      </c>
      <c r="C610" s="337" t="s">
        <v>1668</v>
      </c>
      <c r="D610" s="351">
        <v>400</v>
      </c>
      <c r="E610" s="352">
        <v>9.5254667584269998E-3</v>
      </c>
      <c r="F610" s="353">
        <v>0</v>
      </c>
      <c r="G610" s="354">
        <v>0</v>
      </c>
      <c r="H610" s="200"/>
      <c r="I610" s="200"/>
    </row>
    <row r="611" spans="2:9" ht="18" customHeight="1" x14ac:dyDescent="0.2">
      <c r="B611" s="336" t="s">
        <v>1669</v>
      </c>
      <c r="C611" s="337" t="s">
        <v>1670</v>
      </c>
      <c r="D611" s="355">
        <v>2670</v>
      </c>
      <c r="E611" s="356">
        <v>8.9936986206066133E-2</v>
      </c>
      <c r="F611" s="357">
        <v>720</v>
      </c>
      <c r="G611" s="358">
        <v>2.4113500975278503E-2</v>
      </c>
      <c r="H611" s="200"/>
      <c r="I611" s="200"/>
    </row>
    <row r="612" spans="2:9" ht="18" customHeight="1" x14ac:dyDescent="0.2">
      <c r="B612" s="336" t="s">
        <v>1671</v>
      </c>
      <c r="C612" s="337" t="s">
        <v>1672</v>
      </c>
      <c r="D612" s="351">
        <v>1410</v>
      </c>
      <c r="E612" s="352">
        <v>4.3177774812663224E-2</v>
      </c>
      <c r="F612" s="353">
        <v>950</v>
      </c>
      <c r="G612" s="354">
        <v>2.9161298533104826E-2</v>
      </c>
      <c r="H612" s="200"/>
      <c r="I612" s="200"/>
    </row>
    <row r="613" spans="2:9" ht="18" customHeight="1" x14ac:dyDescent="0.2">
      <c r="B613" s="336" t="s">
        <v>1673</v>
      </c>
      <c r="C613" s="337" t="s">
        <v>1674</v>
      </c>
      <c r="D613" s="351">
        <v>520</v>
      </c>
      <c r="E613" s="352">
        <v>1.4584357187314498E-2</v>
      </c>
      <c r="F613" s="353">
        <v>310</v>
      </c>
      <c r="G613" s="354">
        <v>8.7899956854349832E-3</v>
      </c>
      <c r="H613" s="200"/>
      <c r="I613" s="200"/>
    </row>
    <row r="614" spans="2:9" ht="18" customHeight="1" x14ac:dyDescent="0.2">
      <c r="B614" s="336" t="s">
        <v>1675</v>
      </c>
      <c r="C614" s="337" t="s">
        <v>1676</v>
      </c>
      <c r="D614" s="351">
        <v>1180</v>
      </c>
      <c r="E614" s="352">
        <v>3.7131431617846863E-2</v>
      </c>
      <c r="F614" s="353">
        <v>180</v>
      </c>
      <c r="G614" s="354">
        <v>5.5459926329885882E-3</v>
      </c>
      <c r="H614" s="200"/>
      <c r="I614" s="200"/>
    </row>
    <row r="615" spans="2:9" ht="18" customHeight="1" x14ac:dyDescent="0.2">
      <c r="B615" s="336" t="s">
        <v>1677</v>
      </c>
      <c r="C615" s="337" t="s">
        <v>1678</v>
      </c>
      <c r="D615" s="351">
        <v>970</v>
      </c>
      <c r="E615" s="352">
        <v>2.3584190958895301E-2</v>
      </c>
      <c r="F615" s="353">
        <v>130</v>
      </c>
      <c r="G615" s="354">
        <v>3.1673254887027275E-3</v>
      </c>
      <c r="H615" s="200"/>
      <c r="I615" s="200"/>
    </row>
    <row r="616" spans="2:9" ht="18" customHeight="1" x14ac:dyDescent="0.2">
      <c r="B616" s="336" t="s">
        <v>1679</v>
      </c>
      <c r="C616" s="337" t="s">
        <v>1680</v>
      </c>
      <c r="D616" s="351">
        <v>1570</v>
      </c>
      <c r="E616" s="352">
        <v>6.9059355100457992E-2</v>
      </c>
      <c r="F616" s="353">
        <v>580</v>
      </c>
      <c r="G616" s="354">
        <v>2.5392993470243801E-2</v>
      </c>
      <c r="H616" s="200"/>
      <c r="I616" s="200"/>
    </row>
    <row r="617" spans="2:9" ht="18" customHeight="1" x14ac:dyDescent="0.2">
      <c r="B617" s="336" t="s">
        <v>1681</v>
      </c>
      <c r="C617" s="337" t="s">
        <v>1682</v>
      </c>
      <c r="D617" s="351">
        <v>170</v>
      </c>
      <c r="E617" s="352">
        <v>8.871140838218463E-3</v>
      </c>
      <c r="F617" s="353">
        <v>0</v>
      </c>
      <c r="G617" s="354">
        <v>0</v>
      </c>
      <c r="H617" s="200"/>
      <c r="I617" s="200"/>
    </row>
    <row r="618" spans="2:9" ht="18" customHeight="1" x14ac:dyDescent="0.2">
      <c r="B618" s="336" t="s">
        <v>1683</v>
      </c>
      <c r="C618" s="337" t="s">
        <v>1684</v>
      </c>
      <c r="D618" s="351">
        <v>1290</v>
      </c>
      <c r="E618" s="352">
        <v>3.7786726067895071E-2</v>
      </c>
      <c r="F618" s="353">
        <v>470</v>
      </c>
      <c r="G618" s="354">
        <v>1.3586052297658309E-2</v>
      </c>
      <c r="H618" s="200"/>
      <c r="I618" s="200"/>
    </row>
    <row r="619" spans="2:9" ht="18" customHeight="1" x14ac:dyDescent="0.2">
      <c r="B619" s="336" t="s">
        <v>1685</v>
      </c>
      <c r="C619" s="337" t="s">
        <v>1686</v>
      </c>
      <c r="D619" s="355">
        <v>3350</v>
      </c>
      <c r="E619" s="356">
        <v>0.1151573700915574</v>
      </c>
      <c r="F619" s="357">
        <v>1370</v>
      </c>
      <c r="G619" s="358">
        <v>4.7005070559338516E-2</v>
      </c>
      <c r="H619" s="200"/>
      <c r="I619" s="200"/>
    </row>
    <row r="620" spans="2:9" ht="18" customHeight="1" x14ac:dyDescent="0.2">
      <c r="B620" s="336" t="s">
        <v>1687</v>
      </c>
      <c r="C620" s="337" t="s">
        <v>1688</v>
      </c>
      <c r="D620" s="351">
        <v>870</v>
      </c>
      <c r="E620" s="352">
        <v>6.6328895883758926E-2</v>
      </c>
      <c r="F620" s="353">
        <v>210</v>
      </c>
      <c r="G620" s="354">
        <v>1.576977365081551E-2</v>
      </c>
      <c r="H620" s="200"/>
      <c r="I620" s="200"/>
    </row>
    <row r="621" spans="2:9" ht="18" customHeight="1" x14ac:dyDescent="0.2">
      <c r="B621" s="336" t="s">
        <v>1689</v>
      </c>
      <c r="C621" s="337" t="s">
        <v>1690</v>
      </c>
      <c r="D621" s="351">
        <v>1700</v>
      </c>
      <c r="E621" s="352">
        <v>4.6227127363542918E-2</v>
      </c>
      <c r="F621" s="353">
        <v>510</v>
      </c>
      <c r="G621" s="354">
        <v>1.3791202251438832E-2</v>
      </c>
      <c r="H621" s="200"/>
      <c r="I621" s="200"/>
    </row>
    <row r="622" spans="2:9" ht="18" customHeight="1" x14ac:dyDescent="0.2">
      <c r="B622" s="336" t="s">
        <v>1691</v>
      </c>
      <c r="C622" s="337" t="s">
        <v>1692</v>
      </c>
      <c r="D622" s="351">
        <v>630</v>
      </c>
      <c r="E622" s="352">
        <v>2.616497491480493E-2</v>
      </c>
      <c r="F622" s="353">
        <v>0</v>
      </c>
      <c r="G622" s="354">
        <v>0</v>
      </c>
      <c r="H622" s="200"/>
      <c r="I622" s="200"/>
    </row>
    <row r="623" spans="2:9" ht="18" customHeight="1" x14ac:dyDescent="0.2">
      <c r="B623" s="336" t="s">
        <v>1693</v>
      </c>
      <c r="C623" s="337" t="s">
        <v>1694</v>
      </c>
      <c r="D623" s="351">
        <v>640</v>
      </c>
      <c r="E623" s="352">
        <v>2.1151603932735651E-2</v>
      </c>
      <c r="F623" s="353">
        <v>440</v>
      </c>
      <c r="G623" s="354">
        <v>1.4357300101320063E-2</v>
      </c>
    </row>
    <row r="624" spans="2:9" ht="18" customHeight="1" x14ac:dyDescent="0.2">
      <c r="B624" s="336" t="s">
        <v>1695</v>
      </c>
      <c r="C624" s="337" t="s">
        <v>1696</v>
      </c>
      <c r="D624" s="355">
        <v>2160</v>
      </c>
      <c r="E624" s="356">
        <v>6.4470050492728054E-2</v>
      </c>
      <c r="F624" s="357">
        <v>190</v>
      </c>
      <c r="G624" s="358">
        <v>5.7706954284717739E-3</v>
      </c>
    </row>
    <row r="625" spans="2:7" ht="18" customHeight="1" x14ac:dyDescent="0.2">
      <c r="B625" s="336" t="s">
        <v>1697</v>
      </c>
      <c r="C625" s="337" t="s">
        <v>1698</v>
      </c>
      <c r="D625" s="351">
        <v>1160</v>
      </c>
      <c r="E625" s="352">
        <v>4.0881648012776897E-2</v>
      </c>
      <c r="F625" s="353">
        <v>570</v>
      </c>
      <c r="G625" s="354">
        <v>2.0232587291772502E-2</v>
      </c>
    </row>
    <row r="626" spans="2:7" ht="18" customHeight="1" x14ac:dyDescent="0.2">
      <c r="B626" s="336" t="s">
        <v>1699</v>
      </c>
      <c r="C626" s="337" t="s">
        <v>1700</v>
      </c>
      <c r="D626" s="351">
        <v>1370</v>
      </c>
      <c r="E626" s="352">
        <v>4.8628159219386589E-2</v>
      </c>
      <c r="F626" s="353">
        <v>190</v>
      </c>
      <c r="G626" s="354">
        <v>6.8461650481297818E-3</v>
      </c>
    </row>
    <row r="627" spans="2:7" ht="18" customHeight="1" x14ac:dyDescent="0.2">
      <c r="B627" s="336" t="s">
        <v>1701</v>
      </c>
      <c r="C627" s="337" t="s">
        <v>1702</v>
      </c>
      <c r="D627" s="351">
        <v>2010</v>
      </c>
      <c r="E627" s="352">
        <v>9.0718797540552551E-2</v>
      </c>
      <c r="F627" s="353">
        <v>1000</v>
      </c>
      <c r="G627" s="354">
        <v>4.4994867935956695E-2</v>
      </c>
    </row>
    <row r="628" spans="2:7" ht="18" customHeight="1" x14ac:dyDescent="0.2">
      <c r="B628" s="336" t="s">
        <v>1703</v>
      </c>
      <c r="C628" s="337" t="s">
        <v>1704</v>
      </c>
      <c r="D628" s="351">
        <v>1270</v>
      </c>
      <c r="E628" s="352">
        <v>3.7076233388750178E-2</v>
      </c>
      <c r="F628" s="353">
        <v>290</v>
      </c>
      <c r="G628" s="354">
        <v>8.5288985669575053E-3</v>
      </c>
    </row>
    <row r="629" spans="2:7" ht="18" customHeight="1" x14ac:dyDescent="0.2">
      <c r="B629" s="336" t="s">
        <v>1705</v>
      </c>
      <c r="C629" s="337" t="s">
        <v>1706</v>
      </c>
      <c r="D629" s="351">
        <v>1580</v>
      </c>
      <c r="E629" s="352">
        <v>5.7682332012717788E-2</v>
      </c>
      <c r="F629" s="353">
        <v>910</v>
      </c>
      <c r="G629" s="354">
        <v>3.3071993674449053E-2</v>
      </c>
    </row>
    <row r="630" spans="2:7" ht="18" customHeight="1" x14ac:dyDescent="0.2">
      <c r="B630" s="336" t="s">
        <v>1707</v>
      </c>
      <c r="C630" s="337" t="s">
        <v>1708</v>
      </c>
      <c r="D630" s="351">
        <v>1260</v>
      </c>
      <c r="E630" s="352">
        <v>4.5869433228193777E-2</v>
      </c>
      <c r="F630" s="353">
        <v>0</v>
      </c>
      <c r="G630" s="354">
        <v>0</v>
      </c>
    </row>
    <row r="631" spans="2:7" ht="18" customHeight="1" x14ac:dyDescent="0.2">
      <c r="B631" s="336" t="s">
        <v>1709</v>
      </c>
      <c r="C631" s="337" t="s">
        <v>1710</v>
      </c>
      <c r="D631" s="351">
        <v>1330</v>
      </c>
      <c r="E631" s="352">
        <v>5.0008908312367345E-2</v>
      </c>
      <c r="F631" s="353">
        <v>650</v>
      </c>
      <c r="G631" s="354">
        <v>2.4474862888007137E-2</v>
      </c>
    </row>
    <row r="632" spans="2:7" ht="18" customHeight="1" x14ac:dyDescent="0.2">
      <c r="B632" s="336" t="s">
        <v>1711</v>
      </c>
      <c r="C632" s="337" t="s">
        <v>1712</v>
      </c>
      <c r="D632" s="355">
        <v>1820</v>
      </c>
      <c r="E632" s="356">
        <v>5.3214820517318455E-2</v>
      </c>
      <c r="F632" s="357">
        <v>410</v>
      </c>
      <c r="G632" s="358">
        <v>1.2086297969406423E-2</v>
      </c>
    </row>
    <row r="633" spans="2:7" ht="18" customHeight="1" x14ac:dyDescent="0.2">
      <c r="B633" s="336" t="s">
        <v>1713</v>
      </c>
      <c r="C633" s="337" t="s">
        <v>1714</v>
      </c>
      <c r="D633" s="351">
        <v>1330</v>
      </c>
      <c r="E633" s="352">
        <v>4.092979919223165E-2</v>
      </c>
      <c r="F633" s="353">
        <v>310</v>
      </c>
      <c r="G633" s="354">
        <v>9.6071107615050867E-3</v>
      </c>
    </row>
    <row r="634" spans="2:7" ht="18" customHeight="1" x14ac:dyDescent="0.2">
      <c r="B634" s="336" t="s">
        <v>1715</v>
      </c>
      <c r="C634" s="337" t="s">
        <v>1716</v>
      </c>
      <c r="D634" s="351">
        <v>970</v>
      </c>
      <c r="E634" s="352">
        <v>2.7259483248774721E-2</v>
      </c>
      <c r="F634" s="353">
        <v>0</v>
      </c>
      <c r="G634" s="354">
        <v>0</v>
      </c>
    </row>
    <row r="635" spans="2:7" ht="18" customHeight="1" x14ac:dyDescent="0.2">
      <c r="B635" s="336" t="s">
        <v>1717</v>
      </c>
      <c r="C635" s="337" t="s">
        <v>1718</v>
      </c>
      <c r="D635" s="351">
        <v>1400</v>
      </c>
      <c r="E635" s="352">
        <v>3.9101304760235621E-2</v>
      </c>
      <c r="F635" s="353">
        <v>290</v>
      </c>
      <c r="G635" s="354">
        <v>8.1220592831829155E-3</v>
      </c>
    </row>
    <row r="636" spans="2:7" ht="18" customHeight="1" x14ac:dyDescent="0.2">
      <c r="B636" s="336" t="s">
        <v>1719</v>
      </c>
      <c r="C636" s="337" t="s">
        <v>1720</v>
      </c>
      <c r="D636" s="351">
        <v>680</v>
      </c>
      <c r="E636" s="352">
        <v>2.4012980379997582E-2</v>
      </c>
      <c r="F636" s="353">
        <v>160</v>
      </c>
      <c r="G636" s="354">
        <v>5.7563160566888273E-3</v>
      </c>
    </row>
    <row r="637" spans="2:7" ht="18" customHeight="1" x14ac:dyDescent="0.2">
      <c r="B637" s="336" t="s">
        <v>1721</v>
      </c>
      <c r="C637" s="337" t="s">
        <v>1722</v>
      </c>
      <c r="D637" s="351">
        <v>850</v>
      </c>
      <c r="E637" s="352">
        <v>2.1916968808261716E-2</v>
      </c>
      <c r="F637" s="353">
        <v>0</v>
      </c>
      <c r="G637" s="354">
        <v>0</v>
      </c>
    </row>
    <row r="638" spans="2:7" ht="18" customHeight="1" x14ac:dyDescent="0.2">
      <c r="B638" s="336" t="s">
        <v>1723</v>
      </c>
      <c r="C638" s="337" t="s">
        <v>1724</v>
      </c>
      <c r="D638" s="351">
        <v>1880</v>
      </c>
      <c r="E638" s="352">
        <v>4.9025367227579213E-2</v>
      </c>
      <c r="F638" s="353">
        <v>510</v>
      </c>
      <c r="G638" s="354">
        <v>1.3396318222347795E-2</v>
      </c>
    </row>
    <row r="639" spans="2:7" ht="18" customHeight="1" x14ac:dyDescent="0.2">
      <c r="B639" s="336" t="s">
        <v>1725</v>
      </c>
      <c r="C639" s="337" t="s">
        <v>1726</v>
      </c>
      <c r="D639" s="363">
        <v>1260</v>
      </c>
      <c r="E639" s="364">
        <v>2.6596158663017844E-2</v>
      </c>
      <c r="F639" s="365">
        <v>310</v>
      </c>
      <c r="G639" s="366">
        <v>6.5129290425602815E-3</v>
      </c>
    </row>
    <row r="640" spans="2:7" ht="18" customHeight="1" x14ac:dyDescent="0.2">
      <c r="B640" s="336"/>
      <c r="C640" s="337" t="s">
        <v>1727</v>
      </c>
      <c r="D640" s="151">
        <v>20290</v>
      </c>
      <c r="E640" s="340">
        <v>6.4229847574877694E-2</v>
      </c>
      <c r="F640" s="269">
        <v>7640</v>
      </c>
      <c r="G640" s="341">
        <v>2.4193705220200735E-2</v>
      </c>
    </row>
    <row r="641" spans="2:7" s="346" customFormat="1" ht="18" customHeight="1" x14ac:dyDescent="0.25">
      <c r="B641" s="338"/>
      <c r="C641" s="339" t="s">
        <v>1728</v>
      </c>
      <c r="D641" s="342">
        <v>1092470</v>
      </c>
      <c r="E641" s="343">
        <v>3.82868163970006E-2</v>
      </c>
      <c r="F641" s="344">
        <v>347000</v>
      </c>
      <c r="G641" s="345">
        <v>1.2161092009683063E-2</v>
      </c>
    </row>
    <row r="642" spans="2:7" x14ac:dyDescent="0.2">
      <c r="B642" s="22" t="s">
        <v>452</v>
      </c>
    </row>
    <row r="643" spans="2:7" x14ac:dyDescent="0.2">
      <c r="B643" s="22"/>
    </row>
    <row r="644" spans="2:7" x14ac:dyDescent="0.2">
      <c r="B644" s="288" t="s">
        <v>147</v>
      </c>
    </row>
    <row r="645" spans="2:7" x14ac:dyDescent="0.2">
      <c r="B645" s="288" t="s">
        <v>1729</v>
      </c>
    </row>
    <row r="646" spans="2:7" x14ac:dyDescent="0.2">
      <c r="B646" s="288" t="s">
        <v>1730</v>
      </c>
    </row>
    <row r="647" spans="2:7" x14ac:dyDescent="0.2">
      <c r="B647" s="11" t="s">
        <v>1771</v>
      </c>
    </row>
    <row r="648" spans="2:7" x14ac:dyDescent="0.2">
      <c r="B648" s="288" t="s">
        <v>1731</v>
      </c>
    </row>
    <row r="649" spans="2:7" x14ac:dyDescent="0.2">
      <c r="B649" s="288" t="s">
        <v>1732</v>
      </c>
    </row>
    <row r="650" spans="2:7" x14ac:dyDescent="0.2">
      <c r="B650" s="288" t="s">
        <v>1733</v>
      </c>
    </row>
    <row r="651" spans="2:7" x14ac:dyDescent="0.2">
      <c r="B651" s="22" t="s">
        <v>1734</v>
      </c>
    </row>
  </sheetData>
  <phoneticPr fontId="24" type="noConversion"/>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40D16-532C-4A17-9A28-3EE4C8A02C08}">
  <dimension ref="A1:F28"/>
  <sheetViews>
    <sheetView topLeftCell="A5" zoomScale="52" zoomScaleNormal="70" workbookViewId="0">
      <selection activeCell="B24" sqref="B24:B28"/>
    </sheetView>
  </sheetViews>
  <sheetFormatPr defaultColWidth="9" defaultRowHeight="15" x14ac:dyDescent="0.25"/>
  <cols>
    <col min="1" max="1" width="9" style="20"/>
    <col min="2" max="2" width="26.7109375" style="20" customWidth="1"/>
    <col min="3" max="6" width="25.42578125" style="20" customWidth="1"/>
    <col min="7" max="16384" width="9" style="20"/>
  </cols>
  <sheetData>
    <row r="1" spans="1:6" ht="34.9" customHeight="1" x14ac:dyDescent="0.25">
      <c r="A1" s="17" t="s">
        <v>1735</v>
      </c>
    </row>
    <row r="3" spans="1:6" ht="39" customHeight="1" x14ac:dyDescent="0.25">
      <c r="B3" s="391" t="s">
        <v>1736</v>
      </c>
      <c r="C3" s="404" t="s">
        <v>1737</v>
      </c>
      <c r="D3" s="404" t="s">
        <v>1738</v>
      </c>
      <c r="E3" s="404" t="s">
        <v>1739</v>
      </c>
      <c r="F3" s="405" t="s">
        <v>464</v>
      </c>
    </row>
    <row r="4" spans="1:6" ht="18" customHeight="1" x14ac:dyDescent="0.25">
      <c r="B4" s="245" t="s">
        <v>1740</v>
      </c>
      <c r="C4" s="153">
        <v>470000</v>
      </c>
      <c r="D4" s="246">
        <v>38000</v>
      </c>
      <c r="E4" s="153">
        <v>431000</v>
      </c>
      <c r="F4" s="154">
        <f t="shared" ref="F4:F20" si="0">D4/C4</f>
        <v>8.085106382978724E-2</v>
      </c>
    </row>
    <row r="5" spans="1:6" ht="18" customHeight="1" x14ac:dyDescent="0.25">
      <c r="B5" s="245" t="s">
        <v>1741</v>
      </c>
      <c r="C5" s="153">
        <v>1583000</v>
      </c>
      <c r="D5" s="246">
        <v>38000</v>
      </c>
      <c r="E5" s="153">
        <v>1546000</v>
      </c>
      <c r="F5" s="154">
        <f t="shared" si="0"/>
        <v>2.4005053695514846E-2</v>
      </c>
    </row>
    <row r="6" spans="1:6" ht="18" customHeight="1" x14ac:dyDescent="0.25">
      <c r="B6" s="245" t="s">
        <v>1742</v>
      </c>
      <c r="C6" s="153">
        <v>676000</v>
      </c>
      <c r="D6" s="246">
        <v>38000</v>
      </c>
      <c r="E6" s="153">
        <v>637000</v>
      </c>
      <c r="F6" s="154">
        <f t="shared" si="0"/>
        <v>5.6213017751479293E-2</v>
      </c>
    </row>
    <row r="7" spans="1:6" ht="18" customHeight="1" x14ac:dyDescent="0.25">
      <c r="B7" s="245" t="s">
        <v>1743</v>
      </c>
      <c r="C7" s="153">
        <v>281000</v>
      </c>
      <c r="D7" s="246">
        <v>23000</v>
      </c>
      <c r="E7" s="153">
        <v>259000</v>
      </c>
      <c r="F7" s="154">
        <f t="shared" si="0"/>
        <v>8.1850533807829182E-2</v>
      </c>
    </row>
    <row r="8" spans="1:6" ht="18" customHeight="1" x14ac:dyDescent="0.25">
      <c r="B8" s="245" t="s">
        <v>1744</v>
      </c>
      <c r="C8" s="153">
        <v>334000</v>
      </c>
      <c r="D8" s="246">
        <v>14000</v>
      </c>
      <c r="E8" s="153">
        <v>320000</v>
      </c>
      <c r="F8" s="154">
        <f t="shared" si="0"/>
        <v>4.1916167664670656E-2</v>
      </c>
    </row>
    <row r="9" spans="1:6" ht="18" customHeight="1" x14ac:dyDescent="0.25">
      <c r="B9" s="245" t="s">
        <v>1745</v>
      </c>
      <c r="C9" s="153">
        <v>875000</v>
      </c>
      <c r="D9" s="246">
        <v>27000</v>
      </c>
      <c r="E9" s="153">
        <v>848000</v>
      </c>
      <c r="F9" s="154">
        <f t="shared" si="0"/>
        <v>3.0857142857142857E-2</v>
      </c>
    </row>
    <row r="10" spans="1:6" ht="18" customHeight="1" x14ac:dyDescent="0.25">
      <c r="B10" s="245" t="s">
        <v>1746</v>
      </c>
      <c r="C10" s="153">
        <v>389000</v>
      </c>
      <c r="D10" s="246">
        <v>14000</v>
      </c>
      <c r="E10" s="153">
        <v>375000</v>
      </c>
      <c r="F10" s="154">
        <f t="shared" si="0"/>
        <v>3.5989717223650387E-2</v>
      </c>
    </row>
    <row r="11" spans="1:6" ht="18" customHeight="1" x14ac:dyDescent="0.25">
      <c r="B11" s="245" t="s">
        <v>1747</v>
      </c>
      <c r="C11" s="153">
        <v>471000</v>
      </c>
      <c r="D11" s="246">
        <v>12000</v>
      </c>
      <c r="E11" s="153">
        <v>459000</v>
      </c>
      <c r="F11" s="154">
        <f t="shared" si="0"/>
        <v>2.5477707006369428E-2</v>
      </c>
    </row>
    <row r="12" spans="1:6" ht="18" customHeight="1" x14ac:dyDescent="0.25">
      <c r="B12" s="245" t="s">
        <v>1748</v>
      </c>
      <c r="C12" s="153">
        <v>246000</v>
      </c>
      <c r="D12" s="246">
        <v>6000</v>
      </c>
      <c r="E12" s="153">
        <v>240000</v>
      </c>
      <c r="F12" s="154">
        <f t="shared" si="0"/>
        <v>2.4390243902439025E-2</v>
      </c>
    </row>
    <row r="13" spans="1:6" ht="18" customHeight="1" x14ac:dyDescent="0.25">
      <c r="B13" s="245" t="s">
        <v>1749</v>
      </c>
      <c r="C13" s="153">
        <v>13000</v>
      </c>
      <c r="D13" s="246">
        <v>2000</v>
      </c>
      <c r="E13" s="153">
        <v>11000</v>
      </c>
      <c r="F13" s="154">
        <f t="shared" si="0"/>
        <v>0.15384615384615385</v>
      </c>
    </row>
    <row r="14" spans="1:6" ht="18" customHeight="1" x14ac:dyDescent="0.25">
      <c r="B14" s="245" t="s">
        <v>1750</v>
      </c>
      <c r="C14" s="153">
        <v>111000</v>
      </c>
      <c r="D14" s="246">
        <v>3000</v>
      </c>
      <c r="E14" s="153">
        <v>107000</v>
      </c>
      <c r="F14" s="154">
        <f t="shared" si="0"/>
        <v>2.7027027027027029E-2</v>
      </c>
    </row>
    <row r="15" spans="1:6" ht="18" customHeight="1" x14ac:dyDescent="0.25">
      <c r="B15" s="245" t="s">
        <v>1751</v>
      </c>
      <c r="C15" s="153">
        <v>349000</v>
      </c>
      <c r="D15" s="246">
        <v>5000</v>
      </c>
      <c r="E15" s="153">
        <v>343000</v>
      </c>
      <c r="F15" s="154">
        <f t="shared" si="0"/>
        <v>1.4326647564469915E-2</v>
      </c>
    </row>
    <row r="16" spans="1:6" ht="18" customHeight="1" x14ac:dyDescent="0.25">
      <c r="B16" s="245" t="s">
        <v>1752</v>
      </c>
      <c r="C16" s="153">
        <v>128000</v>
      </c>
      <c r="D16" s="246">
        <v>2000</v>
      </c>
      <c r="E16" s="153">
        <v>126000</v>
      </c>
      <c r="F16" s="154">
        <f t="shared" si="0"/>
        <v>1.5625E-2</v>
      </c>
    </row>
    <row r="17" spans="2:6" ht="18" customHeight="1" x14ac:dyDescent="0.25">
      <c r="B17" s="245" t="s">
        <v>1753</v>
      </c>
      <c r="C17" s="153">
        <v>187000</v>
      </c>
      <c r="D17" s="246">
        <v>6000</v>
      </c>
      <c r="E17" s="153">
        <v>181000</v>
      </c>
      <c r="F17" s="154">
        <f t="shared" si="0"/>
        <v>3.2085561497326207E-2</v>
      </c>
    </row>
    <row r="18" spans="2:6" ht="18" customHeight="1" x14ac:dyDescent="0.25">
      <c r="B18" s="245" t="s">
        <v>1754</v>
      </c>
      <c r="C18" s="153">
        <v>66000</v>
      </c>
      <c r="D18" s="246">
        <v>3000</v>
      </c>
      <c r="E18" s="153">
        <v>63000</v>
      </c>
      <c r="F18" s="154">
        <f t="shared" si="0"/>
        <v>4.5454545454545456E-2</v>
      </c>
    </row>
    <row r="19" spans="2:6" ht="18" customHeight="1" x14ac:dyDescent="0.25">
      <c r="B19" s="150" t="s">
        <v>1755</v>
      </c>
      <c r="C19" s="153">
        <v>17000</v>
      </c>
      <c r="D19" s="246">
        <v>0</v>
      </c>
      <c r="E19" s="153">
        <v>17000</v>
      </c>
      <c r="F19" s="154">
        <f t="shared" si="0"/>
        <v>0</v>
      </c>
    </row>
    <row r="20" spans="2:6" ht="18" customHeight="1" x14ac:dyDescent="0.25">
      <c r="B20" s="150" t="s">
        <v>1756</v>
      </c>
      <c r="C20" s="153">
        <v>17624000</v>
      </c>
      <c r="D20" s="246">
        <v>119000</v>
      </c>
      <c r="E20" s="153">
        <v>17505000</v>
      </c>
      <c r="F20" s="154">
        <f t="shared" si="0"/>
        <v>6.7521561507035864E-3</v>
      </c>
    </row>
    <row r="22" spans="2:6" x14ac:dyDescent="0.25">
      <c r="B22" s="22" t="s">
        <v>452</v>
      </c>
      <c r="C22" s="22"/>
    </row>
    <row r="24" spans="2:6" x14ac:dyDescent="0.25">
      <c r="B24" s="11" t="s">
        <v>112</v>
      </c>
      <c r="C24" s="11"/>
    </row>
    <row r="25" spans="2:6" x14ac:dyDescent="0.25">
      <c r="B25" s="18" t="s">
        <v>113</v>
      </c>
      <c r="C25" s="18"/>
    </row>
    <row r="26" spans="2:6" x14ac:dyDescent="0.25">
      <c r="B26" s="18" t="s">
        <v>285</v>
      </c>
      <c r="C26" s="18"/>
    </row>
    <row r="27" spans="2:6" x14ac:dyDescent="0.25">
      <c r="B27" s="11" t="s">
        <v>1771</v>
      </c>
    </row>
    <row r="28" spans="2:6" x14ac:dyDescent="0.25">
      <c r="B28" s="18" t="s">
        <v>1757</v>
      </c>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9A66D-4AB9-4039-BE25-59EDD1017A7A}">
  <dimension ref="A1:B40"/>
  <sheetViews>
    <sheetView showGridLines="0" topLeftCell="A14" zoomScale="60" zoomScaleNormal="60" workbookViewId="0">
      <selection activeCell="B37" sqref="B37:B40"/>
    </sheetView>
  </sheetViews>
  <sheetFormatPr defaultRowHeight="15" x14ac:dyDescent="0.25"/>
  <cols>
    <col min="13" max="13" width="8.85546875" customWidth="1"/>
  </cols>
  <sheetData>
    <row r="1" spans="1:1" ht="34.9" customHeight="1" x14ac:dyDescent="0.25">
      <c r="A1" s="17" t="s">
        <v>1758</v>
      </c>
    </row>
    <row r="35" spans="2:2" x14ac:dyDescent="0.25">
      <c r="B35" s="22" t="s">
        <v>452</v>
      </c>
    </row>
    <row r="36" spans="2:2" x14ac:dyDescent="0.25">
      <c r="B36" s="20"/>
    </row>
    <row r="37" spans="2:2" x14ac:dyDescent="0.25">
      <c r="B37" s="11" t="s">
        <v>112</v>
      </c>
    </row>
    <row r="38" spans="2:2" x14ac:dyDescent="0.25">
      <c r="B38" s="18" t="s">
        <v>113</v>
      </c>
    </row>
    <row r="39" spans="2:2" x14ac:dyDescent="0.25">
      <c r="B39" s="18" t="s">
        <v>285</v>
      </c>
    </row>
    <row r="40" spans="2:2" x14ac:dyDescent="0.25">
      <c r="B40" s="11" t="s">
        <v>1771</v>
      </c>
    </row>
  </sheetData>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DAC59-BE95-41C5-9790-CF36D6E4DF6C}">
  <dimension ref="A1:N64"/>
  <sheetViews>
    <sheetView topLeftCell="G28" zoomScale="70" zoomScaleNormal="70" workbookViewId="0">
      <selection activeCell="B42" sqref="B42:B45"/>
    </sheetView>
  </sheetViews>
  <sheetFormatPr defaultColWidth="9" defaultRowHeight="15" x14ac:dyDescent="0.25"/>
  <cols>
    <col min="1" max="1" width="9" style="26"/>
    <col min="2" max="2" width="22.5703125" style="21" customWidth="1"/>
    <col min="3" max="3" width="32.5703125" style="232" customWidth="1"/>
    <col min="4" max="4" width="32.5703125" style="21" customWidth="1"/>
    <col min="5" max="5" width="25.85546875" style="21" bestFit="1" customWidth="1"/>
    <col min="6" max="7" width="32.28515625" style="21" customWidth="1"/>
    <col min="8" max="16384" width="9" style="26"/>
  </cols>
  <sheetData>
    <row r="1" spans="1:7" s="1" customFormat="1" ht="34.9" customHeight="1" x14ac:dyDescent="0.25">
      <c r="A1" s="17" t="s">
        <v>1759</v>
      </c>
      <c r="B1" s="7"/>
      <c r="C1" s="231"/>
      <c r="D1" s="7"/>
      <c r="E1" s="7"/>
      <c r="F1" s="7"/>
      <c r="G1" s="7"/>
    </row>
    <row r="2" spans="1:7" ht="15.75" x14ac:dyDescent="0.25">
      <c r="B2" s="19"/>
    </row>
    <row r="3" spans="1:7" ht="33.75" customHeight="1" x14ac:dyDescent="0.25">
      <c r="B3" s="433" t="s">
        <v>1760</v>
      </c>
      <c r="C3" s="394" t="s">
        <v>1761</v>
      </c>
      <c r="D3" s="392"/>
    </row>
    <row r="4" spans="1:7" ht="18" customHeight="1" x14ac:dyDescent="0.25">
      <c r="B4" s="155" t="s">
        <v>1762</v>
      </c>
      <c r="C4" s="156">
        <v>18900</v>
      </c>
      <c r="D4" s="393"/>
    </row>
    <row r="5" spans="1:7" ht="18" customHeight="1" x14ac:dyDescent="0.25">
      <c r="B5" s="430" t="s">
        <v>1763</v>
      </c>
      <c r="C5" s="156">
        <v>36500</v>
      </c>
      <c r="D5" s="393"/>
    </row>
    <row r="6" spans="1:7" ht="18" customHeight="1" x14ac:dyDescent="0.25">
      <c r="B6" s="430" t="s">
        <v>1764</v>
      </c>
      <c r="C6" s="156">
        <v>15900</v>
      </c>
      <c r="D6" s="393"/>
    </row>
    <row r="7" spans="1:7" ht="18" customHeight="1" x14ac:dyDescent="0.25">
      <c r="B7" s="430" t="s">
        <v>1765</v>
      </c>
      <c r="C7" s="156">
        <v>3500</v>
      </c>
      <c r="D7" s="393"/>
    </row>
    <row r="8" spans="1:7" ht="18" customHeight="1" x14ac:dyDescent="0.25">
      <c r="B8" s="430" t="s">
        <v>1766</v>
      </c>
      <c r="C8" s="156">
        <v>3500</v>
      </c>
      <c r="D8" s="393"/>
    </row>
    <row r="9" spans="1:7" ht="18" customHeight="1" x14ac:dyDescent="0.25">
      <c r="B9" s="430" t="s">
        <v>81</v>
      </c>
      <c r="C9" s="156">
        <v>18100</v>
      </c>
      <c r="D9" s="393"/>
    </row>
    <row r="10" spans="1:7" ht="18" customHeight="1" x14ac:dyDescent="0.25">
      <c r="B10" s="430" t="s">
        <v>82</v>
      </c>
      <c r="C10" s="156">
        <v>14500</v>
      </c>
      <c r="D10" s="393"/>
    </row>
    <row r="11" spans="1:7" ht="18" customHeight="1" x14ac:dyDescent="0.25">
      <c r="B11" s="430" t="s">
        <v>83</v>
      </c>
      <c r="C11" s="156">
        <v>12100</v>
      </c>
      <c r="D11" s="393"/>
    </row>
    <row r="12" spans="1:7" ht="18" customHeight="1" x14ac:dyDescent="0.25">
      <c r="B12" s="430" t="s">
        <v>84</v>
      </c>
      <c r="C12" s="156">
        <v>11400</v>
      </c>
      <c r="D12" s="393"/>
    </row>
    <row r="13" spans="1:7" ht="18" customHeight="1" x14ac:dyDescent="0.25">
      <c r="B13" s="430" t="s">
        <v>85</v>
      </c>
      <c r="C13" s="156">
        <v>27400</v>
      </c>
      <c r="D13" s="393"/>
    </row>
    <row r="14" spans="1:7" ht="18" customHeight="1" x14ac:dyDescent="0.25">
      <c r="B14" s="430" t="s">
        <v>86</v>
      </c>
      <c r="C14" s="156">
        <v>6100</v>
      </c>
      <c r="D14" s="393"/>
    </row>
    <row r="15" spans="1:7" ht="18" customHeight="1" x14ac:dyDescent="0.25">
      <c r="B15" s="430" t="s">
        <v>87</v>
      </c>
      <c r="C15" s="156">
        <v>9400</v>
      </c>
      <c r="D15" s="393"/>
    </row>
    <row r="16" spans="1:7" ht="18" customHeight="1" x14ac:dyDescent="0.25">
      <c r="B16" s="430" t="s">
        <v>88</v>
      </c>
      <c r="C16" s="156">
        <v>4700</v>
      </c>
      <c r="D16" s="393"/>
    </row>
    <row r="17" spans="2:4" ht="18" customHeight="1" x14ac:dyDescent="0.25">
      <c r="B17" s="430" t="s">
        <v>89</v>
      </c>
      <c r="C17" s="156">
        <v>4400</v>
      </c>
      <c r="D17" s="393"/>
    </row>
    <row r="18" spans="2:4" ht="18" customHeight="1" x14ac:dyDescent="0.25">
      <c r="B18" s="430" t="s">
        <v>90</v>
      </c>
      <c r="C18" s="156">
        <v>10200</v>
      </c>
      <c r="D18" s="393"/>
    </row>
    <row r="19" spans="2:4" ht="18" customHeight="1" x14ac:dyDescent="0.25">
      <c r="B19" s="430" t="s">
        <v>91</v>
      </c>
      <c r="C19" s="156">
        <v>7800</v>
      </c>
      <c r="D19" s="393"/>
    </row>
    <row r="20" spans="2:4" ht="18" customHeight="1" x14ac:dyDescent="0.25">
      <c r="B20" s="430" t="s">
        <v>92</v>
      </c>
      <c r="C20" s="156">
        <v>7600</v>
      </c>
      <c r="D20" s="393"/>
    </row>
    <row r="21" spans="2:4" ht="18" customHeight="1" x14ac:dyDescent="0.25">
      <c r="B21" s="430" t="s">
        <v>93</v>
      </c>
      <c r="C21" s="156">
        <v>6400</v>
      </c>
      <c r="D21" s="393"/>
    </row>
    <row r="22" spans="2:4" ht="18" customHeight="1" x14ac:dyDescent="0.25">
      <c r="B22" s="430" t="s">
        <v>94</v>
      </c>
      <c r="C22" s="156">
        <v>4600</v>
      </c>
      <c r="D22" s="393"/>
    </row>
    <row r="23" spans="2:4" ht="18" customHeight="1" x14ac:dyDescent="0.25">
      <c r="B23" s="430" t="s">
        <v>95</v>
      </c>
      <c r="C23" s="156">
        <v>5500</v>
      </c>
      <c r="D23" s="393"/>
    </row>
    <row r="24" spans="2:4" ht="18" customHeight="1" x14ac:dyDescent="0.25">
      <c r="B24" s="430" t="s">
        <v>96</v>
      </c>
      <c r="C24" s="156">
        <v>5400</v>
      </c>
      <c r="D24" s="393"/>
    </row>
    <row r="25" spans="2:4" ht="18" customHeight="1" x14ac:dyDescent="0.25">
      <c r="B25" s="430" t="s">
        <v>97</v>
      </c>
      <c r="C25" s="156">
        <v>5200</v>
      </c>
      <c r="D25" s="393"/>
    </row>
    <row r="26" spans="2:4" ht="18" customHeight="1" x14ac:dyDescent="0.25">
      <c r="B26" s="430" t="s">
        <v>98</v>
      </c>
      <c r="C26" s="156">
        <v>2700</v>
      </c>
      <c r="D26" s="393"/>
    </row>
    <row r="27" spans="2:4" ht="18" customHeight="1" x14ac:dyDescent="0.25">
      <c r="B27" s="430" t="s">
        <v>99</v>
      </c>
      <c r="C27" s="156">
        <v>3700</v>
      </c>
      <c r="D27" s="393"/>
    </row>
    <row r="28" spans="2:4" ht="18" customHeight="1" x14ac:dyDescent="0.25">
      <c r="B28" s="430" t="s">
        <v>100</v>
      </c>
      <c r="C28" s="156">
        <v>1600</v>
      </c>
      <c r="D28" s="393"/>
    </row>
    <row r="29" spans="2:4" ht="18" customHeight="1" x14ac:dyDescent="0.25">
      <c r="B29" s="430" t="s">
        <v>101</v>
      </c>
      <c r="C29" s="156">
        <v>2700</v>
      </c>
      <c r="D29" s="393"/>
    </row>
    <row r="30" spans="2:4" ht="18" customHeight="1" x14ac:dyDescent="0.25">
      <c r="B30" s="430" t="s">
        <v>102</v>
      </c>
      <c r="C30" s="156">
        <v>1400</v>
      </c>
      <c r="D30" s="393"/>
    </row>
    <row r="31" spans="2:4" ht="18" customHeight="1" x14ac:dyDescent="0.25">
      <c r="B31" s="430" t="s">
        <v>103</v>
      </c>
      <c r="C31" s="156">
        <v>2100</v>
      </c>
      <c r="D31" s="393"/>
    </row>
    <row r="32" spans="2:4" ht="18" customHeight="1" x14ac:dyDescent="0.25">
      <c r="B32" s="430" t="s">
        <v>104</v>
      </c>
      <c r="C32" s="156">
        <v>1600</v>
      </c>
      <c r="D32" s="393"/>
    </row>
    <row r="33" spans="2:14" ht="18" customHeight="1" x14ac:dyDescent="0.25">
      <c r="B33" s="430" t="s">
        <v>105</v>
      </c>
      <c r="C33" s="156">
        <v>1500</v>
      </c>
      <c r="D33" s="393"/>
    </row>
    <row r="34" spans="2:14" ht="18" customHeight="1" x14ac:dyDescent="0.25">
      <c r="B34" s="430" t="s">
        <v>106</v>
      </c>
      <c r="C34" s="156">
        <v>1600</v>
      </c>
      <c r="D34" s="393"/>
    </row>
    <row r="35" spans="2:14" ht="18" customHeight="1" x14ac:dyDescent="0.25">
      <c r="B35" s="430" t="s">
        <v>107</v>
      </c>
      <c r="C35" s="156">
        <v>1200</v>
      </c>
      <c r="D35" s="393"/>
    </row>
    <row r="36" spans="2:14" ht="18" customHeight="1" x14ac:dyDescent="0.25">
      <c r="B36" s="430" t="s">
        <v>108</v>
      </c>
      <c r="C36" s="156">
        <v>1300</v>
      </c>
      <c r="D36" s="393"/>
      <c r="K36" s="367"/>
      <c r="L36" s="367"/>
      <c r="M36" s="367"/>
      <c r="N36" s="367"/>
    </row>
    <row r="37" spans="2:14" ht="18" customHeight="1" x14ac:dyDescent="0.25">
      <c r="B37" s="430" t="s">
        <v>109</v>
      </c>
      <c r="C37" s="156">
        <v>500</v>
      </c>
      <c r="D37" s="393"/>
      <c r="K37" s="368"/>
      <c r="L37" s="368"/>
      <c r="M37" s="367"/>
      <c r="N37" s="367"/>
    </row>
    <row r="38" spans="2:14" ht="18" customHeight="1" x14ac:dyDescent="0.25">
      <c r="B38" s="430" t="s">
        <v>110</v>
      </c>
      <c r="C38" s="156">
        <v>35800</v>
      </c>
      <c r="D38" s="393"/>
      <c r="K38" s="367"/>
      <c r="L38" s="367"/>
      <c r="M38" s="367"/>
      <c r="N38" s="367"/>
    </row>
    <row r="39" spans="2:14" x14ac:dyDescent="0.25">
      <c r="F39" s="333"/>
      <c r="G39" s="333"/>
      <c r="K39" s="367"/>
      <c r="L39" s="367"/>
      <c r="M39" s="367"/>
      <c r="N39" s="367"/>
    </row>
    <row r="40" spans="2:14" x14ac:dyDescent="0.25">
      <c r="B40" s="22" t="s">
        <v>452</v>
      </c>
      <c r="K40" s="367"/>
      <c r="L40" s="367"/>
      <c r="M40" s="367"/>
      <c r="N40" s="367"/>
    </row>
    <row r="41" spans="2:14" x14ac:dyDescent="0.25">
      <c r="K41" s="367"/>
      <c r="L41" s="367"/>
      <c r="M41" s="367"/>
      <c r="N41" s="367"/>
    </row>
    <row r="42" spans="2:14" x14ac:dyDescent="0.25">
      <c r="B42" s="11" t="s">
        <v>112</v>
      </c>
      <c r="K42" s="367"/>
      <c r="L42" s="367"/>
      <c r="M42" s="367"/>
      <c r="N42" s="367"/>
    </row>
    <row r="43" spans="2:14" x14ac:dyDescent="0.25">
      <c r="B43" s="18" t="s">
        <v>1767</v>
      </c>
    </row>
    <row r="44" spans="2:14" x14ac:dyDescent="0.25">
      <c r="B44" s="18" t="s">
        <v>1768</v>
      </c>
    </row>
    <row r="45" spans="2:14" x14ac:dyDescent="0.25">
      <c r="B45" s="11" t="s">
        <v>1771</v>
      </c>
    </row>
    <row r="64" spans="3:3" x14ac:dyDescent="0.25">
      <c r="C64" s="21"/>
    </row>
  </sheetData>
  <pageMargins left="0.7" right="0.7" top="0.75" bottom="0.75" header="0.3" footer="0.3"/>
  <pageSetup paperSize="9" orientation="portrait" verticalDpi="0" r:id="rId1"/>
  <ignoredErrors>
    <ignoredError sqref="B4"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B28DC-47DB-4EDE-90B8-A75A438B22D0}">
  <dimension ref="A1:P90"/>
  <sheetViews>
    <sheetView showGridLines="0" topLeftCell="A33" zoomScale="70" zoomScaleNormal="70" workbookViewId="0">
      <selection activeCell="D51" sqref="D51"/>
    </sheetView>
  </sheetViews>
  <sheetFormatPr defaultRowHeight="15" x14ac:dyDescent="0.25"/>
  <sheetData>
    <row r="1" spans="1:1" ht="34.9" customHeight="1" x14ac:dyDescent="0.25">
      <c r="A1" s="17" t="s">
        <v>1769</v>
      </c>
    </row>
    <row r="37" spans="1:2" ht="15.75" x14ac:dyDescent="0.25">
      <c r="A37" s="17"/>
      <c r="B37" s="22"/>
    </row>
    <row r="38" spans="1:2" x14ac:dyDescent="0.25">
      <c r="B38" s="21"/>
    </row>
    <row r="39" spans="1:2" x14ac:dyDescent="0.25">
      <c r="B39" s="11"/>
    </row>
    <row r="41" spans="1:2" ht="15.75" x14ac:dyDescent="0.25">
      <c r="A41" s="17"/>
      <c r="B41" s="18"/>
    </row>
    <row r="42" spans="1:2" ht="15.75" x14ac:dyDescent="0.25">
      <c r="A42" s="17"/>
      <c r="B42" s="18"/>
    </row>
    <row r="43" spans="1:2" ht="15.75" x14ac:dyDescent="0.25">
      <c r="A43" s="17"/>
      <c r="B43" s="18"/>
    </row>
    <row r="44" spans="1:2" x14ac:dyDescent="0.25">
      <c r="B44" s="18"/>
    </row>
    <row r="47" spans="1:2" x14ac:dyDescent="0.25">
      <c r="B47" s="22" t="s">
        <v>452</v>
      </c>
    </row>
    <row r="48" spans="1:2" x14ac:dyDescent="0.25">
      <c r="B48" s="21"/>
    </row>
    <row r="49" spans="2:2" x14ac:dyDescent="0.25">
      <c r="B49" s="11" t="s">
        <v>112</v>
      </c>
    </row>
    <row r="50" spans="2:2" x14ac:dyDescent="0.25">
      <c r="B50" s="18" t="s">
        <v>1767</v>
      </c>
    </row>
    <row r="51" spans="2:2" x14ac:dyDescent="0.25">
      <c r="B51" s="18" t="s">
        <v>1768</v>
      </c>
    </row>
    <row r="52" spans="2:2" x14ac:dyDescent="0.25">
      <c r="B52" s="11" t="s">
        <v>1771</v>
      </c>
    </row>
    <row r="85" spans="2:16" x14ac:dyDescent="0.25">
      <c r="B85" s="22" t="s">
        <v>452</v>
      </c>
    </row>
    <row r="86" spans="2:16" x14ac:dyDescent="0.25">
      <c r="B86" s="21"/>
    </row>
    <row r="87" spans="2:16" x14ac:dyDescent="0.25">
      <c r="B87" s="11" t="s">
        <v>112</v>
      </c>
    </row>
    <row r="88" spans="2:16" x14ac:dyDescent="0.25">
      <c r="B88" s="18" t="s">
        <v>1767</v>
      </c>
    </row>
    <row r="89" spans="2:16" x14ac:dyDescent="0.25">
      <c r="B89" s="18" t="s">
        <v>1768</v>
      </c>
    </row>
    <row r="90" spans="2:16" x14ac:dyDescent="0.25">
      <c r="B90" s="369" t="s">
        <v>1770</v>
      </c>
      <c r="C90" s="370"/>
      <c r="D90" s="370"/>
      <c r="E90" s="370"/>
      <c r="F90" s="370"/>
      <c r="G90" s="370"/>
      <c r="H90" s="370"/>
      <c r="I90" s="370"/>
      <c r="J90" s="370"/>
      <c r="K90" s="370"/>
      <c r="L90" s="370"/>
      <c r="M90" s="370"/>
      <c r="N90" s="370"/>
      <c r="O90" s="370"/>
      <c r="P90" s="370"/>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4F62-165C-4C7B-BFFC-AACFC16BC4DE}">
  <dimension ref="A1:B44"/>
  <sheetViews>
    <sheetView topLeftCell="A16" zoomScale="60" zoomScaleNormal="60" workbookViewId="0">
      <selection activeCell="B37" sqref="B37:B40"/>
    </sheetView>
  </sheetViews>
  <sheetFormatPr defaultColWidth="9" defaultRowHeight="15" x14ac:dyDescent="0.25"/>
  <cols>
    <col min="1" max="16384" width="9" style="20"/>
  </cols>
  <sheetData>
    <row r="1" spans="1:1" s="17" customFormat="1" ht="34.9" customHeight="1" x14ac:dyDescent="0.25">
      <c r="A1" s="17" t="s">
        <v>156</v>
      </c>
    </row>
    <row r="35" spans="2:2" x14ac:dyDescent="0.25">
      <c r="B35" s="34" t="s">
        <v>146</v>
      </c>
    </row>
    <row r="36" spans="2:2" x14ac:dyDescent="0.25">
      <c r="B36" s="21"/>
    </row>
    <row r="37" spans="2:2" x14ac:dyDescent="0.25">
      <c r="B37" s="34" t="s">
        <v>147</v>
      </c>
    </row>
    <row r="38" spans="2:2" x14ac:dyDescent="0.25">
      <c r="B38" s="34" t="s">
        <v>157</v>
      </c>
    </row>
    <row r="39" spans="2:2" x14ac:dyDescent="0.25">
      <c r="B39" s="34" t="s">
        <v>158</v>
      </c>
    </row>
    <row r="40" spans="2:2" x14ac:dyDescent="0.25">
      <c r="B40" s="34" t="s">
        <v>159</v>
      </c>
    </row>
    <row r="43" spans="2:2" x14ac:dyDescent="0.25">
      <c r="B43" s="34"/>
    </row>
    <row r="44" spans="2:2" x14ac:dyDescent="0.25">
      <c r="B44" s="238"/>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EB6DA-F9B7-456D-B412-27F3DEDF8EB7}">
  <dimension ref="A1:B41"/>
  <sheetViews>
    <sheetView topLeftCell="A6" zoomScale="46" zoomScaleNormal="100" workbookViewId="0">
      <selection activeCell="B37" sqref="B37:B41"/>
    </sheetView>
  </sheetViews>
  <sheetFormatPr defaultColWidth="9" defaultRowHeight="15" x14ac:dyDescent="0.25"/>
  <cols>
    <col min="1" max="16384" width="9" style="20"/>
  </cols>
  <sheetData>
    <row r="1" spans="1:1" s="17" customFormat="1" ht="34.9" customHeight="1" x14ac:dyDescent="0.25">
      <c r="A1" s="17" t="s">
        <v>160</v>
      </c>
    </row>
    <row r="35" spans="2:2" x14ac:dyDescent="0.25">
      <c r="B35" s="34" t="s">
        <v>146</v>
      </c>
    </row>
    <row r="36" spans="2:2" x14ac:dyDescent="0.25">
      <c r="B36" s="21"/>
    </row>
    <row r="37" spans="2:2" x14ac:dyDescent="0.25">
      <c r="B37" s="34" t="s">
        <v>147</v>
      </c>
    </row>
    <row r="38" spans="2:2" x14ac:dyDescent="0.25">
      <c r="B38" s="34" t="s">
        <v>157</v>
      </c>
    </row>
    <row r="39" spans="2:2" x14ac:dyDescent="0.25">
      <c r="B39" s="34" t="s">
        <v>158</v>
      </c>
    </row>
    <row r="40" spans="2:2" x14ac:dyDescent="0.25">
      <c r="B40" s="34" t="s">
        <v>161</v>
      </c>
    </row>
    <row r="41" spans="2:2" x14ac:dyDescent="0.25">
      <c r="B41" s="34" t="s">
        <v>159</v>
      </c>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95B18-96EE-4747-9B69-8C46AFE0A53D}">
  <dimension ref="A1:B41"/>
  <sheetViews>
    <sheetView topLeftCell="A5" zoomScale="42" workbookViewId="0">
      <selection activeCell="B37" sqref="B37:B41"/>
    </sheetView>
  </sheetViews>
  <sheetFormatPr defaultColWidth="9" defaultRowHeight="15" x14ac:dyDescent="0.25"/>
  <cols>
    <col min="1" max="16384" width="9" style="20"/>
  </cols>
  <sheetData>
    <row r="1" spans="1:1" s="17" customFormat="1" ht="34.9" customHeight="1" x14ac:dyDescent="0.25">
      <c r="A1" s="17" t="s">
        <v>162</v>
      </c>
    </row>
    <row r="35" spans="2:2" x14ac:dyDescent="0.25">
      <c r="B35" s="34" t="s">
        <v>146</v>
      </c>
    </row>
    <row r="36" spans="2:2" x14ac:dyDescent="0.25">
      <c r="B36" s="21"/>
    </row>
    <row r="37" spans="2:2" x14ac:dyDescent="0.25">
      <c r="B37" s="34" t="s">
        <v>147</v>
      </c>
    </row>
    <row r="38" spans="2:2" x14ac:dyDescent="0.25">
      <c r="B38" s="34" t="s">
        <v>163</v>
      </c>
    </row>
    <row r="39" spans="2:2" x14ac:dyDescent="0.25">
      <c r="B39" s="34" t="s">
        <v>164</v>
      </c>
    </row>
    <row r="40" spans="2:2" x14ac:dyDescent="0.25">
      <c r="B40" s="34" t="s">
        <v>165</v>
      </c>
    </row>
    <row r="41" spans="2:2" x14ac:dyDescent="0.25">
      <c r="B41" s="34" t="s">
        <v>153</v>
      </c>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0D7D8-E481-4CE3-B6B5-5AC55A7EF2AC}">
  <dimension ref="A1:G40"/>
  <sheetViews>
    <sheetView showGridLines="0" topLeftCell="A20" zoomScale="70" zoomScaleNormal="70" workbookViewId="0">
      <selection activeCell="B37" sqref="B37:B40"/>
    </sheetView>
  </sheetViews>
  <sheetFormatPr defaultColWidth="23.140625" defaultRowHeight="15" x14ac:dyDescent="0.25"/>
  <cols>
    <col min="1" max="1" width="8.85546875" customWidth="1"/>
  </cols>
  <sheetData>
    <row r="1" spans="1:7" s="49" customFormat="1" ht="34.9" customHeight="1" x14ac:dyDescent="0.25">
      <c r="A1" s="10" t="s">
        <v>166</v>
      </c>
      <c r="C1" s="48"/>
      <c r="D1" s="48"/>
      <c r="E1" s="48"/>
    </row>
    <row r="2" spans="1:7" x14ac:dyDescent="0.25">
      <c r="C2" s="24"/>
      <c r="D2" s="23"/>
      <c r="E2" s="23"/>
      <c r="F2" s="23"/>
    </row>
    <row r="3" spans="1:7" ht="34.5" customHeight="1" x14ac:dyDescent="0.25">
      <c r="B3" s="50" t="s">
        <v>116</v>
      </c>
      <c r="C3" s="51" t="s">
        <v>167</v>
      </c>
      <c r="D3" s="51" t="s">
        <v>120</v>
      </c>
      <c r="E3" s="51" t="s">
        <v>122</v>
      </c>
      <c r="F3" s="52" t="s">
        <v>125</v>
      </c>
    </row>
    <row r="4" spans="1:7" ht="18" customHeight="1" x14ac:dyDescent="0.25">
      <c r="B4" s="438" t="s">
        <v>141</v>
      </c>
      <c r="C4" s="158" t="s">
        <v>168</v>
      </c>
      <c r="D4" s="159">
        <v>164</v>
      </c>
      <c r="E4" s="160">
        <v>7796</v>
      </c>
      <c r="F4" s="161">
        <v>291</v>
      </c>
    </row>
    <row r="5" spans="1:7" ht="18" customHeight="1" x14ac:dyDescent="0.25">
      <c r="B5" s="439"/>
      <c r="C5" s="162" t="s">
        <v>169</v>
      </c>
      <c r="D5" s="163">
        <v>251</v>
      </c>
      <c r="E5" s="164">
        <v>71661</v>
      </c>
      <c r="F5" s="165">
        <v>1229</v>
      </c>
    </row>
    <row r="6" spans="1:7" ht="18" customHeight="1" x14ac:dyDescent="0.25">
      <c r="B6" s="439"/>
      <c r="C6" s="162" t="s">
        <v>170</v>
      </c>
      <c r="D6" s="163">
        <v>132</v>
      </c>
      <c r="E6" s="164">
        <v>94780</v>
      </c>
      <c r="F6" s="165">
        <v>1122</v>
      </c>
    </row>
    <row r="7" spans="1:7" ht="18" customHeight="1" x14ac:dyDescent="0.25">
      <c r="B7" s="439"/>
      <c r="C7" s="162" t="s">
        <v>171</v>
      </c>
      <c r="D7" s="163">
        <v>307</v>
      </c>
      <c r="E7" s="164">
        <v>713467</v>
      </c>
      <c r="F7" s="165">
        <v>3931</v>
      </c>
    </row>
    <row r="8" spans="1:7" ht="18" customHeight="1" x14ac:dyDescent="0.25">
      <c r="B8" s="439"/>
      <c r="C8" s="162" t="s">
        <v>172</v>
      </c>
      <c r="D8" s="163">
        <v>79</v>
      </c>
      <c r="E8" s="164">
        <v>555978</v>
      </c>
      <c r="F8" s="165">
        <v>2699</v>
      </c>
    </row>
    <row r="9" spans="1:7" ht="18" customHeight="1" x14ac:dyDescent="0.25">
      <c r="B9" s="439"/>
      <c r="C9" s="162" t="s">
        <v>173</v>
      </c>
      <c r="D9" s="163">
        <v>51</v>
      </c>
      <c r="E9" s="164">
        <v>742650</v>
      </c>
      <c r="F9" s="165">
        <v>4298</v>
      </c>
    </row>
    <row r="10" spans="1:7" ht="18" customHeight="1" x14ac:dyDescent="0.25">
      <c r="B10" s="439"/>
      <c r="C10" s="162" t="s">
        <v>174</v>
      </c>
      <c r="D10" s="163">
        <v>36</v>
      </c>
      <c r="E10" s="164">
        <v>1104611</v>
      </c>
      <c r="F10" s="165">
        <v>7771</v>
      </c>
    </row>
    <row r="11" spans="1:7" ht="18" customHeight="1" x14ac:dyDescent="0.25">
      <c r="B11" s="439"/>
      <c r="C11" s="162" t="s">
        <v>175</v>
      </c>
      <c r="D11" s="163">
        <v>16</v>
      </c>
      <c r="E11" s="164">
        <v>1157420</v>
      </c>
      <c r="F11" s="165">
        <v>6208</v>
      </c>
    </row>
    <row r="12" spans="1:7" ht="18" customHeight="1" x14ac:dyDescent="0.25">
      <c r="B12" s="439"/>
      <c r="C12" s="162" t="s">
        <v>176</v>
      </c>
      <c r="D12" s="163">
        <v>10</v>
      </c>
      <c r="E12" s="164">
        <v>11167246</v>
      </c>
      <c r="F12" s="165">
        <v>174236</v>
      </c>
    </row>
    <row r="13" spans="1:7" ht="18" customHeight="1" x14ac:dyDescent="0.25">
      <c r="B13" s="440"/>
      <c r="C13" s="166" t="s">
        <v>177</v>
      </c>
      <c r="D13" s="167" t="s">
        <v>178</v>
      </c>
      <c r="E13" s="168">
        <v>15615609</v>
      </c>
      <c r="F13" s="169">
        <v>201785</v>
      </c>
      <c r="G13" s="39"/>
    </row>
    <row r="14" spans="1:7" ht="18" customHeight="1" x14ac:dyDescent="0.25">
      <c r="B14" s="438" t="s">
        <v>142</v>
      </c>
      <c r="C14" s="162" t="s">
        <v>168</v>
      </c>
      <c r="D14" s="170">
        <v>180</v>
      </c>
      <c r="E14" s="171">
        <v>7911</v>
      </c>
      <c r="F14" s="172">
        <v>383</v>
      </c>
      <c r="G14" s="39"/>
    </row>
    <row r="15" spans="1:7" ht="18" customHeight="1" x14ac:dyDescent="0.25">
      <c r="B15" s="439"/>
      <c r="C15" s="162" t="s">
        <v>169</v>
      </c>
      <c r="D15" s="170">
        <v>302</v>
      </c>
      <c r="E15" s="171">
        <v>83947</v>
      </c>
      <c r="F15" s="172">
        <v>1423</v>
      </c>
      <c r="G15" s="39"/>
    </row>
    <row r="16" spans="1:7" ht="18" customHeight="1" x14ac:dyDescent="0.25">
      <c r="B16" s="439"/>
      <c r="C16" s="162" t="s">
        <v>170</v>
      </c>
      <c r="D16" s="170">
        <v>166</v>
      </c>
      <c r="E16" s="171">
        <v>118773</v>
      </c>
      <c r="F16" s="172">
        <v>1670</v>
      </c>
      <c r="G16" s="39"/>
    </row>
    <row r="17" spans="2:7" ht="18" customHeight="1" x14ac:dyDescent="0.25">
      <c r="B17" s="439"/>
      <c r="C17" s="162" t="s">
        <v>171</v>
      </c>
      <c r="D17" s="170">
        <v>384</v>
      </c>
      <c r="E17" s="171">
        <v>893120</v>
      </c>
      <c r="F17" s="172">
        <v>8365</v>
      </c>
      <c r="G17" s="39"/>
    </row>
    <row r="18" spans="2:7" ht="18" customHeight="1" x14ac:dyDescent="0.25">
      <c r="B18" s="439"/>
      <c r="C18" s="162" t="s">
        <v>172</v>
      </c>
      <c r="D18" s="170">
        <v>124</v>
      </c>
      <c r="E18" s="171">
        <v>921590</v>
      </c>
      <c r="F18" s="172">
        <v>6693</v>
      </c>
      <c r="G18" s="39"/>
    </row>
    <row r="19" spans="2:7" ht="18" customHeight="1" x14ac:dyDescent="0.25">
      <c r="B19" s="439"/>
      <c r="C19" s="162" t="s">
        <v>173</v>
      </c>
      <c r="D19" s="170">
        <v>83</v>
      </c>
      <c r="E19" s="171">
        <v>1172741</v>
      </c>
      <c r="F19" s="172">
        <v>8174</v>
      </c>
      <c r="G19" s="39"/>
    </row>
    <row r="20" spans="2:7" ht="18" customHeight="1" x14ac:dyDescent="0.25">
      <c r="B20" s="439"/>
      <c r="C20" s="162" t="s">
        <v>174</v>
      </c>
      <c r="D20" s="170">
        <v>72</v>
      </c>
      <c r="E20" s="171">
        <v>2214044</v>
      </c>
      <c r="F20" s="172">
        <v>16042</v>
      </c>
      <c r="G20" s="39"/>
    </row>
    <row r="21" spans="2:7" ht="18" customHeight="1" x14ac:dyDescent="0.25">
      <c r="B21" s="439"/>
      <c r="C21" s="162" t="s">
        <v>175</v>
      </c>
      <c r="D21" s="170">
        <v>23</v>
      </c>
      <c r="E21" s="171">
        <v>1649779</v>
      </c>
      <c r="F21" s="172">
        <v>15186</v>
      </c>
      <c r="G21" s="39"/>
    </row>
    <row r="22" spans="2:7" ht="18" customHeight="1" x14ac:dyDescent="0.25">
      <c r="B22" s="439"/>
      <c r="C22" s="162" t="s">
        <v>176</v>
      </c>
      <c r="D22" s="170">
        <v>34</v>
      </c>
      <c r="E22" s="171">
        <v>17386014</v>
      </c>
      <c r="F22" s="172">
        <v>163645</v>
      </c>
    </row>
    <row r="23" spans="2:7" ht="18" customHeight="1" x14ac:dyDescent="0.25">
      <c r="B23" s="441"/>
      <c r="C23" s="166" t="s">
        <v>177</v>
      </c>
      <c r="D23" s="173" t="s">
        <v>179</v>
      </c>
      <c r="E23" s="174">
        <v>24447919</v>
      </c>
      <c r="F23" s="175">
        <v>221581</v>
      </c>
      <c r="G23" s="40">
        <v>0</v>
      </c>
    </row>
    <row r="24" spans="2:7" ht="18" customHeight="1" x14ac:dyDescent="0.25">
      <c r="B24" s="438" t="s">
        <v>180</v>
      </c>
      <c r="C24" s="162" t="s">
        <v>168</v>
      </c>
      <c r="D24" s="163">
        <v>232</v>
      </c>
      <c r="E24" s="176">
        <v>9437</v>
      </c>
      <c r="F24" s="165">
        <v>494</v>
      </c>
      <c r="G24" s="40">
        <v>100</v>
      </c>
    </row>
    <row r="25" spans="2:7" ht="18" customHeight="1" x14ac:dyDescent="0.25">
      <c r="B25" s="439"/>
      <c r="C25" s="162" t="s">
        <v>169</v>
      </c>
      <c r="D25" s="163">
        <v>278</v>
      </c>
      <c r="E25" s="176">
        <v>71191</v>
      </c>
      <c r="F25" s="165">
        <v>1129</v>
      </c>
      <c r="G25" s="40">
        <v>500</v>
      </c>
    </row>
    <row r="26" spans="2:7" ht="18" customHeight="1" x14ac:dyDescent="0.25">
      <c r="B26" s="439"/>
      <c r="C26" s="162" t="s">
        <v>170</v>
      </c>
      <c r="D26" s="163">
        <v>166</v>
      </c>
      <c r="E26" s="176">
        <v>116841</v>
      </c>
      <c r="F26" s="165">
        <v>1175</v>
      </c>
      <c r="G26" s="40">
        <v>1000</v>
      </c>
    </row>
    <row r="27" spans="2:7" ht="18" customHeight="1" x14ac:dyDescent="0.25">
      <c r="B27" s="439"/>
      <c r="C27" s="162" t="s">
        <v>171</v>
      </c>
      <c r="D27" s="163">
        <v>297</v>
      </c>
      <c r="E27" s="176">
        <v>680587</v>
      </c>
      <c r="F27" s="165">
        <v>4641</v>
      </c>
      <c r="G27" s="40">
        <v>5000</v>
      </c>
    </row>
    <row r="28" spans="2:7" ht="18" customHeight="1" x14ac:dyDescent="0.25">
      <c r="B28" s="439"/>
      <c r="C28" s="162" t="s">
        <v>172</v>
      </c>
      <c r="D28" s="163">
        <v>103</v>
      </c>
      <c r="E28" s="176">
        <v>717724</v>
      </c>
      <c r="F28" s="165">
        <v>9169</v>
      </c>
      <c r="G28" s="40">
        <v>10000</v>
      </c>
    </row>
    <row r="29" spans="2:7" ht="18" customHeight="1" x14ac:dyDescent="0.25">
      <c r="B29" s="439"/>
      <c r="C29" s="162" t="s">
        <v>173</v>
      </c>
      <c r="D29" s="163">
        <v>77</v>
      </c>
      <c r="E29" s="176">
        <v>1058016</v>
      </c>
      <c r="F29" s="165">
        <v>23526</v>
      </c>
      <c r="G29" s="40">
        <v>20000</v>
      </c>
    </row>
    <row r="30" spans="2:7" ht="18" customHeight="1" x14ac:dyDescent="0.25">
      <c r="B30" s="439"/>
      <c r="C30" s="162" t="s">
        <v>174</v>
      </c>
      <c r="D30" s="163">
        <v>52</v>
      </c>
      <c r="E30" s="176">
        <v>1597830</v>
      </c>
      <c r="F30" s="165">
        <v>13981</v>
      </c>
      <c r="G30" s="40">
        <v>50000</v>
      </c>
    </row>
    <row r="31" spans="2:7" ht="18" customHeight="1" x14ac:dyDescent="0.25">
      <c r="B31" s="439"/>
      <c r="C31" s="162" t="s">
        <v>175</v>
      </c>
      <c r="D31" s="163">
        <v>30</v>
      </c>
      <c r="E31" s="176">
        <v>2120576</v>
      </c>
      <c r="F31" s="165">
        <v>35111</v>
      </c>
      <c r="G31" s="40">
        <v>100000</v>
      </c>
    </row>
    <row r="32" spans="2:7" ht="18" customHeight="1" x14ac:dyDescent="0.25">
      <c r="B32" s="439"/>
      <c r="C32" s="162" t="s">
        <v>176</v>
      </c>
      <c r="D32" s="163">
        <v>33</v>
      </c>
      <c r="E32" s="176">
        <v>14464407</v>
      </c>
      <c r="F32" s="165">
        <v>174124</v>
      </c>
    </row>
    <row r="33" spans="2:6" ht="18" customHeight="1" x14ac:dyDescent="0.25">
      <c r="B33" s="441"/>
      <c r="C33" s="166" t="s">
        <v>177</v>
      </c>
      <c r="D33" s="167" t="s">
        <v>181</v>
      </c>
      <c r="E33" s="168">
        <v>20836609</v>
      </c>
      <c r="F33" s="169">
        <v>263350</v>
      </c>
    </row>
    <row r="34" spans="2:6" x14ac:dyDescent="0.25">
      <c r="B34" s="41"/>
      <c r="C34" s="42"/>
      <c r="D34" s="43"/>
      <c r="E34" s="44"/>
      <c r="F34" s="43"/>
    </row>
    <row r="35" spans="2:6" x14ac:dyDescent="0.25">
      <c r="B35" s="32" t="s">
        <v>146</v>
      </c>
      <c r="D35" s="39"/>
    </row>
    <row r="36" spans="2:6" x14ac:dyDescent="0.25">
      <c r="B36" s="32"/>
    </row>
    <row r="37" spans="2:6" x14ac:dyDescent="0.25">
      <c r="B37" s="32" t="s">
        <v>147</v>
      </c>
    </row>
    <row r="38" spans="2:6" x14ac:dyDescent="0.25">
      <c r="B38" s="32" t="s">
        <v>182</v>
      </c>
    </row>
    <row r="39" spans="2:6" x14ac:dyDescent="0.25">
      <c r="B39" s="32" t="s">
        <v>183</v>
      </c>
    </row>
    <row r="40" spans="2:6" x14ac:dyDescent="0.25">
      <c r="B40" s="32" t="s">
        <v>184</v>
      </c>
    </row>
  </sheetData>
  <mergeCells count="3">
    <mergeCell ref="B4:B13"/>
    <mergeCell ref="B14:B23"/>
    <mergeCell ref="B24:B33"/>
  </mergeCells>
  <pageMargins left="0.7" right="0.7" top="0.75" bottom="0.75" header="0.3" footer="0.3"/>
  <pageSetup paperSize="9" orientation="portrait"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44FF7-02A7-459A-98DC-D22D597BFB39}">
  <dimension ref="A1:I21"/>
  <sheetViews>
    <sheetView topLeftCell="A3" zoomScale="60" zoomScaleNormal="60" workbookViewId="0">
      <selection activeCell="B19" sqref="B19:B21"/>
    </sheetView>
  </sheetViews>
  <sheetFormatPr defaultColWidth="9" defaultRowHeight="14.25" x14ac:dyDescent="0.2"/>
  <cols>
    <col min="1" max="1" width="9" style="126"/>
    <col min="2" max="9" width="24.42578125" style="126" customWidth="1"/>
    <col min="10" max="16384" width="9" style="126"/>
  </cols>
  <sheetData>
    <row r="1" spans="1:9" ht="34.9" customHeight="1" x14ac:dyDescent="0.2">
      <c r="A1" s="17" t="s">
        <v>185</v>
      </c>
    </row>
    <row r="3" spans="1:9" ht="94.5" x14ac:dyDescent="0.2">
      <c r="B3" s="197" t="s">
        <v>186</v>
      </c>
      <c r="C3" s="195" t="s">
        <v>187</v>
      </c>
      <c r="D3" s="195" t="s">
        <v>188</v>
      </c>
      <c r="E3" s="195" t="s">
        <v>189</v>
      </c>
      <c r="F3" s="195" t="s">
        <v>190</v>
      </c>
      <c r="G3" s="195" t="s">
        <v>191</v>
      </c>
      <c r="H3" s="195" t="s">
        <v>192</v>
      </c>
      <c r="I3" s="196" t="s">
        <v>193</v>
      </c>
    </row>
    <row r="4" spans="1:9" ht="18" customHeight="1" x14ac:dyDescent="0.2">
      <c r="B4" s="124" t="s">
        <v>132</v>
      </c>
      <c r="C4" s="121" t="s">
        <v>133</v>
      </c>
      <c r="D4" s="61">
        <v>0</v>
      </c>
      <c r="E4" s="188">
        <v>724445</v>
      </c>
      <c r="F4" s="110">
        <v>250</v>
      </c>
      <c r="G4" s="188">
        <v>5000</v>
      </c>
      <c r="H4" s="110">
        <v>0</v>
      </c>
      <c r="I4" s="117">
        <v>0</v>
      </c>
    </row>
    <row r="5" spans="1:9" ht="18" customHeight="1" x14ac:dyDescent="0.2">
      <c r="B5" s="124" t="s">
        <v>134</v>
      </c>
      <c r="C5" s="121" t="s">
        <v>133</v>
      </c>
      <c r="D5" s="61">
        <v>0</v>
      </c>
      <c r="E5" s="188">
        <v>211065</v>
      </c>
      <c r="F5" s="110">
        <v>471</v>
      </c>
      <c r="G5" s="188">
        <v>5000</v>
      </c>
      <c r="H5" s="110">
        <v>0</v>
      </c>
      <c r="I5" s="117">
        <v>0</v>
      </c>
    </row>
    <row r="6" spans="1:9" ht="18" customHeight="1" x14ac:dyDescent="0.2">
      <c r="B6" s="124" t="s">
        <v>135</v>
      </c>
      <c r="C6" s="121" t="s">
        <v>133</v>
      </c>
      <c r="D6" s="61">
        <v>0</v>
      </c>
      <c r="E6" s="188">
        <v>400761</v>
      </c>
      <c r="F6" s="110">
        <v>651</v>
      </c>
      <c r="G6" s="188">
        <v>5000</v>
      </c>
      <c r="H6" s="110">
        <v>0</v>
      </c>
      <c r="I6" s="117">
        <v>0</v>
      </c>
    </row>
    <row r="7" spans="1:9" ht="18" customHeight="1" x14ac:dyDescent="0.2">
      <c r="B7" s="124" t="s">
        <v>136</v>
      </c>
      <c r="C7" s="121" t="s">
        <v>133</v>
      </c>
      <c r="D7" s="61">
        <v>0</v>
      </c>
      <c r="E7" s="188">
        <v>690980</v>
      </c>
      <c r="F7" s="110">
        <v>114</v>
      </c>
      <c r="G7" s="188">
        <v>5000</v>
      </c>
      <c r="H7" s="110">
        <v>0</v>
      </c>
      <c r="I7" s="117">
        <v>0</v>
      </c>
    </row>
    <row r="8" spans="1:9" ht="18" customHeight="1" x14ac:dyDescent="0.2">
      <c r="B8" s="124" t="s">
        <v>137</v>
      </c>
      <c r="C8" s="121">
        <v>11243</v>
      </c>
      <c r="D8" s="61">
        <v>0</v>
      </c>
      <c r="E8" s="188">
        <v>653491</v>
      </c>
      <c r="F8" s="110">
        <v>2869</v>
      </c>
      <c r="G8" s="188">
        <v>7050</v>
      </c>
      <c r="H8" s="110">
        <v>0</v>
      </c>
      <c r="I8" s="117">
        <v>0</v>
      </c>
    </row>
    <row r="9" spans="1:9" ht="18" customHeight="1" x14ac:dyDescent="0.2">
      <c r="B9" s="124" t="s">
        <v>138</v>
      </c>
      <c r="C9" s="121">
        <v>20857</v>
      </c>
      <c r="D9" s="61">
        <v>1</v>
      </c>
      <c r="E9" s="188">
        <v>314789</v>
      </c>
      <c r="F9" s="110">
        <v>10049</v>
      </c>
      <c r="G9" s="188">
        <v>19535</v>
      </c>
      <c r="H9" s="110">
        <v>0</v>
      </c>
      <c r="I9" s="117">
        <v>0</v>
      </c>
    </row>
    <row r="10" spans="1:9" ht="18" customHeight="1" x14ac:dyDescent="0.2">
      <c r="B10" s="124" t="s">
        <v>139</v>
      </c>
      <c r="C10" s="121">
        <v>14532</v>
      </c>
      <c r="D10" s="61">
        <v>0</v>
      </c>
      <c r="E10" s="188">
        <v>4199574</v>
      </c>
      <c r="F10" s="110">
        <v>9241</v>
      </c>
      <c r="G10" s="188">
        <v>538704</v>
      </c>
      <c r="H10" s="110">
        <v>1</v>
      </c>
      <c r="I10" s="117">
        <v>0</v>
      </c>
    </row>
    <row r="11" spans="1:9" ht="18" customHeight="1" x14ac:dyDescent="0.2">
      <c r="B11" s="124" t="s">
        <v>140</v>
      </c>
      <c r="C11" s="121">
        <v>29715</v>
      </c>
      <c r="D11" s="61">
        <v>2</v>
      </c>
      <c r="E11" s="188">
        <v>2407501</v>
      </c>
      <c r="F11" s="110">
        <v>29424</v>
      </c>
      <c r="G11" s="188">
        <v>1465661</v>
      </c>
      <c r="H11" s="61">
        <v>1</v>
      </c>
      <c r="I11" s="189">
        <v>1</v>
      </c>
    </row>
    <row r="12" spans="1:9" ht="18" customHeight="1" x14ac:dyDescent="0.2">
      <c r="B12" s="124" t="s">
        <v>141</v>
      </c>
      <c r="C12" s="65">
        <v>53625</v>
      </c>
      <c r="D12" s="61">
        <v>4</v>
      </c>
      <c r="E12" s="188">
        <v>7707428</v>
      </c>
      <c r="F12" s="110">
        <v>118899</v>
      </c>
      <c r="G12" s="188">
        <v>8505931</v>
      </c>
      <c r="H12" s="61">
        <v>2</v>
      </c>
      <c r="I12" s="189">
        <v>1</v>
      </c>
    </row>
    <row r="13" spans="1:9" ht="18" customHeight="1" x14ac:dyDescent="0.2">
      <c r="B13" s="124" t="s">
        <v>142</v>
      </c>
      <c r="C13" s="65">
        <v>29845</v>
      </c>
      <c r="D13" s="61">
        <v>3</v>
      </c>
      <c r="E13" s="65">
        <v>2265327</v>
      </c>
      <c r="F13" s="190">
        <v>3000</v>
      </c>
      <c r="G13" s="65">
        <v>2265327</v>
      </c>
      <c r="H13" s="190">
        <v>7</v>
      </c>
      <c r="I13" s="191">
        <v>5</v>
      </c>
    </row>
    <row r="14" spans="1:9" ht="18" customHeight="1" x14ac:dyDescent="0.2">
      <c r="B14" s="124" t="s">
        <v>180</v>
      </c>
      <c r="C14" s="65">
        <v>44323</v>
      </c>
      <c r="D14" s="61">
        <v>11</v>
      </c>
      <c r="E14" s="65">
        <v>2238351</v>
      </c>
      <c r="F14" s="190">
        <v>11594</v>
      </c>
      <c r="G14" s="65">
        <v>1470098</v>
      </c>
      <c r="H14" s="190">
        <v>7</v>
      </c>
      <c r="I14" s="191">
        <v>3</v>
      </c>
    </row>
    <row r="15" spans="1:9" ht="18" customHeight="1" x14ac:dyDescent="0.2">
      <c r="B15" s="192" t="s">
        <v>194</v>
      </c>
      <c r="C15" s="65"/>
      <c r="D15" s="193">
        <v>21</v>
      </c>
      <c r="E15" s="128"/>
      <c r="F15" s="128"/>
      <c r="G15" s="128"/>
      <c r="H15" s="193">
        <v>18</v>
      </c>
      <c r="I15" s="194">
        <v>10</v>
      </c>
    </row>
    <row r="16" spans="1:9" ht="15" x14ac:dyDescent="0.2">
      <c r="B16" s="185"/>
      <c r="C16" s="84"/>
      <c r="D16" s="186"/>
      <c r="E16" s="187"/>
      <c r="F16" s="187"/>
      <c r="G16" s="187"/>
      <c r="H16" s="186"/>
      <c r="I16" s="186"/>
    </row>
    <row r="17" spans="2:9" ht="15" x14ac:dyDescent="0.2">
      <c r="B17" s="34" t="s">
        <v>146</v>
      </c>
      <c r="C17" s="84"/>
      <c r="D17" s="186"/>
      <c r="E17" s="187"/>
      <c r="F17" s="187"/>
      <c r="G17" s="187"/>
      <c r="H17" s="186"/>
      <c r="I17" s="186"/>
    </row>
    <row r="18" spans="2:9" ht="15" x14ac:dyDescent="0.2">
      <c r="B18" s="34"/>
      <c r="C18" s="84"/>
      <c r="D18" s="186"/>
      <c r="E18" s="187"/>
      <c r="F18" s="187"/>
      <c r="G18" s="187"/>
      <c r="H18" s="186"/>
      <c r="I18" s="186"/>
    </row>
    <row r="19" spans="2:9" ht="15" x14ac:dyDescent="0.2">
      <c r="B19" s="34" t="s">
        <v>147</v>
      </c>
      <c r="C19" s="84"/>
      <c r="D19" s="186"/>
      <c r="E19" s="187"/>
      <c r="F19" s="187"/>
      <c r="G19" s="187"/>
      <c r="H19" s="186"/>
      <c r="I19" s="186"/>
    </row>
    <row r="20" spans="2:9" ht="15" x14ac:dyDescent="0.2">
      <c r="B20" s="198" t="s">
        <v>195</v>
      </c>
      <c r="C20" s="84"/>
      <c r="D20" s="186"/>
      <c r="E20" s="187"/>
      <c r="F20" s="187"/>
      <c r="G20" s="187"/>
      <c r="H20" s="186"/>
      <c r="I20" s="186"/>
    </row>
    <row r="21" spans="2:9" ht="15" x14ac:dyDescent="0.2">
      <c r="B21" s="34" t="s">
        <v>196</v>
      </c>
      <c r="C21" s="84"/>
      <c r="D21" s="186"/>
      <c r="E21" s="187"/>
      <c r="F21" s="187"/>
      <c r="G21" s="187"/>
      <c r="H21" s="186"/>
      <c r="I21" s="186"/>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33020-E40F-4C5D-9155-FC33B00AF556}">
  <dimension ref="A1:J54"/>
  <sheetViews>
    <sheetView tabSelected="1" topLeftCell="A27" zoomScale="40" zoomScaleNormal="40" workbookViewId="0">
      <pane xSplit="3" topLeftCell="D1" activePane="topRight" state="frozen"/>
      <selection pane="topRight" activeCell="E53" sqref="E53"/>
    </sheetView>
  </sheetViews>
  <sheetFormatPr defaultColWidth="9" defaultRowHeight="15" x14ac:dyDescent="0.25"/>
  <cols>
    <col min="1" max="1" width="9" style="218"/>
    <col min="2" max="2" width="5.28515625" style="218" customWidth="1"/>
    <col min="3" max="3" width="63.7109375" style="223" customWidth="1"/>
    <col min="4" max="8" width="17.5703125" style="218" customWidth="1"/>
    <col min="9" max="10" width="29.5703125" style="225" customWidth="1"/>
    <col min="11" max="16384" width="9" style="218"/>
  </cols>
  <sheetData>
    <row r="1" spans="1:10" ht="34.9" customHeight="1" x14ac:dyDescent="0.25">
      <c r="A1" s="17" t="s">
        <v>197</v>
      </c>
    </row>
    <row r="2" spans="1:10" ht="14.85" customHeight="1" x14ac:dyDescent="0.25">
      <c r="B2" s="17"/>
    </row>
    <row r="3" spans="1:10" ht="50.25" customHeight="1" thickBot="1" x14ac:dyDescent="0.3">
      <c r="B3" s="274" t="s">
        <v>198</v>
      </c>
      <c r="C3" s="275"/>
      <c r="D3" s="276" t="s">
        <v>119</v>
      </c>
      <c r="E3" s="276" t="s">
        <v>120</v>
      </c>
      <c r="F3" s="276" t="s">
        <v>199</v>
      </c>
      <c r="G3" s="276" t="s">
        <v>200</v>
      </c>
      <c r="H3" s="276" t="s">
        <v>125</v>
      </c>
      <c r="I3" s="415" t="s">
        <v>201</v>
      </c>
      <c r="J3" s="416" t="s">
        <v>202</v>
      </c>
    </row>
    <row r="4" spans="1:10" s="279" customFormat="1" ht="18" customHeight="1" x14ac:dyDescent="0.25">
      <c r="B4" s="137" t="s">
        <v>203</v>
      </c>
      <c r="C4" s="212" t="s">
        <v>204</v>
      </c>
      <c r="D4" s="278">
        <f>VLOOKUP(C4,'[3]Annex E - Sectors'!$B$6:$I$55,4,FALSE)</f>
        <v>35</v>
      </c>
      <c r="E4" s="215">
        <f>VLOOKUP(C4,'[3]Annex E - Sectors'!$B$6:$I$54,5,FALSE)</f>
        <v>15</v>
      </c>
      <c r="F4" s="210">
        <f>E4/D4</f>
        <v>0.42857142857142855</v>
      </c>
      <c r="G4" s="216">
        <v>101112</v>
      </c>
      <c r="H4" s="217">
        <v>281</v>
      </c>
      <c r="I4" s="226">
        <v>4700</v>
      </c>
      <c r="J4" s="418">
        <v>2.2904483430799219E-2</v>
      </c>
    </row>
    <row r="5" spans="1:10" s="279" customFormat="1" ht="18" customHeight="1" x14ac:dyDescent="0.25">
      <c r="B5" s="137" t="s">
        <v>205</v>
      </c>
      <c r="C5" s="212" t="s">
        <v>206</v>
      </c>
      <c r="D5" s="280">
        <f>VLOOKUP(C5,'[3]Annex E - Sectors'!$B$6:$I$55,4,FALSE)</f>
        <v>3</v>
      </c>
      <c r="E5" s="215">
        <f>VLOOKUP(C5,'[3]Annex E - Sectors'!$B$6:$I$54,5,FALSE)</f>
        <v>1</v>
      </c>
      <c r="F5" s="210">
        <f t="shared" ref="F5:F34" si="0">E5/D5</f>
        <v>0.33333333333333331</v>
      </c>
      <c r="G5" s="210" t="s">
        <v>207</v>
      </c>
      <c r="H5" s="210" t="s">
        <v>207</v>
      </c>
      <c r="I5" s="429">
        <v>0</v>
      </c>
      <c r="J5" s="408">
        <v>0</v>
      </c>
    </row>
    <row r="6" spans="1:10" s="279" customFormat="1" ht="18" customHeight="1" x14ac:dyDescent="0.25">
      <c r="B6" s="137" t="s">
        <v>208</v>
      </c>
      <c r="C6" s="212" t="s">
        <v>209</v>
      </c>
      <c r="D6" s="280">
        <f>VLOOKUP(C6,'[3]Annex E - Sectors'!$B$6:$I$55,4,FALSE)</f>
        <v>175</v>
      </c>
      <c r="E6" s="215">
        <f>VLOOKUP(C6,'[3]Annex E - Sectors'!$B$6:$I$54,5,FALSE)</f>
        <v>71</v>
      </c>
      <c r="F6" s="210">
        <f t="shared" si="0"/>
        <v>0.40571428571428569</v>
      </c>
      <c r="G6" s="216">
        <v>1845327</v>
      </c>
      <c r="H6" s="217">
        <v>13635</v>
      </c>
      <c r="I6" s="226">
        <v>18900</v>
      </c>
      <c r="J6" s="418">
        <v>8.5512623292009777E-3</v>
      </c>
    </row>
    <row r="7" spans="1:10" s="279" customFormat="1" ht="18" customHeight="1" x14ac:dyDescent="0.25">
      <c r="B7" s="137" t="s">
        <v>210</v>
      </c>
      <c r="C7" s="212" t="s">
        <v>211</v>
      </c>
      <c r="D7" s="281">
        <f>VLOOKUP(C7,'[3]Annex E - Sectors'!$B$6:$I$55,4,FALSE)</f>
        <v>6</v>
      </c>
      <c r="E7" s="215">
        <f>VLOOKUP(C7,'[3]Annex E - Sectors'!$B$6:$I$54,5,FALSE)</f>
        <v>2</v>
      </c>
      <c r="F7" s="210">
        <f t="shared" si="0"/>
        <v>0.33333333333333331</v>
      </c>
      <c r="G7" s="216">
        <v>1039</v>
      </c>
      <c r="H7" s="217">
        <v>3</v>
      </c>
      <c r="I7" s="226">
        <v>200</v>
      </c>
      <c r="J7" s="418">
        <v>1.3037809647979139E-3</v>
      </c>
    </row>
    <row r="8" spans="1:10" s="279" customFormat="1" ht="33" customHeight="1" x14ac:dyDescent="0.25">
      <c r="B8" s="137" t="s">
        <v>212</v>
      </c>
      <c r="C8" s="212" t="s">
        <v>213</v>
      </c>
      <c r="D8" s="281">
        <f>VLOOKUP(C8,'[3]Annex E - Sectors'!$B$6:$I$55,4,FALSE)</f>
        <v>23</v>
      </c>
      <c r="E8" s="215">
        <f>VLOOKUP(C8,'[3]Annex E - Sectors'!$B$6:$I$54,5,FALSE)</f>
        <v>8</v>
      </c>
      <c r="F8" s="210">
        <f t="shared" si="0"/>
        <v>0.34782608695652173</v>
      </c>
      <c r="G8" s="216">
        <v>6556</v>
      </c>
      <c r="H8" s="217">
        <v>62</v>
      </c>
      <c r="I8" s="226">
        <v>1500</v>
      </c>
      <c r="J8" s="418">
        <v>8.0601826974744765E-3</v>
      </c>
    </row>
    <row r="9" spans="1:10" s="279" customFormat="1" ht="18" customHeight="1" x14ac:dyDescent="0.25">
      <c r="B9" s="137" t="s">
        <v>214</v>
      </c>
      <c r="C9" s="212" t="s">
        <v>215</v>
      </c>
      <c r="D9" s="280">
        <f>VLOOKUP(C9,'[3]Annex E - Sectors'!$B$6:$I$55,4,FALSE)</f>
        <v>72</v>
      </c>
      <c r="E9" s="215">
        <f>VLOOKUP(C9,'[3]Annex E - Sectors'!$B$6:$I$54,5,FALSE)</f>
        <v>44</v>
      </c>
      <c r="F9" s="210">
        <f t="shared" si="0"/>
        <v>0.61111111111111116</v>
      </c>
      <c r="G9" s="216">
        <v>134588</v>
      </c>
      <c r="H9" s="217">
        <v>178</v>
      </c>
      <c r="I9" s="226">
        <v>6400</v>
      </c>
      <c r="J9" s="418">
        <v>1.0829103214890017E-2</v>
      </c>
    </row>
    <row r="10" spans="1:10" s="279" customFormat="1" ht="33" customHeight="1" x14ac:dyDescent="0.25">
      <c r="B10" s="137" t="s">
        <v>216</v>
      </c>
      <c r="C10" s="212" t="s">
        <v>217</v>
      </c>
      <c r="D10" s="280">
        <f>VLOOKUP(C10,'[3]Annex E - Sectors'!$B$6:$I$55,4,FALSE)</f>
        <v>439</v>
      </c>
      <c r="E10" s="215">
        <f>VLOOKUP(C10,'[3]Annex E - Sectors'!$B$6:$I$54,5,FALSE)</f>
        <v>185</v>
      </c>
      <c r="F10" s="210">
        <f t="shared" si="0"/>
        <v>0.42141230068337132</v>
      </c>
      <c r="G10" s="216">
        <v>5701108</v>
      </c>
      <c r="H10" s="217">
        <v>69811</v>
      </c>
      <c r="I10" s="226">
        <v>54900</v>
      </c>
      <c r="J10" s="418">
        <v>1.8827160493827162E-2</v>
      </c>
    </row>
    <row r="11" spans="1:10" s="279" customFormat="1" ht="18" customHeight="1" x14ac:dyDescent="0.25">
      <c r="B11" s="137" t="s">
        <v>218</v>
      </c>
      <c r="C11" s="212" t="s">
        <v>219</v>
      </c>
      <c r="D11" s="280">
        <f>VLOOKUP(C11,'[3]Annex E - Sectors'!$B$6:$I$55,4,FALSE)</f>
        <v>105</v>
      </c>
      <c r="E11" s="215">
        <f>VLOOKUP(C11,'[3]Annex E - Sectors'!$B$6:$I$54,5,FALSE)</f>
        <v>34</v>
      </c>
      <c r="F11" s="210">
        <f t="shared" si="0"/>
        <v>0.32380952380952382</v>
      </c>
      <c r="G11" s="216">
        <v>450496</v>
      </c>
      <c r="H11" s="217">
        <v>2126</v>
      </c>
      <c r="I11" s="226">
        <v>8000</v>
      </c>
      <c r="J11" s="418">
        <v>7.6459906336614741E-3</v>
      </c>
    </row>
    <row r="12" spans="1:10" s="279" customFormat="1" ht="18" customHeight="1" x14ac:dyDescent="0.25">
      <c r="B12" s="137" t="s">
        <v>220</v>
      </c>
      <c r="C12" s="212" t="s">
        <v>221</v>
      </c>
      <c r="D12" s="280">
        <f>VLOOKUP(C12,'[3]Annex E - Sectors'!$B$6:$I$55,4,FALSE)</f>
        <v>769</v>
      </c>
      <c r="E12" s="215">
        <f>VLOOKUP(C12,'[3]Annex E - Sectors'!$B$6:$I$54,5,FALSE)</f>
        <v>312</v>
      </c>
      <c r="F12" s="210">
        <f t="shared" si="0"/>
        <v>0.40572171651495448</v>
      </c>
      <c r="G12" s="216">
        <v>3197483</v>
      </c>
      <c r="H12" s="217">
        <v>62212</v>
      </c>
      <c r="I12" s="226">
        <v>35300</v>
      </c>
      <c r="J12" s="418">
        <v>9.9101628298708597E-2</v>
      </c>
    </row>
    <row r="13" spans="1:10" s="222" customFormat="1" ht="18" customHeight="1" x14ac:dyDescent="0.2">
      <c r="B13" s="149"/>
      <c r="C13" s="211" t="s">
        <v>222</v>
      </c>
      <c r="D13" s="283">
        <f>VLOOKUP(C13,'[3]Annex E - Sectors'!$B$6:$I$55,4,FALSE)</f>
        <v>183</v>
      </c>
      <c r="E13" s="219">
        <f>VLOOKUP(C13,'[3]Annex E - Sectors'!$B$6:$I$54,5,FALSE)</f>
        <v>92</v>
      </c>
      <c r="F13" s="181">
        <f t="shared" si="0"/>
        <v>0.50273224043715847</v>
      </c>
      <c r="G13" s="220">
        <v>888233</v>
      </c>
      <c r="H13" s="221">
        <v>8659</v>
      </c>
      <c r="I13" s="227">
        <v>6600</v>
      </c>
      <c r="J13" s="419">
        <v>6.741573033707865E-2</v>
      </c>
    </row>
    <row r="14" spans="1:10" s="222" customFormat="1" ht="18" customHeight="1" x14ac:dyDescent="0.2">
      <c r="B14" s="149"/>
      <c r="C14" s="211" t="s">
        <v>223</v>
      </c>
      <c r="D14" s="283">
        <f>VLOOKUP(C14,'[3]Annex E - Sectors'!$B$6:$I$55,4,FALSE)</f>
        <v>586</v>
      </c>
      <c r="E14" s="219">
        <f>VLOOKUP(C14,'[3]Annex E - Sectors'!$B$6:$I$54,5,FALSE)</f>
        <v>220</v>
      </c>
      <c r="F14" s="181">
        <f t="shared" si="0"/>
        <v>0.37542662116040953</v>
      </c>
      <c r="G14" s="220">
        <v>2309250</v>
      </c>
      <c r="H14" s="221">
        <v>53553</v>
      </c>
      <c r="I14" s="227">
        <v>28700</v>
      </c>
      <c r="J14" s="419">
        <v>0.1111111111111111</v>
      </c>
    </row>
    <row r="15" spans="1:10" s="279" customFormat="1" ht="18" customHeight="1" x14ac:dyDescent="0.25">
      <c r="B15" s="137" t="s">
        <v>224</v>
      </c>
      <c r="C15" s="212" t="s">
        <v>225</v>
      </c>
      <c r="D15" s="281">
        <f>VLOOKUP(C15,'[3]Annex E - Sectors'!$B$6:$I$55,4,FALSE)</f>
        <v>38</v>
      </c>
      <c r="E15" s="215">
        <f>VLOOKUP(C15,'[3]Annex E - Sectors'!$B$6:$I$54,5,FALSE)</f>
        <v>13</v>
      </c>
      <c r="F15" s="210">
        <f t="shared" si="0"/>
        <v>0.34210526315789475</v>
      </c>
      <c r="G15" s="216">
        <v>410209</v>
      </c>
      <c r="H15" s="217">
        <v>8516</v>
      </c>
      <c r="I15" s="226">
        <v>5600</v>
      </c>
      <c r="J15" s="418">
        <v>5.5445544554455443E-3</v>
      </c>
    </row>
    <row r="16" spans="1:10" s="279" customFormat="1" ht="18" customHeight="1" x14ac:dyDescent="0.25">
      <c r="B16" s="137" t="s">
        <v>226</v>
      </c>
      <c r="C16" s="212" t="s">
        <v>227</v>
      </c>
      <c r="D16" s="280">
        <f>VLOOKUP(C16,'[3]Annex E - Sectors'!$B$6:$I$55,4,FALSE)</f>
        <v>10</v>
      </c>
      <c r="E16" s="215">
        <f>VLOOKUP(C16,'[3]Annex E - Sectors'!$B$6:$I$54,5,FALSE)</f>
        <v>1</v>
      </c>
      <c r="F16" s="210">
        <f t="shared" si="0"/>
        <v>0.1</v>
      </c>
      <c r="G16" s="210" t="s">
        <v>207</v>
      </c>
      <c r="H16" s="210" t="s">
        <v>207</v>
      </c>
      <c r="I16" s="226">
        <v>3500</v>
      </c>
      <c r="J16" s="418">
        <v>3.2278889606197547E-3</v>
      </c>
    </row>
    <row r="17" spans="2:10" s="279" customFormat="1" ht="18" customHeight="1" x14ac:dyDescent="0.25">
      <c r="B17" s="137" t="s">
        <v>228</v>
      </c>
      <c r="C17" s="212" t="s">
        <v>229</v>
      </c>
      <c r="D17" s="280">
        <f>VLOOKUP(C17,'[3]Annex E - Sectors'!$B$6:$I$55,4,FALSE)</f>
        <v>26</v>
      </c>
      <c r="E17" s="215">
        <f>VLOOKUP(C17,'[3]Annex E - Sectors'!$B$6:$I$54,5,FALSE)</f>
        <v>10</v>
      </c>
      <c r="F17" s="210">
        <f t="shared" si="0"/>
        <v>0.38461538461538464</v>
      </c>
      <c r="G17" s="216">
        <v>28922</v>
      </c>
      <c r="H17" s="217">
        <v>59</v>
      </c>
      <c r="I17" s="226">
        <v>3500</v>
      </c>
      <c r="J17" s="418">
        <v>1.0043041606886656E-2</v>
      </c>
    </row>
    <row r="18" spans="2:10" s="279" customFormat="1" ht="18" customHeight="1" x14ac:dyDescent="0.25">
      <c r="B18" s="137" t="s">
        <v>230</v>
      </c>
      <c r="C18" s="212" t="s">
        <v>231</v>
      </c>
      <c r="D18" s="280">
        <f>VLOOKUP(C18,'[3]Annex E - Sectors'!$B$6:$I$55,4,FALSE)</f>
        <v>79</v>
      </c>
      <c r="E18" s="215">
        <f>VLOOKUP(C18,'[3]Annex E - Sectors'!$B$6:$I$54,5,FALSE)</f>
        <v>32</v>
      </c>
      <c r="F18" s="210">
        <f t="shared" si="0"/>
        <v>0.4050632911392405</v>
      </c>
      <c r="G18" s="216">
        <v>565797</v>
      </c>
      <c r="H18" s="217">
        <v>11588</v>
      </c>
      <c r="I18" s="226">
        <v>19200</v>
      </c>
      <c r="J18" s="418">
        <v>1.1026244759662322E-2</v>
      </c>
    </row>
    <row r="19" spans="2:10" s="279" customFormat="1" ht="18" customHeight="1" x14ac:dyDescent="0.25">
      <c r="B19" s="137" t="s">
        <v>232</v>
      </c>
      <c r="C19" s="212" t="s">
        <v>233</v>
      </c>
      <c r="D19" s="280">
        <f>VLOOKUP(C19,'[3]Annex E - Sectors'!$B$6:$I$55,4,FALSE)</f>
        <v>533</v>
      </c>
      <c r="E19" s="215">
        <f>VLOOKUP(C19,'[3]Annex E - Sectors'!$B$6:$I$54,5,FALSE)</f>
        <v>199</v>
      </c>
      <c r="F19" s="210">
        <f t="shared" si="0"/>
        <v>0.37335834896810505</v>
      </c>
      <c r="G19" s="216">
        <v>2016915</v>
      </c>
      <c r="H19" s="217">
        <v>34973</v>
      </c>
      <c r="I19" s="226">
        <v>32900</v>
      </c>
      <c r="J19" s="418">
        <v>2.5137530562347188E-2</v>
      </c>
    </row>
    <row r="20" spans="2:10" s="222" customFormat="1" ht="18" customHeight="1" x14ac:dyDescent="0.2">
      <c r="B20" s="149"/>
      <c r="C20" s="211" t="s">
        <v>234</v>
      </c>
      <c r="D20" s="282">
        <f>VLOOKUP(C20,'[3]Annex E - Sectors'!$B$6:$I$55,4,FALSE)</f>
        <v>8</v>
      </c>
      <c r="E20" s="219">
        <f>VLOOKUP(C20,'[3]Annex E - Sectors'!$B$6:$I$54,5,FALSE)</f>
        <v>4</v>
      </c>
      <c r="F20" s="181">
        <f t="shared" si="0"/>
        <v>0.5</v>
      </c>
      <c r="G20" s="220">
        <v>398479</v>
      </c>
      <c r="H20" s="221">
        <v>3160</v>
      </c>
      <c r="I20" s="227">
        <v>1000</v>
      </c>
      <c r="J20" s="419">
        <v>9.8039215686274508E-3</v>
      </c>
    </row>
    <row r="21" spans="2:10" s="222" customFormat="1" ht="18" customHeight="1" x14ac:dyDescent="0.2">
      <c r="B21" s="149"/>
      <c r="C21" s="211" t="s">
        <v>235</v>
      </c>
      <c r="D21" s="282">
        <f>VLOOKUP(C21,'[3]Annex E - Sectors'!$B$6:$I$55,4,FALSE)</f>
        <v>126</v>
      </c>
      <c r="E21" s="219">
        <f>VLOOKUP(C21,'[3]Annex E - Sectors'!$B$6:$I$54,5,FALSE)</f>
        <v>45</v>
      </c>
      <c r="F21" s="181">
        <f t="shared" si="0"/>
        <v>0.35714285714285715</v>
      </c>
      <c r="G21" s="220">
        <v>735420</v>
      </c>
      <c r="H21" s="221">
        <v>18090</v>
      </c>
      <c r="I21" s="227">
        <v>5300</v>
      </c>
      <c r="J21" s="419">
        <v>1.2009970541581691E-2</v>
      </c>
    </row>
    <row r="22" spans="2:10" s="222" customFormat="1" ht="33" customHeight="1" x14ac:dyDescent="0.2">
      <c r="B22" s="149"/>
      <c r="C22" s="211" t="s">
        <v>236</v>
      </c>
      <c r="D22" s="282">
        <f>VLOOKUP(C22,'[3]Annex E - Sectors'!$B$6:$I$55,4,FALSE)</f>
        <v>7</v>
      </c>
      <c r="E22" s="219">
        <f>VLOOKUP(C22,'[3]Annex E - Sectors'!$B$6:$I$54,5,FALSE)</f>
        <v>3</v>
      </c>
      <c r="F22" s="181">
        <f t="shared" si="0"/>
        <v>0.42857142857142855</v>
      </c>
      <c r="G22" s="220">
        <v>8595</v>
      </c>
      <c r="H22" s="221">
        <v>10</v>
      </c>
      <c r="I22" s="227">
        <v>800</v>
      </c>
      <c r="J22" s="419">
        <v>2.7303754266211604E-2</v>
      </c>
    </row>
    <row r="23" spans="2:10" s="222" customFormat="1" ht="17.25" customHeight="1" x14ac:dyDescent="0.2">
      <c r="B23" s="149"/>
      <c r="C23" s="211" t="s">
        <v>237</v>
      </c>
      <c r="D23" s="282">
        <f>VLOOKUP(C23,'[3]Annex E - Sectors'!$B$6:$I$55,4,FALSE)</f>
        <v>29</v>
      </c>
      <c r="E23" s="219">
        <f>VLOOKUP(C23,'[3]Annex E - Sectors'!$B$6:$I$54,5,FALSE)</f>
        <v>10</v>
      </c>
      <c r="F23" s="181">
        <f t="shared" si="0"/>
        <v>0.34482758620689657</v>
      </c>
      <c r="G23" s="220">
        <v>83043</v>
      </c>
      <c r="H23" s="221">
        <v>1053</v>
      </c>
      <c r="I23" s="227">
        <v>1000</v>
      </c>
      <c r="J23" s="419">
        <v>1.3368983957219251E-2</v>
      </c>
    </row>
    <row r="24" spans="2:10" s="222" customFormat="1" ht="18" customHeight="1" x14ac:dyDescent="0.2">
      <c r="B24" s="149"/>
      <c r="C24" s="211" t="s">
        <v>238</v>
      </c>
      <c r="D24" s="282">
        <f>VLOOKUP(C24,'[3]Annex E - Sectors'!$B$6:$I$55,4,FALSE)</f>
        <v>286</v>
      </c>
      <c r="E24" s="219">
        <f>VLOOKUP(C24,'[3]Annex E - Sectors'!$B$6:$I$54,5,FALSE)</f>
        <v>105</v>
      </c>
      <c r="F24" s="181">
        <f t="shared" si="0"/>
        <v>0.36713286713286714</v>
      </c>
      <c r="G24" s="220">
        <v>531516</v>
      </c>
      <c r="H24" s="221">
        <v>7626</v>
      </c>
      <c r="I24" s="227">
        <v>17600</v>
      </c>
      <c r="J24" s="419">
        <v>4.6315789473684213E-2</v>
      </c>
    </row>
    <row r="25" spans="2:10" s="222" customFormat="1" ht="33" customHeight="1" x14ac:dyDescent="0.2">
      <c r="B25" s="149"/>
      <c r="C25" s="211" t="s">
        <v>239</v>
      </c>
      <c r="D25" s="282">
        <f>VLOOKUP(C25,'[3]Annex E - Sectors'!$B$6:$I$55,4,FALSE)</f>
        <v>77</v>
      </c>
      <c r="E25" s="219">
        <f>VLOOKUP(C25,'[3]Annex E - Sectors'!$B$6:$I$54,5,FALSE)</f>
        <v>32</v>
      </c>
      <c r="F25" s="181">
        <f t="shared" si="0"/>
        <v>0.41558441558441561</v>
      </c>
      <c r="G25" s="220">
        <v>259862</v>
      </c>
      <c r="H25" s="221">
        <v>5034</v>
      </c>
      <c r="I25" s="227">
        <v>7000</v>
      </c>
      <c r="J25" s="420">
        <v>2.5044310988044948E-2</v>
      </c>
    </row>
    <row r="26" spans="2:10" s="279" customFormat="1" ht="18" customHeight="1" x14ac:dyDescent="0.25">
      <c r="B26" s="137" t="s">
        <v>240</v>
      </c>
      <c r="C26" s="212" t="s">
        <v>241</v>
      </c>
      <c r="D26" s="280">
        <f>VLOOKUP(C26,'[3]Annex E - Sectors'!$B$6:$I$55,4,FALSE)</f>
        <v>11</v>
      </c>
      <c r="E26" s="215">
        <f>VLOOKUP(C26,'[3]Annex E - Sectors'!$B$6:$I$54,5,FALSE)</f>
        <v>6</v>
      </c>
      <c r="F26" s="210">
        <f t="shared" si="0"/>
        <v>0.54545454545454541</v>
      </c>
      <c r="G26" s="216">
        <v>80254</v>
      </c>
      <c r="H26" s="217">
        <v>430</v>
      </c>
      <c r="I26" s="226">
        <v>7500</v>
      </c>
      <c r="J26" s="418">
        <v>4.8055359774460179E-3</v>
      </c>
    </row>
    <row r="27" spans="2:10" s="279" customFormat="1" ht="18" customHeight="1" x14ac:dyDescent="0.25">
      <c r="B27" s="137" t="s">
        <v>242</v>
      </c>
      <c r="C27" s="212" t="s">
        <v>243</v>
      </c>
      <c r="D27" s="280">
        <f>VLOOKUP(C27,'[3]Annex E - Sectors'!$B$6:$I$55,4,FALSE)</f>
        <v>71</v>
      </c>
      <c r="E27" s="215">
        <f>VLOOKUP(C27,'[3]Annex E - Sectors'!$B$6:$I$54,5,FALSE)</f>
        <v>46</v>
      </c>
      <c r="F27" s="210">
        <f t="shared" si="0"/>
        <v>0.647887323943662</v>
      </c>
      <c r="G27" s="216">
        <v>410162</v>
      </c>
      <c r="H27" s="217">
        <v>485</v>
      </c>
      <c r="I27" s="226">
        <v>67800</v>
      </c>
      <c r="J27" s="418">
        <v>1.6300427946338413E-2</v>
      </c>
    </row>
    <row r="28" spans="2:10" s="279" customFormat="1" ht="18" customHeight="1" x14ac:dyDescent="0.25">
      <c r="B28" s="137" t="s">
        <v>244</v>
      </c>
      <c r="C28" s="212" t="s">
        <v>245</v>
      </c>
      <c r="D28" s="280">
        <f>VLOOKUP(C28,'[3]Annex E - Sectors'!$B$6:$I$55,4,FALSE)</f>
        <v>149</v>
      </c>
      <c r="E28" s="215">
        <f>VLOOKUP(C28,'[3]Annex E - Sectors'!$B$6:$I$54,5,FALSE)</f>
        <v>100</v>
      </c>
      <c r="F28" s="210">
        <f t="shared" si="0"/>
        <v>0.67114093959731547</v>
      </c>
      <c r="G28" s="216">
        <v>738114</v>
      </c>
      <c r="H28" s="217">
        <v>3986</v>
      </c>
      <c r="I28" s="226">
        <v>63100</v>
      </c>
      <c r="J28" s="418">
        <v>1.4648528182746774E-2</v>
      </c>
    </row>
    <row r="29" spans="2:10" s="222" customFormat="1" ht="18" customHeight="1" x14ac:dyDescent="0.2">
      <c r="B29" s="149"/>
      <c r="C29" s="211" t="s">
        <v>246</v>
      </c>
      <c r="D29" s="282">
        <f>VLOOKUP(C29,'[3]Annex E - Sectors'!$B$6:$I$55,4,FALSE)</f>
        <v>34</v>
      </c>
      <c r="E29" s="219">
        <f>VLOOKUP(C29,'[3]Annex E - Sectors'!$B$6:$I$54,5,FALSE)</f>
        <v>21</v>
      </c>
      <c r="F29" s="181">
        <f t="shared" si="0"/>
        <v>0.61764705882352944</v>
      </c>
      <c r="G29" s="220">
        <v>164295</v>
      </c>
      <c r="H29" s="221">
        <v>289</v>
      </c>
      <c r="I29" s="227">
        <v>20800</v>
      </c>
      <c r="J29" s="419">
        <v>7.4688498689360477E-3</v>
      </c>
    </row>
    <row r="30" spans="2:10" s="222" customFormat="1" ht="18" customHeight="1" x14ac:dyDescent="0.2">
      <c r="B30" s="149"/>
      <c r="C30" s="211" t="s">
        <v>247</v>
      </c>
      <c r="D30" s="282">
        <f>VLOOKUP(C30,'[3]Annex E - Sectors'!$B$6:$I$55,4,FALSE)</f>
        <v>46</v>
      </c>
      <c r="E30" s="219">
        <f>VLOOKUP(C30,'[3]Annex E - Sectors'!$B$6:$I$54,5,FALSE)</f>
        <v>36</v>
      </c>
      <c r="F30" s="181">
        <f t="shared" si="0"/>
        <v>0.78260869565217395</v>
      </c>
      <c r="G30" s="220">
        <v>265576</v>
      </c>
      <c r="H30" s="221">
        <v>2065</v>
      </c>
      <c r="I30" s="227">
        <v>22700</v>
      </c>
      <c r="J30" s="419">
        <v>2.6794145420207742E-2</v>
      </c>
    </row>
    <row r="31" spans="2:10" s="222" customFormat="1" ht="18" customHeight="1" x14ac:dyDescent="0.2">
      <c r="B31" s="149"/>
      <c r="C31" s="211" t="s">
        <v>248</v>
      </c>
      <c r="D31" s="282">
        <f>VLOOKUP(C31,'[3]Annex E - Sectors'!$B$6:$I$55,4,FALSE)</f>
        <v>69</v>
      </c>
      <c r="E31" s="219">
        <f>VLOOKUP(C31,'[3]Annex E - Sectors'!$B$6:$I$54,5,FALSE)</f>
        <v>43</v>
      </c>
      <c r="F31" s="181">
        <f t="shared" si="0"/>
        <v>0.62318840579710144</v>
      </c>
      <c r="G31" s="220">
        <v>308243</v>
      </c>
      <c r="H31" s="221">
        <v>1632</v>
      </c>
      <c r="I31" s="227">
        <v>19600</v>
      </c>
      <c r="J31" s="419">
        <v>2.9011249259917112E-2</v>
      </c>
    </row>
    <row r="32" spans="2:10" s="279" customFormat="1" ht="18" customHeight="1" x14ac:dyDescent="0.25">
      <c r="B32" s="137" t="s">
        <v>249</v>
      </c>
      <c r="C32" s="212" t="s">
        <v>250</v>
      </c>
      <c r="D32" s="280">
        <f>VLOOKUP(C32,'[3]Annex E - Sectors'!$B$6:$I$55,4,FALSE)</f>
        <v>110</v>
      </c>
      <c r="E32" s="215">
        <f>VLOOKUP(C32,'[3]Annex E - Sectors'!$B$6:$I$54,5,FALSE)</f>
        <v>42</v>
      </c>
      <c r="F32" s="210">
        <f t="shared" si="0"/>
        <v>0.38181818181818183</v>
      </c>
      <c r="G32" s="216">
        <v>3098623</v>
      </c>
      <c r="H32" s="217">
        <v>26456</v>
      </c>
      <c r="I32" s="226">
        <v>6300</v>
      </c>
      <c r="J32" s="418">
        <v>2.5029797377830752E-2</v>
      </c>
    </row>
    <row r="33" spans="1:10" s="279" customFormat="1" ht="18" customHeight="1" x14ac:dyDescent="0.25">
      <c r="B33" s="137" t="s">
        <v>251</v>
      </c>
      <c r="C33" s="212" t="s">
        <v>252</v>
      </c>
      <c r="D33" s="280">
        <f>VLOOKUP(C33,'[3]Annex E - Sectors'!$B$6:$I$55,4,FALSE)</f>
        <v>320</v>
      </c>
      <c r="E33" s="215">
        <f>VLOOKUP(C33,'[3]Annex E - Sectors'!$B$6:$I$54,5,FALSE)</f>
        <v>138</v>
      </c>
      <c r="F33" s="210">
        <f t="shared" si="0"/>
        <v>0.43125000000000002</v>
      </c>
      <c r="G33" s="216">
        <v>731896</v>
      </c>
      <c r="H33" s="217">
        <v>2342</v>
      </c>
      <c r="I33" s="226">
        <v>7600</v>
      </c>
      <c r="J33" s="418">
        <v>2.1939953810623556E-2</v>
      </c>
    </row>
    <row r="34" spans="1:10" s="279" customFormat="1" ht="33" customHeight="1" x14ac:dyDescent="0.25">
      <c r="B34" s="137" t="s">
        <v>253</v>
      </c>
      <c r="C34" s="212" t="s">
        <v>254</v>
      </c>
      <c r="D34" s="281">
        <f>VLOOKUP(C34,'[3]Annex E - Sectors'!$B$6:$I$55,4,FALSE)</f>
        <v>5</v>
      </c>
      <c r="E34" s="215">
        <f>VLOOKUP(C34,'[3]Annex E - Sectors'!$B$6:$I$54,5,FALSE)</f>
        <v>1</v>
      </c>
      <c r="F34" s="210">
        <f t="shared" si="0"/>
        <v>0.2</v>
      </c>
      <c r="G34" s="216" t="s">
        <v>207</v>
      </c>
      <c r="H34" s="217" t="s">
        <v>207</v>
      </c>
      <c r="I34" s="217" t="s">
        <v>207</v>
      </c>
      <c r="J34" s="421" t="s">
        <v>207</v>
      </c>
    </row>
    <row r="35" spans="1:10" s="279" customFormat="1" ht="18" customHeight="1" x14ac:dyDescent="0.25">
      <c r="B35" s="137" t="s">
        <v>255</v>
      </c>
      <c r="C35" s="212" t="s">
        <v>1778</v>
      </c>
      <c r="D35" s="280" t="s">
        <v>207</v>
      </c>
      <c r="E35" s="280" t="s">
        <v>207</v>
      </c>
      <c r="F35" s="280" t="s">
        <v>207</v>
      </c>
      <c r="G35" s="280" t="s">
        <v>207</v>
      </c>
      <c r="H35" s="217" t="s">
        <v>207</v>
      </c>
      <c r="I35" s="217" t="s">
        <v>207</v>
      </c>
      <c r="J35" s="421" t="s">
        <v>207</v>
      </c>
    </row>
    <row r="36" spans="1:10" s="279" customFormat="1" ht="18" customHeight="1" x14ac:dyDescent="0.25">
      <c r="B36" s="213" t="s">
        <v>194</v>
      </c>
      <c r="C36" s="214"/>
      <c r="D36" s="284">
        <f>SUM(D4:D12,D15:D19,D26:D28,D32:D34)</f>
        <v>2979</v>
      </c>
      <c r="E36" s="284">
        <f>SUM(E4:E12,E15:E19,E26:E28,E32:E34)</f>
        <v>1260</v>
      </c>
      <c r="F36" s="210">
        <f>E36/D36</f>
        <v>0.42296072507552868</v>
      </c>
      <c r="G36" s="216">
        <v>19558521</v>
      </c>
      <c r="H36" s="217">
        <v>237288</v>
      </c>
      <c r="I36" s="228">
        <f>MROUND('[4]Table 11 (2)'!$I$36,100)</f>
        <v>347000</v>
      </c>
      <c r="J36" s="422">
        <v>1.4999999999999999E-2</v>
      </c>
    </row>
    <row r="37" spans="1:10" x14ac:dyDescent="0.2">
      <c r="D37" s="435"/>
    </row>
    <row r="38" spans="1:10" x14ac:dyDescent="0.2">
      <c r="B38" s="184" t="s">
        <v>146</v>
      </c>
      <c r="D38" s="435"/>
    </row>
    <row r="39" spans="1:10" x14ac:dyDescent="0.2">
      <c r="D39" s="435"/>
    </row>
    <row r="40" spans="1:10" x14ac:dyDescent="0.2">
      <c r="A40" s="8"/>
      <c r="B40" s="18" t="s">
        <v>147</v>
      </c>
      <c r="D40" s="435"/>
    </row>
    <row r="41" spans="1:10" x14ac:dyDescent="0.25">
      <c r="A41" s="8"/>
      <c r="B41" s="184" t="s">
        <v>256</v>
      </c>
      <c r="D41" s="436"/>
    </row>
    <row r="42" spans="1:10" x14ac:dyDescent="0.25">
      <c r="A42" s="8"/>
      <c r="B42" s="198" t="s">
        <v>1774</v>
      </c>
      <c r="D42" s="436"/>
    </row>
    <row r="43" spans="1:10" x14ac:dyDescent="0.25">
      <c r="A43" s="8"/>
      <c r="B43" s="11" t="s">
        <v>1771</v>
      </c>
      <c r="D43" s="436"/>
    </row>
    <row r="44" spans="1:10" x14ac:dyDescent="0.25">
      <c r="A44" s="8"/>
      <c r="B44" s="198" t="s">
        <v>257</v>
      </c>
      <c r="D44" s="436"/>
    </row>
    <row r="45" spans="1:10" x14ac:dyDescent="0.2">
      <c r="A45" s="8"/>
      <c r="B45" s="198" t="s">
        <v>258</v>
      </c>
      <c r="D45" s="435"/>
    </row>
    <row r="46" spans="1:10" x14ac:dyDescent="0.2">
      <c r="A46" s="8"/>
      <c r="B46" s="224" t="s">
        <v>259</v>
      </c>
      <c r="D46" s="435"/>
    </row>
    <row r="47" spans="1:10" x14ac:dyDescent="0.2">
      <c r="A47" s="8"/>
      <c r="B47" s="184" t="s">
        <v>260</v>
      </c>
      <c r="D47" s="435"/>
    </row>
    <row r="48" spans="1:10" x14ac:dyDescent="0.25">
      <c r="A48" s="8"/>
      <c r="B48" s="8"/>
      <c r="D48" s="436"/>
    </row>
    <row r="49" spans="1:4" x14ac:dyDescent="0.25">
      <c r="A49" s="8"/>
      <c r="B49" s="8"/>
      <c r="D49" s="436"/>
    </row>
    <row r="50" spans="1:4" x14ac:dyDescent="0.2">
      <c r="A50" s="8"/>
      <c r="D50" s="435"/>
    </row>
    <row r="51" spans="1:4" x14ac:dyDescent="0.2">
      <c r="A51" s="8"/>
      <c r="B51" s="8"/>
      <c r="D51" s="435"/>
    </row>
    <row r="52" spans="1:4" x14ac:dyDescent="0.2">
      <c r="A52" s="8"/>
      <c r="D52" s="435"/>
    </row>
    <row r="53" spans="1:4" x14ac:dyDescent="0.25">
      <c r="A53" s="8"/>
      <c r="D53" s="437"/>
    </row>
    <row r="54" spans="1:4" x14ac:dyDescent="0.25">
      <c r="A54" s="8"/>
      <c r="D54" s="277"/>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2020-10-15T11:39:52+00:00</Date_x0020_Opened>
    <LegacyData xmlns="aaacb922-5235-4a66-b188-303b9b46fbd7" xsi:nil="true"/>
    <Descriptor xmlns="0063f72e-ace3-48fb-9c1f-5b513408b31f" xsi:nil="true"/>
    <Security_x0020_Classification xmlns="0063f72e-ace3-48fb-9c1f-5b513408b31f">OFFICIAL</Security_x0020_Classification>
    <TaxCatchAll xmlns="d1ad146a-c663-4db2-ae15-c3193b5de9d9">
      <Value>1</Value>
    </TaxCatchAll>
    <m975189f4ba442ecbf67d4147307b177 xmlns="d1ad146a-c663-4db2-ae15-c3193b5de9d9">
      <Terms xmlns="http://schemas.microsoft.com/office/infopath/2007/PartnerControls">
        <TermInfo xmlns="http://schemas.microsoft.com/office/infopath/2007/PartnerControls">
          <TermName xmlns="http://schemas.microsoft.com/office/infopath/2007/PartnerControls">Analysis and Wages Policy</TermName>
          <TermId xmlns="http://schemas.microsoft.com/office/infopath/2007/PartnerControls">3eca5654-f339-4e0c-9849-52daed9905a4</TermId>
        </TermInfo>
      </Terms>
    </m975189f4ba442ecbf67d4147307b177>
    <Retention_x0020_Label xmlns="a8f60570-4bd3-4f2b-950b-a996de8ab151" xsi:nil="true"/>
    <Date_x0020_Closed xmlns="b413c3fd-5a3b-4239-b985-69032e371c04" xsi:nil="true"/>
    <_dlc_DocId xmlns="d1ad146a-c663-4db2-ae15-c3193b5de9d9">WFF4WQUZZPRC-1758318308-326635</_dlc_DocId>
    <_dlc_DocIdUrl xmlns="d1ad146a-c663-4db2-ae15-c3193b5de9d9">
      <Url>https://beisgov.sharepoint.com/sites/AnalysisWagesPolicy_343/_layouts/15/DocIdRedir.aspx?ID=WFF4WQUZZPRC-1758318308-326635</Url>
      <Description>WFF4WQUZZPRC-1758318308-326635</Description>
    </_dlc_DocIdUrl>
    <SharedWithUsers xmlns="d1ad146a-c663-4db2-ae15-c3193b5de9d9">
      <UserInfo>
        <DisplayName>Barclay, Amelia (BEIS)</DisplayName>
        <AccountId>345</AccountId>
        <AccountType/>
      </UserInfo>
      <UserInfo>
        <DisplayName>Ravi, Harry (Labour Markets)</DisplayName>
        <AccountId>23</AccountId>
        <AccountType/>
      </UserInfo>
      <UserInfo>
        <DisplayName>Walkington, Edward (Trade, Europe and Analysis)</DisplayName>
        <AccountId>393</AccountId>
        <AccountType/>
      </UserInfo>
      <UserInfo>
        <DisplayName>Wrathall, Helen (Energy Efficiency and Local)</DisplayName>
        <AccountId>16</AccountId>
        <AccountType/>
      </UserInfo>
      <UserInfo>
        <DisplayName>Strange, Flora (Labour Markets)</DisplayName>
        <AccountId>182</AccountId>
        <AccountType/>
      </UserInfo>
      <UserInfo>
        <DisplayName>Walker, Susan (Labour Markets)</DisplayName>
        <AccountId>50</AccountId>
        <AccountType/>
      </UserInfo>
      <UserInfo>
        <DisplayName>Cook, James (BEIS)</DisplayName>
        <AccountId>56</AccountId>
        <AccountType/>
      </UserInfo>
      <UserInfo>
        <DisplayName>Warren, Michael (BEIS)</DisplayName>
        <AccountId>401</AccountId>
        <AccountType/>
      </UserInfo>
      <UserInfo>
        <DisplayName>Morris, Anthony (Analysis Directorate)</DisplayName>
        <AccountId>64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5A5FBD72B7AB34FA12CD81F8014A616" ma:contentTypeVersion="296" ma:contentTypeDescription="Create a new document." ma:contentTypeScope="" ma:versionID="fe8cab1c35cc2c2b6f5f90bb7ff101f4">
  <xsd:schema xmlns:xsd="http://www.w3.org/2001/XMLSchema" xmlns:xs="http://www.w3.org/2001/XMLSchema" xmlns:p="http://schemas.microsoft.com/office/2006/metadata/properties" xmlns:ns2="d1ad146a-c663-4db2-ae15-c3193b5de9d9" xmlns:ns3="0063f72e-ace3-48fb-9c1f-5b513408b31f" xmlns:ns4="b413c3fd-5a3b-4239-b985-69032e371c04" xmlns:ns5="a8f60570-4bd3-4f2b-950b-a996de8ab151" xmlns:ns6="aaacb922-5235-4a66-b188-303b9b46fbd7" xmlns:ns7="c80283a6-959a-4184-be30-c26311d0463d" targetNamespace="http://schemas.microsoft.com/office/2006/metadata/properties" ma:root="true" ma:fieldsID="bd44af1f3bc681f0e62440582b100af2" ns2:_="" ns3:_="" ns4:_="" ns5:_="" ns6:_="" ns7:_="">
    <xsd:import namespace="d1ad146a-c663-4db2-ae15-c3193b5de9d9"/>
    <xsd:import namespace="0063f72e-ace3-48fb-9c1f-5b513408b31f"/>
    <xsd:import namespace="b413c3fd-5a3b-4239-b985-69032e371c04"/>
    <xsd:import namespace="a8f60570-4bd3-4f2b-950b-a996de8ab151"/>
    <xsd:import namespace="aaacb922-5235-4a66-b188-303b9b46fbd7"/>
    <xsd:import namespace="c80283a6-959a-4184-be30-c26311d0463d"/>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d146a-c663-4db2-ae15-c3193b5de9d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Analysis and Wages Policy|3eca5654-f339-4e0c-9849-52daed9905a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8b57c522-be0f-42a5-87dd-d9e4cc7eb4f3}" ma:internalName="TaxCatchAll" ma:showField="CatchAllData" ma:web="d1ad146a-c663-4db2-ae15-c3193b5de9d9">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8b57c522-be0f-42a5-87dd-d9e4cc7eb4f3}" ma:internalName="TaxCatchAllLabel" ma:readOnly="true" ma:showField="CatchAllDataLabel" ma:web="d1ad146a-c663-4db2-ae15-c3193b5de9d9">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0283a6-959a-4184-be30-c26311d0463d"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43CC03-49AD-475F-A000-027AE47D7134}">
  <ds:schemaRefs>
    <ds:schemaRef ds:uri="http://purl.org/dc/elements/1.1/"/>
    <ds:schemaRef ds:uri="d1ad146a-c663-4db2-ae15-c3193b5de9d9"/>
    <ds:schemaRef ds:uri="http://schemas.microsoft.com/office/infopath/2007/PartnerControls"/>
    <ds:schemaRef ds:uri="c80283a6-959a-4184-be30-c26311d0463d"/>
    <ds:schemaRef ds:uri="a8f60570-4bd3-4f2b-950b-a996de8ab151"/>
    <ds:schemaRef ds:uri="http://purl.org/dc/terms/"/>
    <ds:schemaRef ds:uri="http://schemas.openxmlformats.org/package/2006/metadata/core-properties"/>
    <ds:schemaRef ds:uri="http://schemas.microsoft.com/office/2006/documentManagement/types"/>
    <ds:schemaRef ds:uri="aaacb922-5235-4a66-b188-303b9b46fbd7"/>
    <ds:schemaRef ds:uri="0063f72e-ace3-48fb-9c1f-5b513408b31f"/>
    <ds:schemaRef ds:uri="b413c3fd-5a3b-4239-b985-69032e371c0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7EC011D-AE26-4B1B-9A5D-AF1E8975DE23}">
  <ds:schemaRefs>
    <ds:schemaRef ds:uri="http://schemas.microsoft.com/sharepoint/v3/contenttype/forms"/>
  </ds:schemaRefs>
</ds:datastoreItem>
</file>

<file path=customXml/itemProps3.xml><?xml version="1.0" encoding="utf-8"?>
<ds:datastoreItem xmlns:ds="http://schemas.openxmlformats.org/officeDocument/2006/customXml" ds:itemID="{969BE3E6-947A-4647-AEBC-389E4FA92D70}">
  <ds:schemaRefs>
    <ds:schemaRef ds:uri="http://schemas.microsoft.com/sharepoint/events"/>
  </ds:schemaRefs>
</ds:datastoreItem>
</file>

<file path=customXml/itemProps4.xml><?xml version="1.0" encoding="utf-8"?>
<ds:datastoreItem xmlns:ds="http://schemas.openxmlformats.org/officeDocument/2006/customXml" ds:itemID="{6BEEA3A5-44F7-4838-A6A6-896E73F881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d146a-c663-4db2-ae15-c3193b5de9d9"/>
    <ds:schemaRef ds:uri="0063f72e-ace3-48fb-9c1f-5b513408b31f"/>
    <ds:schemaRef ds:uri="b413c3fd-5a3b-4239-b985-69032e371c04"/>
    <ds:schemaRef ds:uri="a8f60570-4bd3-4f2b-950b-a996de8ab151"/>
    <ds:schemaRef ds:uri="aaacb922-5235-4a66-b188-303b9b46fbd7"/>
    <ds:schemaRef ds:uri="c80283a6-959a-4184-be30-c26311d04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Contents</vt:lpstr>
      <vt:lpstr>Table 5 (graph)</vt:lpstr>
      <vt:lpstr>Table 1</vt:lpstr>
      <vt:lpstr>Figure 1a</vt:lpstr>
      <vt:lpstr>Figure 1b</vt:lpstr>
      <vt:lpstr>Figure 1c</vt:lpstr>
      <vt:lpstr>Table 2</vt:lpstr>
      <vt:lpstr>Table 3</vt:lpstr>
      <vt:lpstr>Table 4</vt:lpstr>
      <vt:lpstr>Table 5</vt:lpstr>
      <vt:lpstr>Figure 5a</vt:lpstr>
      <vt:lpstr>Figure 5b</vt:lpstr>
      <vt:lpstr>Figure 5c</vt:lpstr>
      <vt:lpstr>Figure 5d</vt:lpstr>
      <vt:lpstr>Figure 5e</vt:lpstr>
      <vt:lpstr>Table 6</vt:lpstr>
      <vt:lpstr>Tables 7a and 7b</vt:lpstr>
      <vt:lpstr>Tables 8a and 8b</vt:lpstr>
      <vt:lpstr>Table 9</vt:lpstr>
      <vt:lpstr>Figure 9a</vt:lpstr>
      <vt:lpstr>Figure 9b</vt:lpstr>
      <vt:lpstr>Table 10</vt:lpstr>
      <vt:lpstr>Tables 11a and 11b</vt:lpstr>
      <vt:lpstr>Table 12</vt:lpstr>
      <vt:lpstr>Table 13</vt:lpstr>
      <vt:lpstr>Table 14</vt:lpstr>
      <vt:lpstr>Tables 15a and 15b</vt:lpstr>
      <vt:lpstr>Table 16</vt:lpstr>
      <vt:lpstr>Figure 16</vt:lpstr>
      <vt:lpstr>Table 17</vt:lpstr>
      <vt:lpstr>Table 18</vt:lpstr>
      <vt:lpstr>Figure 18</vt:lpstr>
      <vt:lpstr>Table 19</vt:lpstr>
      <vt:lpstr>Figure 19</vt:lpstr>
      <vt:lpstr>Year_Start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Wrathall (Labour Markets)</dc:creator>
  <cp:keywords/>
  <dc:description/>
  <cp:lastModifiedBy>Tynan, James (BEIS)</cp:lastModifiedBy>
  <cp:revision/>
  <dcterms:created xsi:type="dcterms:W3CDTF">2020-10-05T15:23:37Z</dcterms:created>
  <dcterms:modified xsi:type="dcterms:W3CDTF">2021-02-24T10:51:30Z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2020-10-05T16:36:36Z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c3cf378a-6645-47f6-9fff-0000bbe21afd</vt:lpwstr>
  </property>
  <property fmtid="{D5CDD505-2E9C-101B-9397-08002B2CF9AE}" pid="8" name="MSIP_Label_ba62f585-b40f-4ab9-bafe-39150f03d124_ContentBits">
    <vt:lpwstr>0</vt:lpwstr>
  </property>
  <property fmtid="{D5CDD505-2E9C-101B-9397-08002B2CF9AE}" pid="9" name="ContentTypeId">
    <vt:lpwstr>0x010100F5A5FBD72B7AB34FA12CD81F8014A616</vt:lpwstr>
  </property>
  <property fmtid="{D5CDD505-2E9C-101B-9397-08002B2CF9AE}" pid="10" name="Business Unit">
    <vt:lpwstr>1;#Analysis and Wages Policy|3eca5654-f339-4e0c-9849-52daed9905a4</vt:lpwstr>
  </property>
  <property fmtid="{D5CDD505-2E9C-101B-9397-08002B2CF9AE}" pid="11" name="_dlc_DocIdItemGuid">
    <vt:lpwstr>4496d905-0eb8-4902-894d-f626d18b5fe3</vt:lpwstr>
  </property>
</Properties>
</file>