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Documents\UK ETS\ALC verification template\drafts\"/>
    </mc:Choice>
  </mc:AlternateContent>
  <bookViews>
    <workbookView xWindow="0" yWindow="0" windowWidth="20460" windowHeight="7125" tabRatio="611"/>
  </bookViews>
  <sheets>
    <sheet name="Guidelines and Conditions" sheetId="1" r:id="rId1"/>
    <sheet name="DELETE BEFORE PUBLISHING" sheetId="13" state="hidden" r:id="rId2"/>
    <sheet name="READ ME How to use this file" sheetId="8" r:id="rId3"/>
    <sheet name="named ranges" sheetId="15" state="hidden" r:id="rId4"/>
    <sheet name="Opinion Statement" sheetId="2" r:id="rId5"/>
    <sheet name="Annex 1 - Findings" sheetId="4" r:id="rId6"/>
    <sheet name="Annex 2 - basis of work" sheetId="5" r:id="rId7"/>
    <sheet name="Annex 3 - Changes " sheetId="6" r:id="rId8"/>
    <sheet name="Accounting" sheetId="12" r:id="rId9"/>
    <sheet name="VersionDocumentation" sheetId="16" state="hidden" r:id="rId10"/>
    <sheet name="EUwideConstants" sheetId="7" state="hidden" r:id="rId11"/>
    <sheet name="MSParameters" sheetId="9" state="hidden" r:id="rId12"/>
    <sheet name="Translations" sheetId="10" state="hidden" r:id="rId13"/>
  </sheets>
  <externalReferences>
    <externalReference r:id="rId14"/>
    <externalReference r:id="rId15"/>
  </externalReferences>
  <definedNames>
    <definedName name="_xlnm._FilterDatabase" localSheetId="10" hidden="1">EUwideConstants!$A$90:$A$97</definedName>
    <definedName name="_xlnm._FilterDatabase" localSheetId="3" hidden="1">'named ranges'!$C$19:$C$26</definedName>
    <definedName name="_xlnm._FilterDatabase" localSheetId="12" hidden="1">Translations!$1:$1</definedName>
    <definedName name="_GoBack" localSheetId="0">'Guidelines and Conditions'!$C$11</definedName>
    <definedName name="accreditedcertified" localSheetId="3">'named ranges'!$A$65:$A$66</definedName>
    <definedName name="accreditedcertified">EUwideConstants!$A$77:$A$78</definedName>
    <definedName name="Annex1Activities" localSheetId="3">'named ranges'!$A$2:$A$29</definedName>
    <definedName name="Annex1Activities">EUwideConstants!$A$2:$A$29</definedName>
    <definedName name="Approvedmethodologies" localSheetId="3">'named ranges'!$A$32:$A$38</definedName>
    <definedName name="Approvedmethodologies">EUwideConstants!$A$41:$A$46</definedName>
    <definedName name="aviationreporttype">'named ranges'!$C$35:$C$36</definedName>
    <definedName name="Category" localSheetId="3">'named ranges'!$C$10:$C$12</definedName>
    <definedName name="Category">EUwideConstants!$A$81:$A$83</definedName>
    <definedName name="CNTR_AnnexIActivities">[1]A_InstallationData!$Q$227:$Q$232</definedName>
    <definedName name="CNTR_ApplyLinF">[1]K_Summary!$I$52</definedName>
    <definedName name="CNTR_Cessation">[1]A_InstallationData!$R$21</definedName>
    <definedName name="CNTR_ConfirmationOK">[1]K_Summary!$P$54</definedName>
    <definedName name="CNTR_ConnectionEntityList">[1]A_InstallationData!$H$426:$H$435</definedName>
    <definedName name="CNTR_ConnectionEntityListCITL_IDs">[1]A_InstallationData!$J$426:$J$435</definedName>
    <definedName name="CNTR_ConnectionEntityListTypes">[1]A_InstallationData!$K$426:$K$435</definedName>
    <definedName name="CNTR_ConnectionListAndWithinInst">[1]A_InstallationData!$H$425:$H$435</definedName>
    <definedName name="CNTR_Eligible10a">[1]K_Summary!$M$57</definedName>
    <definedName name="CNTR_ExistConnectionEntries">[1]A_InstallationData!$G$438</definedName>
    <definedName name="CNTR_ExistProductSubEntries">'[1]B+C_SubInstallations'!$J$174</definedName>
    <definedName name="CNTR_ExistSubInstEntries">'[1]B+C_SubInstallations'!$G$174</definedName>
    <definedName name="CNTR_FallBackSubInstRelevant">'[1]B+C_SubInstallations'!$T$57:$T$63</definedName>
    <definedName name="CNTR_HasEntries_A_I">[1]A_InstallationData!$G$420</definedName>
    <definedName name="CNTR_HasErrors_A">[1]A_InstallationData!$G$450</definedName>
    <definedName name="CNTR_Incumbent">[1]A_InstallationData!$R$14</definedName>
    <definedName name="CNTR_NACEInstallation">[1]A_InstallationData!$L$242</definedName>
    <definedName name="CNTR_ProdElec">[1]E_EnergyFlows!$M$358</definedName>
    <definedName name="CNTR_ReportingYear">[1]A_InstallationData!$V$11</definedName>
    <definedName name="CNTR_SubInstCessationDate">'[1]B+C_SubInstallations'!$K$155:$K$171</definedName>
    <definedName name="CNTR_SubInstListBMnumbers">'[1]B+C_SubInstallations'!$I$155:$I$171</definedName>
    <definedName name="CNTR_SubInstListHALUnit">'[1]B+C_SubInstallations'!$N$155:$N$171</definedName>
    <definedName name="CNTR_SubInstListIsProdBM">'[1]B+C_SubInstallations'!$H$155:$H$171</definedName>
    <definedName name="CNTR_SubInstListNames">'[1]B+C_SubInstallations'!$F$155:$F$171</definedName>
    <definedName name="CNTR_SubInstStartDate">'[1]B+C_SubInstallations'!$J$155:$J$171</definedName>
    <definedName name="CNTR_SubPeriod">[1]A_InstallationData!$R$11</definedName>
    <definedName name="CNTR_UniqueID">[1]A_InstallationData!$J$61</definedName>
    <definedName name="CompetentAuthority" localSheetId="3">'named ranges'!$C$2:$C$6</definedName>
    <definedName name="CompetentAuthority">MSParameters!$A$30:$A$37</definedName>
    <definedName name="conductaccredited" localSheetId="3">'named ranges'!$A$69:$A$73</definedName>
    <definedName name="conductaccredited">MSParameters!$A$6:$A$11</definedName>
    <definedName name="conductaccredited2">MSParameters!$A$14:$A$19</definedName>
    <definedName name="conductaccredited3">MSParameters!$A$22:$A$27</definedName>
    <definedName name="CTRL_InputMethodFuelDistribution">[1]E_EnergyFlows!$Q$18</definedName>
    <definedName name="CTRL_InputMethodHeatSubInstSplit">[1]E_EnergyFlows!$Q$230</definedName>
    <definedName name="CTRL_InputMethodNIMsvalues">[1]A_InstallationData!$Q$31</definedName>
    <definedName name="EUconst_AbsRel">[1]EUwideConstants!$B$9:$C$9</definedName>
    <definedName name="EUconst_AllocPrelim">[1]EUwideConstants!$B$109</definedName>
    <definedName name="EUconst_AllYears">[1]EUwideConstants!$B$5:$K$5</definedName>
    <definedName name="EUconst_AnnexIActivities">[1]EUwideConstants!$B$218:$B$245</definedName>
    <definedName name="EUconst_BaselinePeriods">[1]EUwideConstants!$B$6:$C$6</definedName>
    <definedName name="EUconst_BM">[1]EUwideConstants!$B$16</definedName>
    <definedName name="EUconst_BM_ARR_Range">[1]EUwideConstants!$B$57:$C$57</definedName>
    <definedName name="EUconst_BMlistBMvaluesMatrix">[1]EUwideConstants!$Q$249:$S$300</definedName>
    <definedName name="EUconst_BMlistCLstatus">[1]EUwideConstants!$G$249:$G$300</definedName>
    <definedName name="EUconst_BMlistElExchangability">[1]EUwideConstants!$H$249:$H$300</definedName>
    <definedName name="EUconst_BMlistNames">[1]EUwideConstants!$E$249:$E$300</definedName>
    <definedName name="EUconst_BMlistNumberOfActivity">[1]EUwideConstants!$B$249:$B$300</definedName>
    <definedName name="EUconst_BMlistNumberOfBM">[1]EUwideConstants!$C$249:$C$300</definedName>
    <definedName name="EUconst_BMlistPulp">[1]EUwideConstants!$L$249:$L$300</definedName>
    <definedName name="EUconst_BMlistSpecialJumpTable">[1]EUwideConstants!$J$249:$J$300</definedName>
    <definedName name="EUconst_BMlistSpecialReporting">[1]EUwideConstants!$I$249:$I$300</definedName>
    <definedName name="EUconst_BMlistUnits">[1]EUwideConstants!$F$249:$F$300</definedName>
    <definedName name="EUconst_BMSubinst">[1]EUwideConstants!$B$17</definedName>
    <definedName name="EUconst_CessationReason">[1]EUwideConstants!$B$197:$C$197</definedName>
    <definedName name="EUconst_CLEFDistrict">[1]EUwideConstants!$B$186:$K$186</definedName>
    <definedName name="EUconst_CLEFYears">[1]EUwideConstants!$B$185:$K$185</definedName>
    <definedName name="EUconst_CLnonCL">[1]EUwideConstants!$B$61:$C$61</definedName>
    <definedName name="EUconst_CNTR_100EUA_ActivityLevel">[1]EUwideConstants!$B$189</definedName>
    <definedName name="EUconst_CNTR_100EUA_ElExch">[1]EUwideConstants!$B$190</definedName>
    <definedName name="EUconst_CNTR_100EUA_HEAT">[1]EUwideConstants!$B$191</definedName>
    <definedName name="EUconst_CNTR_100EUA_HVC">[1]EUwideConstants!$B$193</definedName>
    <definedName name="EUconst_CNTR_100EUA_VCM">[1]EUwideConstants!$B$194</definedName>
    <definedName name="EUconst_CNTR_100EUA_WGFlare">[1]EUwideConstants!$B$192</definedName>
    <definedName name="EUconst_CNTR_AttributedEmissions">[1]EUwideConstants!$B$169</definedName>
    <definedName name="EUconst_CNTR_CARejection">[1]EUwideConstants!$B$195</definedName>
    <definedName name="EUconst_CNTR_CARejectionRelevant">[1]EUwideConstants!$B$196</definedName>
    <definedName name="EUconst_CNTR_CO2Feedstock">[1]EUwideConstants!$B$180</definedName>
    <definedName name="EUconst_CNTR_ElectricityExported">[1]EUwideConstants!$B$168</definedName>
    <definedName name="EUconst_CNTR_ELEXCH">[1]EUwideConstants!$B$88</definedName>
    <definedName name="EUconst_CNTR_ELEXCHInitial">[1]EUwideConstants!$B$87</definedName>
    <definedName name="EUconst_CNTR_Emissions">[1]EUwideConstants!$B$170</definedName>
    <definedName name="EUconst_CNTR_EmissionsIntSource1">[1]EUwideConstants!$B$176</definedName>
    <definedName name="EUconst_CNTR_EmissionsIntSource2">[1]EUwideConstants!$B$177</definedName>
    <definedName name="EUconst_CNTR_EnEff">[1]EUwideConstants!$B$105</definedName>
    <definedName name="EUconst_CNTR_EnEffInitial">[1]EUwideConstants!$B$104</definedName>
    <definedName name="EUconst_CNTR_EnEffPct">[1]EUwideConstants!$B$106</definedName>
    <definedName name="EUconst_CNTR_FuelEF">[1]EUwideConstants!$B$150</definedName>
    <definedName name="EUconst_CNTR_FuelInput">[1]EUwideConstants!$B$149</definedName>
    <definedName name="EUconst_CNTR_HAL">[1]EUwideConstants!$B$82</definedName>
    <definedName name="EUconst_CNTR_HALAdjPct">[1]EUwideConstants!$B$86</definedName>
    <definedName name="EUconst_CNTR_HALfinal">[1]EUwideConstants!$B$84</definedName>
    <definedName name="EUconst_CNTR_HALinitial">[1]EUwideConstants!$B$81</definedName>
    <definedName name="EUconst_CNTR_HALprelim">[1]EUwideConstants!$B$83</definedName>
    <definedName name="EUconst_CNTR_HALPulpTotal">[1]EUwideConstants!$B$181</definedName>
    <definedName name="EUconst_CNTR_HALspecial">[1]EUwideConstants!$B$85</definedName>
    <definedName name="EUconst_CNTR_HEAT">[1]EUwideConstants!$B$92</definedName>
    <definedName name="EUconst_CNTR_HeatExport">[1]EUwideConstants!$B$152</definedName>
    <definedName name="EUconst_CNTR_HeatExportEF">[1]EUwideConstants!$B$153</definedName>
    <definedName name="EUconst_CNTR_HEATfinal">[1]EUwideConstants!$B$94</definedName>
    <definedName name="EUconst_CNTR_HeatImport">[1]EUwideConstants!$B$164</definedName>
    <definedName name="EUconst_CNTR_HeatImportEF">[1]EUwideConstants!$B$165</definedName>
    <definedName name="EUconst_CNTR_HeatImportFuel">[1]EUwideConstants!$B$174</definedName>
    <definedName name="EUconst_CNTR_HeatImportFuelEF">[1]EUwideConstants!$B$175</definedName>
    <definedName name="EUconst_CNTR_HeatImportNitric">[1]EUwideConstants!$B$167</definedName>
    <definedName name="EUconst_CNTR_HeatImportProduct">[1]EUwideConstants!$B$171</definedName>
    <definedName name="EUconst_CNTR_HeatImportProductEF">[1]EUwideConstants!$B$172</definedName>
    <definedName name="EUconst_CNTR_HeatImportPulp">[1]EUwideConstants!$B$166</definedName>
    <definedName name="EUconst_CNTR_HeatImportPulpEF">[1]EUwideConstants!$B$173</definedName>
    <definedName name="EUconst_CNTR_HEATInitial">[1]EUwideConstants!$B$91</definedName>
    <definedName name="EUconst_CNTR_HEATprelim">[1]EUwideConstants!$B$93</definedName>
    <definedName name="EUconst_CNTR_HeatProduced">[1]EUwideConstants!$B$151</definedName>
    <definedName name="EUconst_CNTR_HVC">[1]EUwideConstants!$B$100</definedName>
    <definedName name="EUconst_CNTR_HVCfinal">[1]EUwideConstants!$B$102</definedName>
    <definedName name="EUconst_CNTR_HVCInitial">[1]EUwideConstants!$B$99</definedName>
    <definedName name="EUconst_CNTR_HVCprelim">[1]EUwideConstants!$B$101</definedName>
    <definedName name="EUconst_CNTR_IntermediateExport">[1]EUwideConstants!$B$179</definedName>
    <definedName name="EUconst_CNTR_IntermediateImport">[1]EUwideConstants!$B$178</definedName>
    <definedName name="EUconst_CNTR_nonETSMeasHeat">[1]EUwideConstants!$B$116</definedName>
    <definedName name="EUconst_CNTR_RelThreshold">[1]EUwideConstants!$B$188</definedName>
    <definedName name="EUconst_CNTR_VCM">[1]EUwideConstants!$B$96</definedName>
    <definedName name="EUconst_CNTR_VCMfinal">[1]EUwideConstants!$B$98</definedName>
    <definedName name="EUconst_CNTR_VCMInitial">[1]EUwideConstants!$B$95</definedName>
    <definedName name="EUconst_CNTR_VCMprelim">[1]EUwideConstants!$B$97</definedName>
    <definedName name="EUconst_CNTR_WGConsumed">[1]EUwideConstants!$B$156</definedName>
    <definedName name="EUconst_CNTR_WGConsumedEF">[1]EUwideConstants!$B$157</definedName>
    <definedName name="EUconst_CNTR_WGExport">[1]EUwideConstants!$B$162</definedName>
    <definedName name="EUconst_CNTR_WGExportEF">[1]EUwideConstants!$B$163</definedName>
    <definedName name="EUconst_CNTR_WGFlared">[1]EUwideConstants!$B$158</definedName>
    <definedName name="EUconst_CNTR_WGFlaredEF">[1]EUwideConstants!$B$159</definedName>
    <definedName name="EUconst_CNTR_WGImport">[1]EUwideConstants!$B$160</definedName>
    <definedName name="EUconst_CNTR_WGImportEF">[1]EUwideConstants!$B$161</definedName>
    <definedName name="EUconst_CNTR_WGProduced">[1]EUwideConstants!$B$154</definedName>
    <definedName name="EUconst_CNTR_WGProducedEF">[1]EUwideConstants!$B$155</definedName>
    <definedName name="EUconst_ConfirmAllowUseOfData">[1]EUwideConstants!$B$73</definedName>
    <definedName name="EUconst_ConfirmApplicationForAlloc">[1]EUwideConstants!$B$72:$B$72</definedName>
    <definedName name="EUconst_ConfirmationNotEligible">[1]EUwideConstants!$B$71:$B$71</definedName>
    <definedName name="EUconst_ConnectedEntityTypes">[1]EUwideConstants!$B$46:$E$46</definedName>
    <definedName name="EUconst_ConnectionShortTypes">[1]EUwideConstants!$B$48:$E$48</definedName>
    <definedName name="EUconst_ConnectionTransferTypes">[1]EUwideConstants!$B$49:$C$49</definedName>
    <definedName name="EUconst_ConnectionTypes">[1]EUwideConstants!$B$47:$E$47</definedName>
    <definedName name="EUconst_CWTpa">[1]EUwideConstants!$B$69</definedName>
    <definedName name="EUconst_ElBM">[1]EUwideConstants!$B$55</definedName>
    <definedName name="EUconst_ERR_ActivityMissing">[1]EUwideConstants!$B$143</definedName>
    <definedName name="EUconst_ERR_AttrEmBMapplied">[1]EUwideConstants!$B$131</definedName>
    <definedName name="EUconst_ERR_CADecision">[1]EUwideConstants!$B$132</definedName>
    <definedName name="EUconst_ERR_DoubleBMentry">[1]EUwideConstants!$B$123</definedName>
    <definedName name="EUconst_ERR_LinkToNIMs">[1]EUwideConstants!$B$133</definedName>
    <definedName name="EUconst_ERR_Mandatory_abd">[1]EUwideConstants!$B$120</definedName>
    <definedName name="EUconst_ERR_Mandatory_ef">[1]EUwideConstants!$B$121</definedName>
    <definedName name="EUconst_ERR_Mandatory_g">[1]EUwideConstants!$B$122</definedName>
    <definedName name="EUconst_ERR_MissingFallBackEntry">[1]EUwideConstants!$B$125</definedName>
    <definedName name="EUconst_ERR_MissingSubInstEntry">[1]EUwideConstants!$B$124</definedName>
    <definedName name="EUconst_Error">[1]EUwideConstants!$B$107</definedName>
    <definedName name="EUconst_EUA">[1]EUwideConstants!$B$12</definedName>
    <definedName name="EUconst_EUApa">[1]EUwideConstants!$B$31</definedName>
    <definedName name="EUconst_FallBackListBMvaluesMatrix">[1]EUwideConstants!$Q$304:$S$310</definedName>
    <definedName name="EUconst_FallBackListCLstatus">[1]EUwideConstants!$G$304:$G$310</definedName>
    <definedName name="EUconst_FallBackListNames">[1]EUwideConstants!$E$304:$E$310</definedName>
    <definedName name="EUconst_FallBackListNumber">[1]EUwideConstants!$C$304:$C$310</definedName>
    <definedName name="EUconst_FallBackListUnits">[1]EUwideConstants!$F$304:$F$310</definedName>
    <definedName name="Euconst_FallBackSub">[1]EUwideConstants!$B$199</definedName>
    <definedName name="EUconst_FBSubinst">[1]EUwideConstants!$B$18</definedName>
    <definedName name="EUconst_FuelBMvalue">[1]EUwideConstants!$B$56</definedName>
    <definedName name="EUconst_FuelUseTypes">[1]EUwideConstants!$B$52:$E$52</definedName>
    <definedName name="EUconst_GJ">[1]EUwideConstants!$B$22</definedName>
    <definedName name="EUconst_GJperTorKNm3">[1]EUwideConstants!$B$64:$C$64</definedName>
    <definedName name="EUconst_GJperUnit">[1]EUwideConstants!$B$67</definedName>
    <definedName name="EUconst_GJpt">[1]EUwideConstants!$B$33</definedName>
    <definedName name="EUconst_HeatBMvalue">[1]EUwideConstants!$B$54</definedName>
    <definedName name="EUconst_HeatUseTypes">[1]EUwideConstants!$B$51:$F$51</definedName>
    <definedName name="EUconst_Incomplete">[1]EUwideConstants!$B$110</definedName>
    <definedName name="EUconst_Inconsistent">[1]EUwideConstants!$B$112</definedName>
    <definedName name="EUconst_kNm3pa">[1]EUwideConstants!$B$62</definedName>
    <definedName name="EUconst_LinkManual">[1]EUwideConstants!$B$10:$C$10</definedName>
    <definedName name="EUconst_MsgAttrEm">[1]EUwideConstants!$B$135</definedName>
    <definedName name="EUconst_MsgBackToSheetF">[1]EUwideConstants!$B$146</definedName>
    <definedName name="EUconst_MsgEnterThisSection">[1]EUwideConstants!$B$144</definedName>
    <definedName name="EUconst_MsgGoOn">[1]EUwideConstants!$B$138</definedName>
    <definedName name="EUconst_MsgGoOnIfNotRelevant">[1]EUwideConstants!$B$141</definedName>
    <definedName name="EUconst_MsgGoToNextSubInst">[1]EUwideConstants!$B$145</definedName>
    <definedName name="EUconst_MsgSeeFirst">[1]EUwideConstants!$B$134</definedName>
    <definedName name="EUconst_MSlist">[1]EUwideConstants!$B$117:$AF$117</definedName>
    <definedName name="EUconst_MSlistEUTLcodes">[1]EUwideConstants!$B$119:$AF$119</definedName>
    <definedName name="EUconst_MWh">[1]EUwideConstants!$B$27</definedName>
    <definedName name="EUconst_MWhpa">[1]EUwideConstants!$B$28</definedName>
    <definedName name="EUconst_NA">[1]EUwideConstants!$B$11</definedName>
    <definedName name="EUconst_Negative">[1]EUwideConstants!$B$111</definedName>
    <definedName name="EUconst_NGEFvalue">[1]EUwideConstants!$B$183</definedName>
    <definedName name="EUconst_NotEligible">[1]EUwideConstants!$B$115</definedName>
    <definedName name="EUconst_NotRelevant">[1]EUwideConstants!$B$59</definedName>
    <definedName name="EUconst_Or">[1]EUwideConstants!$B$42</definedName>
    <definedName name="EUconst_ProcessEmissionTypes">[1]EUwideConstants!$B$53:$J$53</definedName>
    <definedName name="Euconst_ProdBMSub">[1]EUwideConstants!$B$198</definedName>
    <definedName name="EUconst_Relevant">[1]EUwideConstants!$B$58</definedName>
    <definedName name="EUconst_RelevantNotRelevant">[1]EUwideConstants!$B$60:$C$60</definedName>
    <definedName name="EUconst_relOrTJpa">[1]EUwideConstants!$B$43</definedName>
    <definedName name="EUconst_ReportingYears">[1]EUwideConstants!$B$3:$F$3</definedName>
    <definedName name="EUconst_ReportingYears2">[1]EUwideConstants!$B$4:$F$4</definedName>
    <definedName name="EUconst_StatusOfDataCollection">[1]EUwideConstants!$B$2</definedName>
    <definedName name="EUconst_t">[1]EUwideConstants!$B$29</definedName>
    <definedName name="EUconst_tCO2">[1]EUwideConstants!$B$24</definedName>
    <definedName name="EUconst_tCO2e">[1]EUwideConstants!$B$23</definedName>
    <definedName name="EUconst_tCO2epa">[1]EUwideConstants!$B$40</definedName>
    <definedName name="EUconst_tCO2pa">[1]EUwideConstants!$B$36</definedName>
    <definedName name="EUconst_tCO2pt">[1]EUwideConstants!$B$37</definedName>
    <definedName name="EUconst_tCO2pTJ">[1]EUwideConstants!$B$35</definedName>
    <definedName name="EUconst_TJ">[1]EUwideConstants!$B$21</definedName>
    <definedName name="EUconst_TJpa">[1]EUwideConstants!$B$26</definedName>
    <definedName name="EUconst_tN2O">[1]EUwideConstants!$B$25</definedName>
    <definedName name="EUconst_TonnesOrkNm3pa">[1]EUwideConstants!$B$63:$C$63</definedName>
    <definedName name="EUconst_Tons">[1]EUwideConstants!$B$20</definedName>
    <definedName name="EUconst_tpa">[1]EUwideConstants!$B$30</definedName>
    <definedName name="Euconst_TrueFalse">[1]EUwideConstants!$B$7:$C$7</definedName>
    <definedName name="EUconst_Unit">[1]EUwideConstants!$B$13</definedName>
    <definedName name="EUconst_WasteGasCorrFactor">[1]EUwideConstants!$B$184</definedName>
    <definedName name="EUconst_WithinInst">[1]EUwideConstants!$B$50</definedName>
    <definedName name="EUconst_Year">[1]EUwideConstants!$B$19</definedName>
    <definedName name="EUconstNo">EUwideConstants!$A$74</definedName>
    <definedName name="EUConstYes">EUwideConstants!$A$73</definedName>
    <definedName name="InstallationName">EUwideConstants!$A$115</definedName>
    <definedName name="JUMP_H_I">[1]H_SpecialBM!$D$9</definedName>
    <definedName name="JUMP_H_II">[1]H_SpecialBM!$D$99</definedName>
    <definedName name="JUMP_H_III">[1]H_SpecialBM!$D$133</definedName>
    <definedName name="JUMP_H_IV">[1]H_SpecialBM!$D$167</definedName>
    <definedName name="JUMP_H_IX">[1]H_SpecialBM!$D$369</definedName>
    <definedName name="JUMP_H_V">[1]H_SpecialBM!$D$234</definedName>
    <definedName name="JUMP_H_VI">[1]H_SpecialBM!$D$274</definedName>
    <definedName name="JUMP_H_VII">[1]H_SpecialBM!$D$307</definedName>
    <definedName name="JUMP_H_VIII">[1]H_SpecialBM!$D$340</definedName>
    <definedName name="materialitythreshold">'named ranges'!$C$40:$C$43</definedName>
    <definedName name="MMP_Approval">EUwideConstants!$A$37:$A$38</definedName>
    <definedName name="MSconst_RequireEmissionTotals">[1]MSParameters!$B$3</definedName>
    <definedName name="MSconst_RequireEnEffDetails">[1]MSParameters!$B$6</definedName>
    <definedName name="MSconst_RequireFuelEF">[1]MSParameters!$B$5</definedName>
    <definedName name="MSconst_RequirePermitInfo">[1]MSParameters!$B$2</definedName>
    <definedName name="MSconst_RequireSubAttrEmissions">[1]MSParameters!$B$4</definedName>
    <definedName name="notverified">'named ranges'!#REF!</definedName>
    <definedName name="OperatorName">EUwideConstants!$A$112</definedName>
    <definedName name="Opinion">'named ranges'!#REF!</definedName>
    <definedName name="opinionwords">'named ranges'!#REF!</definedName>
    <definedName name="PrinciplesCompliance" localSheetId="3">'named ranges'!$A$51:$A$52</definedName>
    <definedName name="PrinciplesCompliance">EUwideConstants!$A$65:$A$66</definedName>
    <definedName name="PrinciplesCompliance2" localSheetId="3">'named ranges'!$A$55:$A$56</definedName>
    <definedName name="PrinciplesCompliance2">EUwideConstants!$A$69:$A$70</definedName>
    <definedName name="PriniciplesCompliance2" localSheetId="3">'named ranges'!$A$55:$A$56</definedName>
    <definedName name="PriniciplesCompliance2">EUwideConstants!$A$69:$A$70</definedName>
    <definedName name="_xlnm.Print_Area" localSheetId="8">Accounting!$B$2:$DM$23</definedName>
    <definedName name="_xlnm.Print_Area" localSheetId="6">'Annex 2 - basis of work'!$A$1:$C$48</definedName>
    <definedName name="_xlnm.Print_Area" localSheetId="0">'Guidelines and Conditions'!$B$1:$I$65</definedName>
    <definedName name="_xlnm.Print_Area" localSheetId="4">'Opinion Statement'!$A$1:$C$152</definedName>
    <definedName name="_xlnm.Print_Area" localSheetId="2">'READ ME How to use this file'!$A$1:$C$13</definedName>
    <definedName name="_xlnm.Print_Area" localSheetId="9">VersionDocumentation!$A$1:$E$84</definedName>
    <definedName name="qualifyopinion">'named ranges'!#REF!</definedName>
    <definedName name="reportingyear" localSheetId="3">'named ranges'!$C$19:$C$26</definedName>
    <definedName name="reportingyear">EUwideConstants!$A$90:$A$104</definedName>
    <definedName name="RulesCompliance" localSheetId="3">'named ranges'!$A$37:$A$38</definedName>
    <definedName name="RulesCompliance">EUwideConstants!$A$45:$A$47</definedName>
    <definedName name="Rulescompliance2" localSheetId="3">'named ranges'!$A$41:$A$43</definedName>
    <definedName name="Rulescompliance2">EUwideConstants!$A$50:$A$52</definedName>
    <definedName name="rulescompliance3" localSheetId="3">'named ranges'!$A$46:$A$48</definedName>
    <definedName name="rulescompliance3">EUwideConstants!$A$55:$A$57</definedName>
    <definedName name="rulescompliance4">EUwideConstants!$A$60:$A$62</definedName>
    <definedName name="SelectYesNo">EUwideConstants!$A$107:$A$109</definedName>
    <definedName name="sitevisit" localSheetId="3">'named ranges'!$A$32:$A$33</definedName>
    <definedName name="sitevisit">EUwideConstants!$A$41:$A$42</definedName>
    <definedName name="smallemitterderogations">'named ranges'!$C$29:$C$31</definedName>
    <definedName name="smalllowemitter" localSheetId="3">'named ranges'!$C$15:$C$16</definedName>
    <definedName name="smalllowemitter">EUwideConstants!$A$86:$A$87</definedName>
    <definedName name="TypeOfReport">EUwideConstants!$A$32:$A$33</definedName>
    <definedName name="yesno" localSheetId="3">'named ranges'!$A$61:$A$62</definedName>
    <definedName name="yesno">EUwideConstants!$A$73:$A$74</definedName>
    <definedName name="Z_3EE4370E_84AC_4220_AECA_2B19C5F3775F_.wvu.FilterData" localSheetId="10" hidden="1">EUwideConstants!$A$90:$A$97</definedName>
    <definedName name="Z_3EE4370E_84AC_4220_AECA_2B19C5F3775F_.wvu.PrintArea" localSheetId="0" hidden="1">'Guidelines and Conditions'!$C$11:$D$57</definedName>
    <definedName name="Z_3EE4370E_84AC_4220_AECA_2B19C5F3775F_.wvu.Rows" localSheetId="6" hidden="1">'Annex 2 - basis of work'!$50:$50</definedName>
    <definedName name="Z_3EE4370E_84AC_4220_AECA_2B19C5F3775F_.wvu.Rows" localSheetId="4" hidden="1">'Opinion Statement'!#REF!,'Opinion Statement'!#REF!</definedName>
    <definedName name="Z_A54031ED_59E9_4190_9F48_094FDC80E5C8_.wvu.FilterData" localSheetId="10" hidden="1">EUwideConstants!$A$90:$A$97</definedName>
    <definedName name="Z_A54031ED_59E9_4190_9F48_094FDC80E5C8_.wvu.PrintArea" localSheetId="0" hidden="1">'Guidelines and Conditions'!$C$11:$D$57</definedName>
    <definedName name="Z_A54031ED_59E9_4190_9F48_094FDC80E5C8_.wvu.Rows" localSheetId="6" hidden="1">'Annex 2 - basis of work'!$50:$50</definedName>
    <definedName name="Z_A54031ED_59E9_4190_9F48_094FDC80E5C8_.wvu.Rows" localSheetId="4" hidden="1">'Opinion Statement'!#REF!,'Opinion Statement'!#REF!</definedName>
  </definedNames>
  <calcPr calcId="152511"/>
  <customWorkbookViews>
    <customWorkbookView name="  - Persoonlijke weergave" guid="{3EE4370E-84AC-4220-AECA-2B19C5F3775F}" mergeInterval="0" personalView="1" maximized="1" windowWidth="1276" windowHeight="515" tabRatio="851" activeSheetId="3"/>
    <customWorkbookView name="nwalker - Personal View" guid="{A54031ED-59E9-4190-9F48-094FDC80E5C8}" mergeInterval="0" personalView="1" maximized="1" xWindow="1" yWindow="1" windowWidth="1020" windowHeight="538" tabRatio="85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8" i="2" l="1"/>
  <c r="B68" i="4"/>
  <c r="F62" i="1"/>
  <c r="B26" i="16"/>
  <c r="B25" i="16"/>
  <c r="B24" i="16"/>
  <c r="B23" i="16"/>
  <c r="B22" i="16"/>
  <c r="B21" i="16"/>
  <c r="B20" i="16"/>
  <c r="B19" i="16"/>
  <c r="B18" i="16"/>
  <c r="B17" i="16"/>
  <c r="B16" i="16"/>
  <c r="B15" i="16"/>
  <c r="C3" i="16" s="1"/>
  <c r="F63" i="1" s="1"/>
  <c r="B14" i="16"/>
  <c r="B13" i="16"/>
  <c r="B12" i="16"/>
  <c r="A41" i="2" l="1"/>
  <c r="B113" i="2"/>
  <c r="A144" i="2" l="1"/>
  <c r="C49" i="1" l="1"/>
  <c r="B87" i="4" l="1"/>
  <c r="C85" i="4"/>
  <c r="B80" i="2" l="1"/>
  <c r="B4" i="1" l="1"/>
  <c r="C125" i="2" l="1"/>
  <c r="C129" i="2"/>
  <c r="B115" i="2"/>
  <c r="C104" i="2"/>
  <c r="A30" i="9" l="1"/>
  <c r="A24" i="9"/>
  <c r="A23" i="9"/>
  <c r="A21" i="9"/>
  <c r="A16" i="9"/>
  <c r="A15" i="9"/>
  <c r="A14" i="9"/>
  <c r="A13" i="9"/>
  <c r="A8" i="9"/>
  <c r="A7" i="9"/>
  <c r="A6" i="9"/>
  <c r="A5" i="9"/>
  <c r="A4" i="9"/>
  <c r="A1" i="9"/>
  <c r="A115" i="7"/>
  <c r="A112" i="7"/>
  <c r="A108" i="7"/>
  <c r="A107" i="7"/>
  <c r="A92" i="7"/>
  <c r="A86" i="7"/>
  <c r="A78" i="7"/>
  <c r="A77" i="7"/>
  <c r="A73" i="7"/>
  <c r="A70" i="7"/>
  <c r="A69" i="7"/>
  <c r="A65" i="7"/>
  <c r="A62" i="7"/>
  <c r="A61" i="7"/>
  <c r="A60" i="7"/>
  <c r="A57" i="7"/>
  <c r="A56" i="7"/>
  <c r="A55" i="7"/>
  <c r="A52" i="7"/>
  <c r="A51" i="7"/>
  <c r="A50" i="7"/>
  <c r="A47" i="7"/>
  <c r="A45" i="7"/>
  <c r="A41" i="7"/>
  <c r="A38" i="7"/>
  <c r="A37" i="7"/>
  <c r="A34" i="7"/>
  <c r="A33"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B8" i="12"/>
  <c r="BN5" i="12"/>
  <c r="BL5" i="12"/>
  <c r="BJ5" i="12"/>
  <c r="BH5" i="12"/>
  <c r="BF5" i="12"/>
  <c r="BC5" i="12"/>
  <c r="BA5" i="12"/>
  <c r="AW5" i="12"/>
  <c r="AU5" i="12"/>
  <c r="AP5" i="12"/>
  <c r="AG5" i="12"/>
  <c r="B3" i="12"/>
  <c r="C28" i="6"/>
  <c r="C27" i="6"/>
  <c r="C15" i="6"/>
  <c r="C3" i="6"/>
  <c r="C1" i="6"/>
  <c r="C39" i="5"/>
  <c r="B39" i="5"/>
  <c r="B28" i="5"/>
  <c r="A28" i="5"/>
  <c r="B26" i="5"/>
  <c r="C25" i="5"/>
  <c r="A25" i="5"/>
  <c r="B23" i="5"/>
  <c r="B22" i="5"/>
  <c r="B21" i="5"/>
  <c r="C20" i="5"/>
  <c r="B20" i="5"/>
  <c r="B19" i="5"/>
  <c r="A19" i="5"/>
  <c r="A18" i="5"/>
  <c r="B14" i="5"/>
  <c r="B13" i="5"/>
  <c r="A8" i="5"/>
  <c r="A7" i="5"/>
  <c r="C5" i="5"/>
  <c r="A5" i="5"/>
  <c r="C3" i="5"/>
  <c r="C1" i="5"/>
  <c r="D90" i="4"/>
  <c r="C89" i="4"/>
  <c r="B89" i="4"/>
  <c r="D88" i="4"/>
  <c r="C87" i="4"/>
  <c r="B86" i="4"/>
  <c r="C84" i="4"/>
  <c r="C83" i="4"/>
  <c r="B83" i="4"/>
  <c r="C82" i="4"/>
  <c r="B82" i="4"/>
  <c r="A80" i="4"/>
  <c r="C41" i="4"/>
  <c r="C40" i="4"/>
  <c r="C39" i="4"/>
  <c r="C38" i="4"/>
  <c r="C37" i="4"/>
  <c r="C36" i="4"/>
  <c r="C35" i="4"/>
  <c r="C34" i="4"/>
  <c r="C33" i="4"/>
  <c r="D32" i="4"/>
  <c r="C32" i="4"/>
  <c r="C31" i="4"/>
  <c r="B30" i="4"/>
  <c r="C28" i="4"/>
  <c r="C27" i="4"/>
  <c r="C26" i="4"/>
  <c r="C25" i="4"/>
  <c r="C24" i="4"/>
  <c r="C23" i="4"/>
  <c r="C22" i="4"/>
  <c r="C21" i="4"/>
  <c r="C20" i="4"/>
  <c r="D19" i="4"/>
  <c r="C19" i="4"/>
  <c r="C18" i="4"/>
  <c r="C16" i="4"/>
  <c r="C15" i="4"/>
  <c r="C14" i="4"/>
  <c r="C13" i="4"/>
  <c r="C12" i="4"/>
  <c r="C11" i="4"/>
  <c r="C10" i="4"/>
  <c r="C9" i="4"/>
  <c r="C8" i="4"/>
  <c r="D7" i="4"/>
  <c r="C7" i="4"/>
  <c r="D6" i="4"/>
  <c r="C6" i="4"/>
  <c r="A4" i="4"/>
  <c r="D3" i="4"/>
  <c r="D1" i="4"/>
  <c r="A150" i="2"/>
  <c r="C149" i="2"/>
  <c r="A149" i="2"/>
  <c r="A148" i="2"/>
  <c r="C146" i="2"/>
  <c r="A146" i="2"/>
  <c r="C145" i="2"/>
  <c r="A145" i="2"/>
  <c r="C144" i="2"/>
  <c r="C142" i="2"/>
  <c r="A142" i="2"/>
  <c r="C141" i="2"/>
  <c r="A141" i="2"/>
  <c r="C140" i="2"/>
  <c r="C139" i="2"/>
  <c r="C138" i="2"/>
  <c r="A137" i="2"/>
  <c r="B135" i="2"/>
  <c r="B134" i="2"/>
  <c r="B133" i="2"/>
  <c r="B130" i="2"/>
  <c r="B129" i="2"/>
  <c r="C128" i="2"/>
  <c r="B128" i="2"/>
  <c r="A128" i="2"/>
  <c r="C117" i="2"/>
  <c r="A117" i="2"/>
  <c r="C116" i="2"/>
  <c r="C115" i="2"/>
  <c r="A115" i="2"/>
  <c r="C114" i="2"/>
  <c r="A113" i="2"/>
  <c r="A112" i="2"/>
  <c r="B109" i="2"/>
  <c r="A108" i="2"/>
  <c r="B106" i="2"/>
  <c r="A105" i="2"/>
  <c r="B103" i="2"/>
  <c r="A102" i="2"/>
  <c r="A101" i="2"/>
  <c r="B99" i="2"/>
  <c r="C96" i="2"/>
  <c r="A96" i="2"/>
  <c r="B94" i="2"/>
  <c r="B91" i="2"/>
  <c r="A89" i="2"/>
  <c r="A88" i="2"/>
  <c r="B86" i="2"/>
  <c r="C85" i="2"/>
  <c r="A85" i="2"/>
  <c r="B83" i="2"/>
  <c r="A82" i="2"/>
  <c r="A78" i="2"/>
  <c r="A74" i="2"/>
  <c r="B72" i="2"/>
  <c r="A70" i="2"/>
  <c r="A69" i="2"/>
  <c r="A67" i="2"/>
  <c r="A66" i="2"/>
  <c r="A56" i="2"/>
  <c r="A50" i="2"/>
  <c r="A49" i="2"/>
  <c r="C46" i="2"/>
  <c r="A46" i="2"/>
  <c r="C44" i="2"/>
  <c r="A44" i="2"/>
  <c r="C43" i="2"/>
  <c r="A43" i="2"/>
  <c r="A40" i="2"/>
  <c r="A39" i="2"/>
  <c r="C15" i="2"/>
  <c r="A15" i="2"/>
  <c r="A12" i="2"/>
  <c r="A10" i="2"/>
  <c r="A9" i="2"/>
  <c r="A8" i="2"/>
  <c r="A7" i="2"/>
  <c r="A6" i="2"/>
  <c r="A5" i="2"/>
  <c r="C2" i="2"/>
  <c r="C1" i="2"/>
  <c r="B11" i="8"/>
  <c r="B10" i="8"/>
  <c r="B9" i="8"/>
  <c r="A8" i="8"/>
  <c r="B6" i="8"/>
  <c r="B5" i="8"/>
  <c r="C4" i="8"/>
  <c r="B4" i="8"/>
  <c r="C3" i="8"/>
  <c r="B3" i="8"/>
  <c r="B1" i="8"/>
  <c r="B63" i="1"/>
  <c r="B62" i="1"/>
  <c r="B51" i="1"/>
  <c r="C11" i="1"/>
  <c r="B9" i="1"/>
  <c r="V4" i="12" l="1"/>
  <c r="T4" i="12"/>
  <c r="Z4" i="12"/>
  <c r="Z6" i="12"/>
  <c r="R9" i="12"/>
  <c r="V15" i="12"/>
  <c r="V16" i="12"/>
  <c r="V17" i="12"/>
  <c r="V18" i="12"/>
  <c r="V19" i="12"/>
  <c r="V20" i="12"/>
  <c r="U15" i="12"/>
  <c r="U16" i="12"/>
  <c r="U17" i="12"/>
  <c r="U18" i="12"/>
  <c r="U19" i="12"/>
  <c r="U20" i="12"/>
  <c r="P12" i="12"/>
  <c r="P13" i="12"/>
  <c r="P14" i="12"/>
  <c r="P15" i="12"/>
  <c r="P16" i="12"/>
  <c r="P17" i="12"/>
  <c r="P18" i="12"/>
  <c r="P19" i="12"/>
  <c r="P20" i="12"/>
  <c r="P11" i="12"/>
  <c r="Q12" i="12"/>
  <c r="Q13" i="12"/>
  <c r="Q14" i="12"/>
  <c r="Q15" i="12"/>
  <c r="Q16" i="12"/>
  <c r="Q17" i="12"/>
  <c r="Q18" i="12"/>
  <c r="Q19" i="12"/>
  <c r="Q20" i="12"/>
  <c r="Q11" i="12"/>
  <c r="Q9" i="12"/>
  <c r="Y4" i="12" s="1"/>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M10" i="12"/>
  <c r="L9" i="12"/>
  <c r="I12" i="12"/>
  <c r="J12" i="12"/>
  <c r="I13" i="12"/>
  <c r="J13" i="12"/>
  <c r="I14" i="12"/>
  <c r="J14" i="12"/>
  <c r="I15" i="12"/>
  <c r="J15" i="12"/>
  <c r="I16" i="12"/>
  <c r="J16" i="12"/>
  <c r="I17" i="12"/>
  <c r="J17" i="12"/>
  <c r="I18" i="12"/>
  <c r="J18" i="12"/>
  <c r="I19" i="12"/>
  <c r="J19" i="12"/>
  <c r="I20" i="12"/>
  <c r="J20" i="12"/>
  <c r="J11" i="12"/>
  <c r="I11" i="12"/>
  <c r="J10" i="12"/>
  <c r="I9" i="12"/>
  <c r="DL6" i="12"/>
  <c r="DJ6" i="12"/>
  <c r="DH6" i="12"/>
  <c r="DG6" i="12"/>
  <c r="DF6" i="12"/>
  <c r="DM6" i="12"/>
  <c r="DK6" i="12"/>
  <c r="DG5" i="12"/>
  <c r="DL5" i="12"/>
  <c r="DM5" i="12" s="1"/>
  <c r="DJ5" i="12"/>
  <c r="DK5" i="12" s="1"/>
  <c r="DI5" i="12"/>
  <c r="DH5" i="12"/>
  <c r="CR4" i="12"/>
  <c r="CS4" i="12"/>
  <c r="CT4" i="12"/>
  <c r="CU4" i="12"/>
  <c r="CV4" i="12"/>
  <c r="CW4" i="12"/>
  <c r="CX4" i="12"/>
  <c r="CY4" i="12"/>
  <c r="CZ4" i="12"/>
  <c r="DA4" i="12"/>
  <c r="CR6" i="12"/>
  <c r="CS6" i="12"/>
  <c r="CT6" i="12"/>
  <c r="CU6" i="12"/>
  <c r="CV6" i="12"/>
  <c r="CW6" i="12"/>
  <c r="CX6" i="12"/>
  <c r="CY6" i="12"/>
  <c r="CZ6" i="12"/>
  <c r="DA6" i="12"/>
  <c r="CQ6" i="12"/>
  <c r="CQ4" i="12"/>
  <c r="BP6" i="12"/>
  <c r="BQ1" i="12"/>
  <c r="BQ6" i="12" s="1"/>
  <c r="BP4" i="12"/>
  <c r="BD6" i="12"/>
  <c r="BD4" i="12"/>
  <c r="AY6" i="12"/>
  <c r="AX6" i="12"/>
  <c r="AY4" i="12"/>
  <c r="AX4" i="12"/>
  <c r="AS6" i="12"/>
  <c r="AR6" i="12"/>
  <c r="AQ6" i="12"/>
  <c r="AS4" i="12"/>
  <c r="AR4" i="12"/>
  <c r="AQ4" i="12"/>
  <c r="AN6" i="12"/>
  <c r="AM6" i="12"/>
  <c r="AL6" i="12"/>
  <c r="AK6" i="12"/>
  <c r="AJ6" i="12"/>
  <c r="AI6" i="12"/>
  <c r="AN4" i="12"/>
  <c r="AL4" i="12"/>
  <c r="AK4" i="12"/>
  <c r="AJ4" i="12"/>
  <c r="AI4" i="12"/>
  <c r="AH6" i="12"/>
  <c r="AH4" i="12"/>
  <c r="J6" i="12"/>
  <c r="J4" i="12"/>
  <c r="I6" i="12"/>
  <c r="I4" i="12"/>
  <c r="W6" i="12" l="1"/>
  <c r="S6" i="12"/>
  <c r="U6" i="12"/>
  <c r="BR1" i="12"/>
  <c r="B3" i="4"/>
  <c r="A4" i="6" s="1"/>
  <c r="DD6" i="12"/>
  <c r="K20" i="12"/>
  <c r="K19" i="12"/>
  <c r="K18" i="12"/>
  <c r="K17" i="12"/>
  <c r="K16" i="12"/>
  <c r="K15" i="12"/>
  <c r="K14" i="12"/>
  <c r="K13" i="12"/>
  <c r="K12" i="12"/>
  <c r="K11" i="12"/>
  <c r="H20" i="12"/>
  <c r="H19" i="12"/>
  <c r="H18" i="12"/>
  <c r="H17" i="12"/>
  <c r="H16" i="12"/>
  <c r="H15" i="12"/>
  <c r="H14" i="12"/>
  <c r="H13" i="12"/>
  <c r="H12" i="12"/>
  <c r="H11" i="12"/>
  <c r="K9" i="12"/>
  <c r="H9" i="12"/>
  <c r="K4" i="12"/>
  <c r="AZ4" i="12"/>
  <c r="AV4" i="12"/>
  <c r="AB4" i="12"/>
  <c r="V14" i="12"/>
  <c r="V13" i="12"/>
  <c r="V12" i="12"/>
  <c r="V11" i="12"/>
  <c r="T20" i="12"/>
  <c r="T19" i="12"/>
  <c r="T18" i="12"/>
  <c r="T17" i="12"/>
  <c r="T16" i="12"/>
  <c r="T15" i="12"/>
  <c r="T14" i="12"/>
  <c r="T13" i="12"/>
  <c r="T12" i="12"/>
  <c r="T11" i="12"/>
  <c r="S11" i="12"/>
  <c r="S12" i="12"/>
  <c r="S13" i="12"/>
  <c r="S14" i="12"/>
  <c r="S15" i="12"/>
  <c r="S16" i="12"/>
  <c r="S17" i="12"/>
  <c r="S18" i="12"/>
  <c r="S19" i="12"/>
  <c r="S20" i="12"/>
  <c r="U11" i="12"/>
  <c r="U12" i="12"/>
  <c r="U13" i="12"/>
  <c r="U14" i="12"/>
  <c r="B6" i="12"/>
  <c r="B16" i="12" s="1"/>
  <c r="F13" i="12"/>
  <c r="F12" i="12"/>
  <c r="F16" i="12"/>
  <c r="E9" i="12"/>
  <c r="O20" i="12"/>
  <c r="O19" i="12"/>
  <c r="O18" i="12"/>
  <c r="O17" i="12"/>
  <c r="O16" i="12"/>
  <c r="O15" i="12"/>
  <c r="O14" i="12"/>
  <c r="O13" i="12"/>
  <c r="O12" i="12"/>
  <c r="O11" i="12"/>
  <c r="F20" i="12"/>
  <c r="F19" i="12"/>
  <c r="F18" i="12"/>
  <c r="F17" i="12"/>
  <c r="F15" i="12"/>
  <c r="F14" i="12"/>
  <c r="F11" i="12"/>
  <c r="E11" i="12"/>
  <c r="E12" i="12"/>
  <c r="E13" i="12"/>
  <c r="E14" i="12"/>
  <c r="E15" i="12"/>
  <c r="E16" i="12"/>
  <c r="E17" i="12"/>
  <c r="E18" i="12"/>
  <c r="E19" i="12"/>
  <c r="E20" i="12"/>
  <c r="N9" i="12"/>
  <c r="N11" i="12"/>
  <c r="N12" i="12"/>
  <c r="N13" i="12"/>
  <c r="N14" i="12"/>
  <c r="N15" i="12"/>
  <c r="N16" i="12"/>
  <c r="N17" i="12"/>
  <c r="N18" i="12"/>
  <c r="N19" i="12"/>
  <c r="N20" i="12"/>
  <c r="E6" i="12"/>
  <c r="F6" i="12"/>
  <c r="D6" i="12"/>
  <c r="D19" i="12" s="1"/>
  <c r="C6" i="12"/>
  <c r="C16" i="12" s="1"/>
  <c r="U9" i="12"/>
  <c r="S9" i="12"/>
  <c r="DF4" i="12"/>
  <c r="DG4" i="12" s="1"/>
  <c r="X4" i="12"/>
  <c r="G10" i="12"/>
  <c r="F9" i="12"/>
  <c r="AV6" i="12"/>
  <c r="AF6" i="12"/>
  <c r="AF4" i="12"/>
  <c r="E4" i="12"/>
  <c r="F4" i="12"/>
  <c r="B4" i="12"/>
  <c r="B9" i="12" s="1"/>
  <c r="D4" i="12"/>
  <c r="D9" i="12" s="1"/>
  <c r="C4" i="12"/>
  <c r="C9" i="12" s="1"/>
  <c r="K6" i="12"/>
  <c r="AB6" i="12"/>
  <c r="AC6" i="12"/>
  <c r="AW6" i="12"/>
  <c r="G6" i="12"/>
  <c r="AZ6" i="12"/>
  <c r="DD4" i="12"/>
  <c r="O9" i="12"/>
  <c r="U5" i="12"/>
  <c r="R4" i="12"/>
  <c r="S5" i="12"/>
  <c r="Y6" i="12" l="1"/>
  <c r="BR6" i="12"/>
  <c r="BS1" i="12"/>
  <c r="D20" i="12"/>
  <c r="T6" i="12"/>
  <c r="B14" i="12"/>
  <c r="G4" i="12"/>
  <c r="AD4" i="12"/>
  <c r="D12" i="12"/>
  <c r="C14" i="12"/>
  <c r="C20" i="12"/>
  <c r="C19" i="12"/>
  <c r="C13" i="12"/>
  <c r="C12" i="12"/>
  <c r="C11" i="12"/>
  <c r="BB4" i="12"/>
  <c r="BB6" i="12"/>
  <c r="AO6" i="12"/>
  <c r="AO4" i="12"/>
  <c r="AG6" i="12"/>
  <c r="D11" i="12"/>
  <c r="D15" i="12"/>
  <c r="B11" i="12"/>
  <c r="B15" i="12"/>
  <c r="AC4" i="12"/>
  <c r="B18" i="12"/>
  <c r="B17" i="12"/>
  <c r="B13" i="12"/>
  <c r="B12" i="12"/>
  <c r="BA6" i="12"/>
  <c r="L6" i="12"/>
  <c r="D17" i="12"/>
  <c r="B19" i="12"/>
  <c r="B20" i="12"/>
  <c r="H4" i="12"/>
  <c r="V6" i="12"/>
  <c r="N4" i="12"/>
  <c r="N6" i="12"/>
  <c r="R6" i="12"/>
  <c r="M6" i="12"/>
  <c r="C17" i="12"/>
  <c r="C18" i="12"/>
  <c r="C15" i="12"/>
  <c r="L4" i="12"/>
  <c r="M4" i="12" s="1"/>
  <c r="W5" i="12"/>
  <c r="H6" i="12"/>
  <c r="D13" i="12"/>
  <c r="D16" i="12"/>
  <c r="D14" i="12"/>
  <c r="D18" i="12"/>
  <c r="X6" i="12"/>
  <c r="A4" i="5"/>
  <c r="BT1" i="12" l="1"/>
  <c r="BS6" i="12"/>
  <c r="AD6" i="12"/>
  <c r="AP4" i="12"/>
  <c r="AP6" i="12"/>
  <c r="BC6" i="12"/>
  <c r="DB6" i="12"/>
  <c r="DB4" i="12"/>
  <c r="O4" i="12"/>
  <c r="O6" i="12"/>
  <c r="BT4" i="12" l="1"/>
  <c r="BU4" i="12" s="1"/>
  <c r="BV4" i="12" s="1"/>
  <c r="BW4" i="12" s="1"/>
  <c r="BX4" i="12" s="1"/>
  <c r="BY4" i="12" s="1"/>
  <c r="BZ4" i="12" s="1"/>
  <c r="CA4" i="12" s="1"/>
  <c r="CB4" i="12" s="1"/>
  <c r="CC4" i="12" s="1"/>
  <c r="CD4" i="12" s="1"/>
  <c r="BT6" i="12"/>
  <c r="BU1" i="12"/>
  <c r="AE4" i="12"/>
  <c r="AE6" i="12"/>
  <c r="AT6" i="12"/>
  <c r="BE4" i="12"/>
  <c r="BE6" i="12"/>
  <c r="P4" i="12"/>
  <c r="P6" i="12"/>
  <c r="DC4" i="12"/>
  <c r="DC6" i="12"/>
  <c r="BV1" i="12" l="1"/>
  <c r="BU6" i="12"/>
  <c r="AU4" i="12"/>
  <c r="AU6" i="12"/>
  <c r="BF6" i="12"/>
  <c r="BF4" i="12"/>
  <c r="Q6" i="12"/>
  <c r="Q4" i="12"/>
  <c r="BW1" i="12" l="1"/>
  <c r="BV6" i="12"/>
  <c r="BG6" i="12"/>
  <c r="BG4" i="12"/>
  <c r="BX1" i="12" l="1"/>
  <c r="BW6" i="12"/>
  <c r="BH6" i="12"/>
  <c r="BH4" i="12"/>
  <c r="BY1" i="12" l="1"/>
  <c r="BX6" i="12"/>
  <c r="BI6" i="12"/>
  <c r="BI4" i="12"/>
  <c r="AA6" i="12"/>
  <c r="AA4" i="12"/>
  <c r="BZ1" i="12" l="1"/>
  <c r="BY6" i="12"/>
  <c r="BJ6" i="12"/>
  <c r="BJ4" i="12"/>
  <c r="CA1" i="12" l="1"/>
  <c r="BZ6" i="12"/>
  <c r="BK4" i="12"/>
  <c r="BK6" i="12"/>
  <c r="CB1" i="12" l="1"/>
  <c r="CA6" i="12"/>
  <c r="BL4" i="12"/>
  <c r="BL6" i="12"/>
  <c r="CC1" i="12" l="1"/>
  <c r="CB6" i="12"/>
  <c r="BM6" i="12"/>
  <c r="BM4" i="12"/>
  <c r="CD1" i="12" l="1"/>
  <c r="CC6" i="12"/>
  <c r="BN4" i="12"/>
  <c r="BN6" i="12"/>
  <c r="CE1" i="12" l="1"/>
  <c r="CD6" i="12"/>
  <c r="BR4" i="12"/>
  <c r="CF1" i="12" l="1"/>
  <c r="CE4" i="12"/>
  <c r="CF4" i="12" s="1"/>
  <c r="CG4" i="12" s="1"/>
  <c r="CH4" i="12" s="1"/>
  <c r="CI4" i="12" s="1"/>
  <c r="CJ4" i="12" s="1"/>
  <c r="CK4" i="12" s="1"/>
  <c r="CL4" i="12" s="1"/>
  <c r="CM4" i="12" s="1"/>
  <c r="CN4" i="12" s="1"/>
  <c r="CO4" i="12" s="1"/>
  <c r="CE6" i="12"/>
  <c r="BS4" i="12"/>
  <c r="CF6" i="12" l="1"/>
  <c r="CG1" i="12"/>
  <c r="CG6" i="12" l="1"/>
  <c r="CH1" i="12"/>
  <c r="CI1" i="12" l="1"/>
  <c r="CH6" i="12"/>
  <c r="CJ1" i="12" l="1"/>
  <c r="CI6" i="12"/>
  <c r="CK1" i="12" l="1"/>
  <c r="CJ6" i="12"/>
  <c r="CL1" i="12" l="1"/>
  <c r="CK6" i="12"/>
  <c r="CM1" i="12" l="1"/>
  <c r="CL6" i="12"/>
  <c r="CN1" i="12" l="1"/>
  <c r="CM6" i="12"/>
  <c r="CO1" i="12" l="1"/>
  <c r="CO6" i="12" s="1"/>
  <c r="CN6" i="12"/>
</calcChain>
</file>

<file path=xl/comments1.xml><?xml version="1.0" encoding="utf-8"?>
<comments xmlns="http://schemas.openxmlformats.org/spreadsheetml/2006/main">
  <authors>
    <author>tc={EE9FA74F-2479-4B4F-862F-7CCC72247F1A}</author>
  </authors>
  <commentList>
    <comment ref="L3"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Screenshot to show what was protected on original document - will all need to be protected again once edits have been made</t>
        </r>
      </text>
    </comment>
  </commentList>
</comments>
</file>

<file path=xl/comments2.xml><?xml version="1.0" encoding="utf-8"?>
<comments xmlns="http://schemas.openxmlformats.org/spreadsheetml/2006/main">
  <authors>
    <author>Hubert Fallmann</author>
  </authors>
  <commentList>
    <comment ref="C1"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comments3.xml><?xml version="1.0" encoding="utf-8"?>
<comments xmlns="http://schemas.openxmlformats.org/spreadsheetml/2006/main">
  <authors>
    <author>Hubert Fallmann</author>
  </authors>
  <commentList>
    <comment ref="A29"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<sst xmlns="http://schemas.openxmlformats.org/spreadsheetml/2006/main" count="935" uniqueCount="802">
  <si>
    <t>VERIFICATION REPORT</t>
  </si>
  <si>
    <t>https://www.legislation.gov.uk/uksi/2020/1265/made</t>
  </si>
  <si>
    <t>Article 27(1) states that the conclusions on the verification of the operator's report and the verification opinion are submitted in a verification report:</t>
  </si>
  <si>
    <t xml:space="preserve">For sites in Wales: National Resources Wales: GHGHelp@naturalresourceswales.gov.uk </t>
  </si>
  <si>
    <t>For</t>
  </si>
  <si>
    <t>For Northern Ireland:NIEA: emissions.trading@daera-ni.gov.uk</t>
  </si>
  <si>
    <t xml:space="preserve">UK ETS guidance </t>
  </si>
  <si>
    <t>Please see UK ETS specific guidance in the Guidelines and Conditions Tab</t>
  </si>
  <si>
    <t>This verification report template comprises the following sheets which are inextricably intertwined:</t>
  </si>
  <si>
    <t>Background and other information of relevance to the opinion such as the criteria that control the verification process (accreditation/certification rules etc) and the criteria against which the verification is conducted (UK ETS Rules etc)</t>
  </si>
  <si>
    <t>Independent Reasonable Assurance Verification Report Opinion Statement:
UK Emissions Trading Scheme</t>
  </si>
  <si>
    <t>Date(s) of visits(s)</t>
  </si>
  <si>
    <t>Name of UK ETS (lead) auditor(s)/ technical experts undertaking site visit(s):</t>
  </si>
  <si>
    <t>&lt;List the names of the UK ETS lead auditor, the UK ETS auditor and the technical expert involved in all the site visits&gt;</t>
  </si>
  <si>
    <t>COMPLIANCE WITH UK ETS RULES</t>
  </si>
  <si>
    <t>&lt;Insert reasons why the principle is not complied with or make reference to the relevant finding(s) in Annex 1&gt;</t>
  </si>
  <si>
    <t>UK guidance on FAR met:</t>
  </si>
  <si>
    <t>1.</t>
  </si>
  <si>
    <t>2.</t>
  </si>
  <si>
    <t>3.</t>
  </si>
  <si>
    <t>Lead UK ETS Auditor:</t>
  </si>
  <si>
    <t>UK ETS Auditor(s):</t>
  </si>
  <si>
    <t>Technical Expert(s) (UK ETS Auditor):</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</si>
  <si>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</si>
  <si>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</si>
  <si>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</si>
  <si>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</si>
  <si>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</si>
  <si>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</si>
  <si>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</si>
  <si>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</si>
  <si>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</si>
  <si>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</si>
  <si>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</si>
  <si>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</si>
  <si>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</si>
  <si>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</si>
  <si>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</si>
  <si>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</si>
  <si>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</si>
  <si>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</si>
  <si>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</si>
  <si>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</si>
  <si>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</si>
  <si>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</si>
  <si>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</si>
  <si>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</si>
  <si>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</si>
  <si>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</si>
  <si>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</si>
  <si>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</si>
  <si>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</si>
  <si>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</si>
  <si>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</si>
  <si>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</si>
  <si>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</si>
  <si>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D1</t>
  </si>
  <si>
    <t>D2</t>
  </si>
  <si>
    <t>D3</t>
  </si>
  <si>
    <t>D4</t>
  </si>
  <si>
    <t>D5</t>
  </si>
  <si>
    <t>D6</t>
  </si>
  <si>
    <t>D7</t>
  </si>
  <si>
    <t>D8</t>
  </si>
  <si>
    <t>D9</t>
  </si>
  <si>
    <t>D10</t>
  </si>
  <si>
    <t>E.</t>
  </si>
  <si>
    <t>E1</t>
  </si>
  <si>
    <t>E2</t>
  </si>
  <si>
    <t>E3</t>
  </si>
  <si>
    <t>E4</t>
  </si>
  <si>
    <t>E5</t>
  </si>
  <si>
    <t>E6</t>
  </si>
  <si>
    <t>E7</t>
  </si>
  <si>
    <t>E8</t>
  </si>
  <si>
    <t>E9</t>
  </si>
  <si>
    <t>E10</t>
  </si>
  <si>
    <t xml:space="preserve">The Operator is solely responsible for the preparation and reporting of the data submitted in its Report as referenced in the verification opinion statement for the purpose of Free Allocation under the UK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 </t>
  </si>
  <si>
    <t>•  enforcing the requirements of Regulation EU no. ##/2018 on the harmonised free allocation of emissions allowances (FAR);</t>
  </si>
  <si>
    <t>The Verifier (as named on the attached Verification Opinion Statement (VOS)) is responsible - in accordance with Regulation 2018/2067 on Accreditation and Verification and its verification contract dated as stated in the VOS - for carrying out the verification of the Operator's referenced Report in the public interest, and independent of the Operator and the Competent Authorities responsible for Directive 2003/87/EC and Regulation ###/2018 (FAR).</t>
  </si>
  <si>
    <t xml:space="preserve">•   the Operator is not complying with  Regulation EU no. ###/2018 on free allocation of emissions , even if the MMP is approved by the competent authority; or                                                                                                                                                            </t>
  </si>
  <si>
    <t>•  improvements can be made to the Operator's performance in monitoring and reporting of relevant data and/or compliance with its MMP and Regulation (EU)  ###/2018 on Free Allocation of Emissions Allowances.</t>
  </si>
  <si>
    <t>Rules of the UK ETS</t>
  </si>
  <si>
    <t>&lt;This should list anything that has been agreed (e.g. in a letter, email, fax or phone call) but that has not yet been incorporated within the updated approved monitoring methodology plan.&gt;</t>
  </si>
  <si>
    <t>ausblenden</t>
  </si>
  <si>
    <t>Annex 1B</t>
  </si>
  <si>
    <t>Name of UK ETS (lead) auditor(s)/ technical experts undertaking the site visit(s):</t>
  </si>
  <si>
    <t>Regulation on A&amp;V met:
Regulation (EU) 2018/2067 ("AVR2") as amended by Schedule 5 of the UK ETS Order</t>
  </si>
  <si>
    <t>#</t>
  </si>
  <si>
    <t xml:space="preserve"> </t>
  </si>
  <si>
    <t>AnnexIActivities</t>
  </si>
  <si>
    <t>Type of report</t>
  </si>
  <si>
    <t>MMP Approval</t>
  </si>
  <si>
    <t>SiteVisit</t>
  </si>
  <si>
    <t>No</t>
  </si>
  <si>
    <t>RulesCompliance</t>
  </si>
  <si>
    <t>RulesCompliance2</t>
  </si>
  <si>
    <t>RulesCompliance3</t>
  </si>
  <si>
    <t>RulesCompliance4</t>
  </si>
  <si>
    <t>PrinciplesCompliance</t>
  </si>
  <si>
    <t>PrinciplesCompliance2</t>
  </si>
  <si>
    <t>YesNo</t>
  </si>
  <si>
    <t>accreditedcertified</t>
  </si>
  <si>
    <t>Category</t>
  </si>
  <si>
    <t>A</t>
  </si>
  <si>
    <t>SmallLowEmitter</t>
  </si>
  <si>
    <t>ReportingYear</t>
  </si>
  <si>
    <t>2014-2018</t>
  </si>
  <si>
    <t>2019-2023</t>
  </si>
  <si>
    <t>SelectYesNo</t>
  </si>
  <si>
    <t>no</t>
  </si>
  <si>
    <t>OperatorName</t>
  </si>
  <si>
    <t>InstallationName</t>
  </si>
  <si>
    <t>&lt; Select Relevant guidance documents from the list &gt;</t>
  </si>
  <si>
    <t>CompetentAuthority</t>
  </si>
  <si>
    <t>TEXT (Language Version)</t>
  </si>
  <si>
    <t>TEXT (English Original)</t>
  </si>
  <si>
    <t xml:space="preserve">VERIFICATION REPORT </t>
  </si>
  <si>
    <t>For the verification of operator's baseline data reports, annual activity level reports or new entrant data reports under the Free Allocation Regulations</t>
  </si>
  <si>
    <t>Before you use this file, please carry out the following steps:</t>
  </si>
  <si>
    <t>(a)  Read carefully 'How to use this file'. These are the instructions for filling this template.</t>
  </si>
  <si>
    <t>(b)  Identify the Competent Authority (CA) to which the operator whose report you are verifying has to submit the verified baseline data report. Note that "Member State" here means all States which are participating in the EU ETS, not only EU Member States.</t>
  </si>
  <si>
    <t>(c)  Check the CA's webpage or directly contact the CA in order to find out if you have the correct version of the template. The template version (in particular the reference file name) is clearly indicated on the cover page of this file.</t>
  </si>
  <si>
    <t>(d) Some Member States may require you to use an alternative system, such as internet-based form instead of a spreadsheet. Check your Member State requirements. In this case the CA will provide further information to you.</t>
  </si>
  <si>
    <t>Go to 'How to use this file'</t>
  </si>
  <si>
    <t>Guidelines and Conditions</t>
  </si>
  <si>
    <t>Article 15 of Directive 2003/87/EC requires Member States to ensure that the reports submitted by operators, pursuant to Article 14(3) of that Directive, are verified in accordance with Commission Regulation (EU) No. 2018/2067 on the verification of data and the accreditation of verifiers pursuant to Directive 2003/87/EC.</t>
  </si>
  <si>
    <t>The Directive can be downloaded from:</t>
  </si>
  <si>
    <t>https://eur-lex.europa.eu/eli/dir/2003/87/2018-04-08</t>
  </si>
  <si>
    <r>
      <t xml:space="preserve">The Directive requires Member States to allocate allowances for free to installations based on Community-wide and fully-harmonised rules (Article 10a(1)). These Free Allocation Rules (hereinafter "the FAR") </t>
    </r>
    <r>
      <rPr>
        <sz val="10"/>
        <color rgb="FFFF0000"/>
        <rFont val="Arial"/>
        <family val="2"/>
      </rPr>
      <t>are contained in the Commission Delegated Regulation (EU) 2019/331 of 19 December 2018 determining transitional Union-wide rules for harmonised free allocation of emission allowances pursuant to Article 10a of Directive 2003/87/EC of the European Parliament and of the Council.</t>
    </r>
    <r>
      <rPr>
        <sz val="10"/>
        <rFont val="Arial"/>
        <family val="2"/>
      </rPr>
      <t xml:space="preserve"> They can be downloaded from: </t>
    </r>
  </si>
  <si>
    <t>http://data.europa.eu/eli/reg_del/2019/331/oj</t>
  </si>
  <si>
    <t>The Accreditation and Verification Regulation (Commission Regulation (EU) No. 2018/2067 (hereinafter the "AVR2"), defines further requirements for accreditation of verifiers and the verification of data submitted for the purposes of free allocation of allowances.</t>
  </si>
  <si>
    <t xml:space="preserve">The AVR can be downloaded from: </t>
  </si>
  <si>
    <t>https://eur-lex.europa.eu/legal-content/EN/TXT/?uri=CELEX:32018R2067</t>
  </si>
  <si>
    <t>Article 6 of the AVR spells out the objective of verification to ensure the reliability of the information and data submitted in reports related to the EU ETS:</t>
  </si>
  <si>
    <t>"A verified emissions report, baseline data report or new entrant data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</si>
  <si>
    <t>Furthermore, in accordance with Annex V of Directive 2003/87/EC and the AVR2, the verifier should apply a risk based approach with the aim of reaching a verification opinion providing reasonable assurance that the data report is free from material misstatements and that the report can be verified as satisfactory.</t>
  </si>
  <si>
    <t>"Based on the information collected during the verification, the verifier shall issue a verification report to the operator or aircraft operator on each emission report, tonne-kilometre report, baseline data report or new entrant data report that was subject to verification."</t>
  </si>
  <si>
    <t xml:space="preserve">And Article 27 (2) of the AVR requires: </t>
  </si>
  <si>
    <t>"The operator or aircraft operator shall submit the verification report to the competent authority together with the operator’s or aircraft operator’s report concerned. "</t>
  </si>
  <si>
    <t>This file constitutes the Verification Report template that has been developed by the Commission services as part of a series of guidance documents and electronic templates supporting  an EU-wide harmonised interpretation of the AVR2 and the FAR. The template aims to provide a standardised, harmonised and consistent way of reporting on the verification of the operator's baseline data report, annual activity level report or new entrant data report. This Verification Report template represents the views of the Commission services at the time of publication.</t>
  </si>
  <si>
    <t>This is the final (1st) version of the FAR Verification Report template, dated 27 February 2019.</t>
  </si>
  <si>
    <t>The FAR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</si>
  <si>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Guidance on the contents of this FAR verification report template is provided in FAR Guidance Note 4 (Verification of FAR Baseline Data Reports and validation of Monitoring Methodology Plan). Please consult this guidance note when completing the verification report template.</t>
  </si>
  <si>
    <t>All guidance documents and templates developed by the Commission Services on the FAR can be found at:</t>
  </si>
  <si>
    <t>&lt;&lt; Link to be added when available &gt;&gt;</t>
  </si>
  <si>
    <t>All guidance documents and templates developed by the Commission Services on the AVR can be found at:</t>
  </si>
  <si>
    <t>https://ec.europa.eu/clima/policies/ets/monitoring_en#tab-0-1</t>
  </si>
  <si>
    <t>Information sources</t>
  </si>
  <si>
    <t>EU Websites:</t>
  </si>
  <si>
    <t>EU Legistlation:</t>
  </si>
  <si>
    <t>http://eur-lex.europa.eu/en/index.htm</t>
  </si>
  <si>
    <t>EU ETS general:</t>
  </si>
  <si>
    <t>http://ec.europa.eu/clima/policies/ets/index_en.htm</t>
  </si>
  <si>
    <t xml:space="preserve">Monitoring and Reporting in the EU ETS: 
    </t>
  </si>
  <si>
    <t>Other websites:</t>
  </si>
  <si>
    <t>&lt;to be provided by Member State&gt;</t>
  </si>
  <si>
    <t>Helpdesk:</t>
  </si>
  <si>
    <t>&lt;to be provided by Member State, if relevant&gt;</t>
  </si>
  <si>
    <t>Member State-specific guidance is listed here:</t>
  </si>
  <si>
    <t>Language version:</t>
  </si>
  <si>
    <t>Reference filename:</t>
  </si>
  <si>
    <t>How to use this file</t>
  </si>
  <si>
    <t>This FAR verification report template comprises the following sheets which are inextricably intertwined:</t>
  </si>
  <si>
    <t>Opinion Statement (installation)</t>
  </si>
  <si>
    <t>The formal opinion document for a stationary installation to be signed by the verifier's authorised signatory</t>
  </si>
  <si>
    <t>Annex 1 : FINDINGS</t>
  </si>
  <si>
    <t>To list all remaining - uncorrected - misstatements, non-conformities and non-compliances, and the key improvement opportunities identified from the verification</t>
  </si>
  <si>
    <t>Annex 2 : BASIS OF WORK</t>
  </si>
  <si>
    <t>Background and other information of relevance to the opinion such as the criteria that control the verification process (accreditation/ certification rules etc) and the criteria against which the verification is conducted (EU ETS Rules etc)</t>
  </si>
  <si>
    <t xml:space="preserve">Annex 3 : CHANGES </t>
  </si>
  <si>
    <t>A summary of any changes to the installation or to the (approved) MMP that have not been reported to / approved by the CA at the time of completion of the verification.</t>
  </si>
  <si>
    <t>Colour codes</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</si>
  <si>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</si>
  <si>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Update the cells in blue to ensure that only the criteria reference documents relevant to your verifier and this verification are selected.</t>
  </si>
  <si>
    <t>Further instructions or comments are given to the right of cells, as relevant. These should be read BEFORE completion of the template. The page format has been set to printout the relevant sections of the Opinion and Annexes only and NOT the instruction column.</t>
  </si>
  <si>
    <t>For inextricably linking this Verification Report to the Data Report that has actually verified, several options exist.</t>
  </si>
  <si>
    <t>If the Member State provides an electronic data submission portal, usually no further measures have to be taken.</t>
  </si>
  <si>
    <t>Another option is that the verifier sends the verified report and the verification report to the competent authority (CA), independently of the operator's formal submission, in order to provide evidence that no data has been changed after verification.</t>
  </si>
  <si>
    <t>CAs can also require the verifier to copy the sheets "Opinion Statement" and Annexes 1 to 3 into the operator's data report, or define other means for ensuring data integrity, such as copying relevent data from the Data Report into the Verification Report.</t>
  </si>
  <si>
    <t>In order to ensure that operators and verifiers gain certainty for the approach to be followed, the CA should provide detailed instructions below.</t>
  </si>
  <si>
    <t>Member State specific instructions:</t>
  </si>
  <si>
    <t>GUIDANCE FOR VERIFIERS</t>
  </si>
  <si>
    <t>Independent Reasonable Assurance Verification Report Opinion Statement:
EU Emissions Trading System</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</si>
  <si>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</si>
  <si>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EU ETS Free Allocation Reporting</t>
  </si>
  <si>
    <t>OPERATOR DETAILS</t>
  </si>
  <si>
    <t xml:space="preserve">Name of Operator: </t>
  </si>
  <si>
    <t>Name of Installation:</t>
  </si>
  <si>
    <t>Address of Installation:</t>
  </si>
  <si>
    <t xml:space="preserve">Unique ID: </t>
  </si>
  <si>
    <t xml:space="preserve">GHG Permit Number: </t>
  </si>
  <si>
    <t>Applicable NACE/PRODCOM Code(s)</t>
  </si>
  <si>
    <t>Date(s) of relevant MMP and period of validity for each plan:</t>
  </si>
  <si>
    <r>
      <t xml:space="preserve">&lt;Please include all MMP versions that are relevant for the reporting period, including any versions that have been approved just before the issuing of the verification report and are relevant for the reporting period.  
Note for the first baseline data report to be submitted in June 2019 </t>
    </r>
    <r>
      <rPr>
        <i/>
        <sz val="10"/>
        <color rgb="FFFF0000"/>
        <rFont val="Arial"/>
        <family val="2"/>
      </rPr>
      <t xml:space="preserve">(or the submission date as set by your CA) </t>
    </r>
    <r>
      <rPr>
        <i/>
        <sz val="10"/>
        <color indexed="18"/>
        <rFont val="Arial"/>
        <family val="2"/>
      </rPr>
      <t>the MMP may not be subject to CA approval. The verifier will need to check the MMP against the FAR rules (please see section 2.2 of GD4)s&gt;</t>
    </r>
  </si>
  <si>
    <t>Are the relevant MMPs listed above approved by the Competent Authority?</t>
  </si>
  <si>
    <t>&lt;Select Approved or Non-approved (if Approved provide details on the next line below; if Non-approved, a response is required under the section below on compliance with the EU ETS FAR rules)&gt;</t>
  </si>
  <si>
    <t>Approving Competent Authority:</t>
  </si>
  <si>
    <t>&lt;Insert name of Competent Authority that is responsible for approval of the monitoring methodology plan and significant changes thereof. Or state not applicable.&gt;</t>
  </si>
  <si>
    <t>Applicable sub-installations</t>
  </si>
  <si>
    <t>&lt;List the relevant sub-installations applicable to this data report&gt;</t>
  </si>
  <si>
    <t>Annex I Activity:</t>
  </si>
  <si>
    <t>Select the installation's primary Annex I activity</t>
  </si>
  <si>
    <t>Further Annex I activities</t>
  </si>
  <si>
    <t>If applicable, please enter here any other Annex I activities that apply.</t>
  </si>
  <si>
    <t>Data Report Details</t>
  </si>
  <si>
    <t>Type of report:</t>
  </si>
  <si>
    <t>&lt;Select the appropriate report type for the verification. This selection will then be carried through to the opinion statement itself&gt;</t>
  </si>
  <si>
    <t>Reporting Year(s):</t>
  </si>
  <si>
    <t>&lt;Select the relevant range of years for a baseline or new entrant data report; if other is selected, please state in the line below the range of dates&gt;</t>
  </si>
  <si>
    <t>Date of Data Report:</t>
  </si>
  <si>
    <t>&lt;Insert the date of the report subject to verification (this should match the date of the report into which this verification opinion is inserted/the final version of the report if it has been revised or updated prior to final verification&gt;</t>
  </si>
  <si>
    <t>Reference document:</t>
  </si>
  <si>
    <t>&lt;Insert the name of the file containing the data report, including date and version number. This should be the name of the electronic file which should contain a date and version number in the file naming convention&gt;</t>
  </si>
  <si>
    <t>Applicable pages in the Data Report</t>
  </si>
  <si>
    <t>&lt;List the names of the pages (tabs from the excel report template) which contain the data being verified e.g. K_Summary, F_Product BM, G_Fall-back, and/or H_SpecialBM&gt;</t>
  </si>
  <si>
    <t>Have any changes occurred that affect free allocation? (activity level and/or operational)?</t>
  </si>
  <si>
    <t>&lt;Yes/No. (If Yes, please respond appropriately to the question below under compliance with the rules and provide brief details in Annex 3 of anything that has not been reported to the CA before completion of the verification)&gt;</t>
  </si>
  <si>
    <t>VERIFICATION SITE VISIT DETAILS</t>
  </si>
  <si>
    <r>
      <t xml:space="preserve">Operator/ Installation </t>
    </r>
    <r>
      <rPr>
        <b/>
        <sz val="10"/>
        <color rgb="FFFF0000"/>
        <rFont val="Arial"/>
        <family val="2"/>
      </rPr>
      <t xml:space="preserve">site </t>
    </r>
    <r>
      <rPr>
        <b/>
        <sz val="10"/>
        <rFont val="Arial"/>
        <family val="2"/>
      </rPr>
      <t>visited during</t>
    </r>
    <r>
      <rPr>
        <b/>
        <sz val="10"/>
        <color rgb="FFFF0000"/>
        <rFont val="Arial"/>
        <family val="2"/>
      </rPr>
      <t xml:space="preserve"> verification of the FAR data report:</t>
    </r>
  </si>
  <si>
    <t>&lt;Yes/No. If no, provide brief details below under justification as to why not.  Please see relevant guidance in GD4 provided by the Commission.&gt;</t>
  </si>
  <si>
    <t>Justification for not undertaking site visit</t>
  </si>
  <si>
    <t>&lt;Please give brief reasons why a site visit was not considered necessary during the verification of the baseline data report and confirm (a) that a visit was carried out to a centralised location where all documentation and data were held; and (b) whether site visits were carried out during annual emission verifications.  For more explanation on rules in relation to site visits please see guidance given in section 6.1.6 of GD4&gt;</t>
  </si>
  <si>
    <t>Date(s) of visit(s) [AVR Article 21(1)]:</t>
  </si>
  <si>
    <t>&lt;If visits done, insert date(s) of original annual emissions visits and any additional visits&gt;</t>
  </si>
  <si>
    <t>Number of days on-site:</t>
  </si>
  <si>
    <t>&lt;Please give the number of days on site associated with each visit&gt;</t>
  </si>
  <si>
    <t>Name of EU ETS (lead) auditor(s)/ technical experts undertaking site visit(s):</t>
  </si>
  <si>
    <t>&lt;List the names of the EU ETS lead auditor, the EU ETS auditor and technical expert involved in all the site visits&gt;</t>
  </si>
  <si>
    <t>COMPLIANCE WITH EU ETS RULES</t>
  </si>
  <si>
    <t>&lt;Only brief answers are required here.  If more detail is needed for a No response, add this to the relevant section of Annex 1 relating to findings on uncorrected non-compliances or non-conformities&gt;</t>
  </si>
  <si>
    <t>Monitoring Methodology Plan(s) (MMP) approved in advance by the CA?</t>
  </si>
  <si>
    <t>&lt;Some Member States require the MMP for the first baseline data report to be approved by the competent authority before the verification. If this is the case please select yes&gt;</t>
  </si>
  <si>
    <t>If no, is the MMP validated as a result of the verification?</t>
  </si>
  <si>
    <t>Where the MMP is not approved in advance by the CA for the first baseline data report in 2019 the verifier must check and validate it against the detailed FAR rules and state here if it is validated as being compliant.  Where the MMP is approved by the CA and a non-compliance is identified by the verifier the response to the question below should be "No- See Annex 1 for details"&gt;</t>
  </si>
  <si>
    <t>If no, please complete the next question:</t>
  </si>
  <si>
    <t>MMP in compliance with the FAR rules?</t>
  </si>
  <si>
    <t>EU Regulation on A&amp;V met:</t>
  </si>
  <si>
    <t>&lt;This is Regulation (EU) 2018/2067 ("AVR2")&gt;</t>
  </si>
  <si>
    <t>Article 11(4)(d): modifications to MMP notified to CA:</t>
  </si>
  <si>
    <t>Article 16(2)(b): Boundaries of installation and sub-installation(s) are correct:</t>
  </si>
  <si>
    <t>Article 16(2)(c): Source streams and emissions sources are complete:</t>
  </si>
  <si>
    <t>Article 17(3): MMP correctly applied:</t>
  </si>
  <si>
    <t>Article 17(3)(a): Data correctly attributed to sub-installation boundaries:</t>
  </si>
  <si>
    <t>Article 17(3)(c): Correct application of product definitions:</t>
  </si>
  <si>
    <t>NACE/PRODCOM codes declared are consistent with other evidence</t>
  </si>
  <si>
    <r>
      <t xml:space="preserve">&lt;Please confirm that the NACE/ PRODCOM codes declared by the operator are consistent with evidence </t>
    </r>
    <r>
      <rPr>
        <i/>
        <sz val="10"/>
        <color rgb="FFFF0000"/>
        <rFont val="Arial"/>
        <family val="2"/>
      </rPr>
      <t>from the product process technologies examined by the verifier and</t>
    </r>
    <r>
      <rPr>
        <i/>
        <sz val="10"/>
        <color indexed="18"/>
        <rFont val="Arial"/>
        <family val="2"/>
      </rPr>
      <t xml:space="preserve"> of other application of such codes by the Operator. If not please state whether the operator's justification for using different codes is reasonable.&gt;</t>
    </r>
  </si>
  <si>
    <t>If no, is the reason justified?</t>
  </si>
  <si>
    <t>Article 17(3)(d): Activity level for non-product benchmark sub-installation(s) correctly attributed:</t>
  </si>
  <si>
    <t>Article 19(3): Simplified uncertainty applied and information valid:</t>
  </si>
  <si>
    <t>Changes to activity level/ operational activity reported to the CA, that might affect allocation:</t>
  </si>
  <si>
    <t>&lt;If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t>
  </si>
  <si>
    <t>Article 30(2): Prior period improvements implemented correctly:</t>
  </si>
  <si>
    <t>If no, has risk of misstatement/non-conformity been assessed by the verifier?</t>
  </si>
  <si>
    <t>&lt;If no, the finding in Annex 1 should give an indication of the liklihood that failure to implement the improvement would result in a misstatement or non-conformity in the future&gt;</t>
  </si>
  <si>
    <t>Articles 14(a) and 16(2): Data verified in detail and back to source:</t>
  </si>
  <si>
    <t>&lt; data verification completed as required &gt;</t>
  </si>
  <si>
    <t>If no, please provide a justification below:</t>
  </si>
  <si>
    <t>Article 14(b): Control activities are documented, implemented, maintained and effective to mitigate inherent risks:</t>
  </si>
  <si>
    <t>Article 14(c): Procedures listed in the MMP are documented, implemented, maintained and effective to mitigate inherent risks and control risks:</t>
  </si>
  <si>
    <t>Article 17: Are there Data Gaps:</t>
  </si>
  <si>
    <t>If yes, please briefly explain below and complete Annex 1B:</t>
  </si>
  <si>
    <t>Article 17: Is there Double counting:</t>
  </si>
  <si>
    <t>If yes, please briefly explain below:</t>
  </si>
  <si>
    <t>&lt;Insert reasons why the principle is not complied with or make reference to the relavant finding(s) in Annex 1&gt;</t>
  </si>
  <si>
    <t>Article 18(3): Verification of methods applied for missing data:</t>
  </si>
  <si>
    <t>&lt;Reasons why data report is not complete should be stated in the finding in Annex 1; this should also state whether an alternative methodology has been used to fill the data gap&gt;</t>
  </si>
  <si>
    <t>Guidance on FAR applied:</t>
  </si>
  <si>
    <t>EC guidance on FAR met:</t>
  </si>
  <si>
    <t>&lt;The response here should be Yes or No as EC guidance is always applicable for verifiers and operators&gt;</t>
  </si>
  <si>
    <t>Competent Authority guidance on FAR met (if relevant):</t>
  </si>
  <si>
    <t>COMPLIANCE WITH THE FAR MONITORING AND REPORTING PRINCIPLES</t>
  </si>
  <si>
    <r>
      <t xml:space="preserve">&lt;Only brief comments are required in this section.   NOTE - it is recognised that some principles are aspirational and it may not be possible to confirm absolute 'compliance'.  In addition, some principles are reliant upon others being met before 'compliance' can be 'confirmed'.  </t>
    </r>
    <r>
      <rPr>
        <i/>
        <sz val="10"/>
        <color rgb="FFFF0000"/>
        <rFont val="Arial"/>
        <family val="2"/>
      </rPr>
      <t>Further guidance on principles is given in FAR Guidance Document 4 and in MRR Articles 5 to 9 and AVR Article 6.</t>
    </r>
  </si>
  <si>
    <t>Completeness:</t>
  </si>
  <si>
    <t>If no, please briefly explain below:</t>
  </si>
  <si>
    <t>Accuracy:</t>
  </si>
  <si>
    <t>Reliability</t>
  </si>
  <si>
    <t>OPINION</t>
  </si>
  <si>
    <t>Delete the Opinion Template text lines that are NOT applicable</t>
  </si>
  <si>
    <t xml:space="preserve">OPINION - verified as satisfactory: </t>
  </si>
  <si>
    <t>We have conducted a verification of the data relevant for free allocation reported by the above Operator in its Report as referenced in the verification opinion statement.  On the basis of the verification work undertaken (see Annex 2) these data are fairly stated.</t>
  </si>
  <si>
    <t>&lt;Use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t>
  </si>
  <si>
    <t>NOTE - only a positive form of words is acceptable for a verified opinion - DO NOT CHANGE THE FORM OF WORDS IN THESE OPINION TEXTS - ADD DETAIL WHERE REQUESTED</t>
  </si>
  <si>
    <t xml:space="preserve">OPINION - verified with comments: </t>
  </si>
  <si>
    <t>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t>
  </si>
  <si>
    <t xml:space="preserve">&lt;OR this opinion text, if the opinion is qualified with comments for the user of the opinion.  Please provide brief details of any exceptions that might affect the data and therefore qualify the opinion. 
</t>
  </si>
  <si>
    <t>‌NOTE - only a positive form of words is acceptable for a verified opinion - DO NOT CHANGE THE FORM OF WORDS IN THESE OPINION TEXTS - ADD DETAIL OR ADD COMMENTS WHERE REQUESTED; Extra lines from the comments section can be deleted</t>
  </si>
  <si>
    <t>Comments which qualify the opinion:</t>
  </si>
  <si>
    <t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t>
  </si>
  <si>
    <t>&lt;insert comments in relation to any exceptions that have been noted that might/ do affect the verification and therefore which caveat the opinion. Please number each comment separately&gt;</t>
  </si>
  <si>
    <t xml:space="preserve">OPINION - not verified: </t>
  </si>
  <si>
    <t>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t>
  </si>
  <si>
    <t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</si>
  <si>
    <t>•  uncorrected material misstatement (individual or in aggregate).</t>
  </si>
  <si>
    <t>&lt;select the appropriate reasons from the list provided and delete any that are not relevant; or add a different reason if relevant&gt;</t>
  </si>
  <si>
    <t>•  uncorrected material non-conformity (individual or in aggregate) meaning there was insufficient clarity to reach a conclusion with reasonable assurance.</t>
  </si>
  <si>
    <t>•  material non-compliance with the FAR meaning there was insufficient clarity to reach a conclusion with reasonable assurance.</t>
  </si>
  <si>
    <t>•  the Monitoring Methodology Plan was not subject to approval by the CA and contains material non-compliance with the FAR meaning there was insufficient clarity to reach a conclusion with reasonable assurance.</t>
  </si>
  <si>
    <t>&lt;Note, this option may apply only for the first baseline report in 2019 where the CA has not required that the MMP is approved in advance of the verification.  In subsequent cycles of verification the lack of an approved MMP would result in application of the Limitation option below&gt;</t>
  </si>
  <si>
    <t>•  the scope of the verification is too limited due to:</t>
  </si>
  <si>
    <t>- omissions or limitations in the data or information made available for verification such that insufficient evidence could be obtained to assess the report to a reasonable level of assurance or to conduct the verification</t>
  </si>
  <si>
    <t>- the Monitoring Methodology Plan does not providing sufficient scope or clarity to reach a verification conclusion</t>
  </si>
  <si>
    <t>- the Monitoring Methodology Plan not being approved by the CA where that approval is required before the start of verification</t>
  </si>
  <si>
    <t>- the Monitoring Methodology Plan not being approved by the CA</t>
  </si>
  <si>
    <t>&lt;Note, this reason should not be applied for the first baseline report in 2019 where the CA has not required that the MMP is approved in advance of the verification&gt;</t>
  </si>
  <si>
    <t>VERIFICATION TEAM</t>
  </si>
  <si>
    <t>Lead EU ETS Auditor:</t>
  </si>
  <si>
    <t>&lt;insert name&gt;</t>
  </si>
  <si>
    <t>EU ETS Auditor(s):</t>
  </si>
  <si>
    <t>Technical Expert(s) (EU ETS Auditor):</t>
  </si>
  <si>
    <t>Independent Reviewer:</t>
  </si>
  <si>
    <t>Technical Expert(s) (Independent Review):</t>
  </si>
  <si>
    <t>&lt;insert authorised signature here&gt;</t>
  </si>
  <si>
    <t>Name of authorised signatory:</t>
  </si>
  <si>
    <t>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t>
  </si>
  <si>
    <t>Date of Opinion:</t>
  </si>
  <si>
    <t>&lt;Insert date of opinion&gt; - Note this date must change if the opinion is updated</t>
  </si>
  <si>
    <t>Name of verifier:</t>
  </si>
  <si>
    <t xml:space="preserve">&lt;Insert formal name of the verifier&gt; </t>
  </si>
  <si>
    <t>Contact Address:</t>
  </si>
  <si>
    <t>&lt;Insert formal contact address of the verifier, including email address&gt;</t>
  </si>
  <si>
    <t>Date of verification contract:</t>
  </si>
  <si>
    <t>Is the verifier accredited or a certified natural person?</t>
  </si>
  <si>
    <t>Name of National Accreditation Body (NAB) or verifier Certifying National Authority:</t>
  </si>
  <si>
    <r>
      <t>&lt;Insert the National Accreditation Body's name e.g.</t>
    </r>
    <r>
      <rPr>
        <i/>
        <sz val="10"/>
        <color rgb="FFFF0000"/>
        <rFont val="Arial"/>
        <family val="2"/>
      </rPr>
      <t xml:space="preserve"> COFRAC</t>
    </r>
    <r>
      <rPr>
        <i/>
        <sz val="10"/>
        <color indexed="18"/>
        <rFont val="Arial"/>
        <family val="2"/>
      </rPr>
      <t xml:space="preserve"> if verifier is accredited; insert name of the Certifying National Authority if the verifier is certified under AVR Article 54(2).&gt;</t>
    </r>
  </si>
  <si>
    <t xml:space="preserve">Accreditation/ Certification number: </t>
  </si>
  <si>
    <t>&lt;As issued by the above Accreditation Body/ Certifying National Authority&gt;</t>
  </si>
  <si>
    <t>Verification Report - Emissions Trading System</t>
  </si>
  <si>
    <t>Note, this data should automatically be picked up from the entry in sheet "Opinion Statement"</t>
  </si>
  <si>
    <t xml:space="preserve">Annex 1A - Misstatements, Non-conformities, Non-compliances and Recommended Improvements </t>
  </si>
  <si>
    <t>Uncorrected Misstatements that were not corrected before issuance of the verification report</t>
  </si>
  <si>
    <t>Material?</t>
  </si>
  <si>
    <t>Please select "Yes" or "No" in the column "Material?" as appropriate</t>
  </si>
  <si>
    <t>-- select --</t>
  </si>
  <si>
    <t>Please insert relevant description, one line per uncorrected misstatement point.  If further space is required, please add rows and individually number points.  If there are NO uncorrected misstatements please state NOT APPLICABLE in the first row.</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</si>
  <si>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t>
  </si>
  <si>
    <t>Uncorrected Non-compliances with FAR which were identified during verification</t>
  </si>
  <si>
    <t>&lt;Please complete any relevant data.  One line per non-compliance point.  If further space is required, please add rows and individually number points.  If there are NO non-compliances please state NOT APPLICABLE in the first row.&gt;</t>
  </si>
  <si>
    <t>&lt;State details of non-compliance including nature and size of non-compliance and which Article of the Free Allocation Regulation it relates to. For more information on how to classify and report non-compliances please see the guidance of the European Commission Services.&gt;</t>
  </si>
  <si>
    <t>Uncorrected Non-conformities with the Monitoring Methodology Plan</t>
  </si>
  <si>
    <t>including discrepancies between the plan and actual sources, source streams and boundaries etc identified during verification</t>
  </si>
  <si>
    <t>&lt;Please complete any relevant data.  One line per non-conformity point.  If further space is required, please add rows and individually number points.  If there are NO non-conformities please state NOT APPLICABLE in the first row.&gt;</t>
  </si>
  <si>
    <t>&lt;State details of non-conformity including nature and size of non-conformity and which element of the monitoring methodology plan it relates to. For more information on how to classify and report non-conformities please see the guidance of the European Commission Services.&gt;</t>
  </si>
  <si>
    <t xml:space="preserve">Recommended Improvements, if any </t>
  </si>
  <si>
    <t>&lt;Please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t>
  </si>
  <si>
    <t>Prior period findings or improvements that have NOT been resolved.  
Any findings or improvements reported in the verification report for the prior allocation period data report that have been resolved do not need to be listed here.</t>
  </si>
  <si>
    <t>Please complete any relevant data.  One cell per unresolved prior period finding.  If further space is required, please add rows and individually number points.  If there are NO outstanding findings please state NOT APPLICABLE in the first row.</t>
  </si>
  <si>
    <t>Annex 1B - Methodologies to close data gaps</t>
  </si>
  <si>
    <t>Was one or more data gap methods required?</t>
  </si>
  <si>
    <t>&lt;A data gap method as required by Article 12 FAR&gt;</t>
  </si>
  <si>
    <t>If Yes, were these part of the MMP submitted for verification?</t>
  </si>
  <si>
    <t>If Yes, were these approved by the CA before completion of the verification?</t>
  </si>
  <si>
    <t xml:space="preserve">If No, - </t>
  </si>
  <si>
    <t>a) were the method(s) used conservative (If No, please provide more details below):</t>
  </si>
  <si>
    <t>&lt;Include more details about the method(s) used&gt;</t>
  </si>
  <si>
    <t>b) did any method lead to a material misstatement (If Yes, please provide more details below):</t>
  </si>
  <si>
    <t>&lt;Include more details about which method(s) gave rise to a material misstatement and why&gt;</t>
  </si>
  <si>
    <t>Note - the name of the Installation will be automatically picked up once it is entered on Opinion Statement</t>
  </si>
  <si>
    <t>Annex 2 - Further information of relevance to the Opinion</t>
  </si>
  <si>
    <t>Do not change the form of words in this worksheet EXCEPT where instructed to do so</t>
  </si>
  <si>
    <t xml:space="preserve">Objectives and scope of the Verification: </t>
  </si>
  <si>
    <t>To verify the Operator's data to a reasonable level of assurance for the Report as referenced in the verification opinion statement under the EU Emissions Trading System and to confirm compliance with the monitoring requirements in accordance with the EU Regulation on Free Allocation and conformance with the underlying Monitoring Methodology Plan (MMP). And, where the MMP is not subject to approval by the Competent Authority in advance of the verification, for validating it against the FAR rules.</t>
  </si>
  <si>
    <t>Responsibilities:</t>
  </si>
  <si>
    <t>The Operator is solely responsible for the preparation and reporting of the data submitted in its Report as referenced in the verification opinion statement for the purpose of Free Allocation under the EU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t>
  </si>
  <si>
    <t>The Competent Authority is responsible for</t>
  </si>
  <si>
    <t>•  approving the Operator's MMP and approving modifications to the plan requested by the Operator.  Approval by the Competent Authority may not be required for the first FAR verification cycle for Baseline Data Reports;</t>
  </si>
  <si>
    <t>It is the responsibility of the Verifer to form an independent opinion, based on the examination of information supporting the data presented in the Report as referenced in the VOS, and to report that opinion to the Operator.  The Verifier must also report if, in its opinion:</t>
  </si>
  <si>
    <t>•  the Report is or may be associated with misstatements (omissions, mis-representations or errors) or non-conformities with the MMP; or</t>
  </si>
  <si>
    <t>•   the EU ETS lead auditor/auditor have not received all the information and explanations that they require to conduct their examination to a reasonable level of assurance; or</t>
  </si>
  <si>
    <t xml:space="preserve">Work performed &amp; basis of the opinion: </t>
  </si>
  <si>
    <t>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statementand its potential for material misstatement.</t>
  </si>
  <si>
    <t>Materiality level</t>
  </si>
  <si>
    <t>The quantitative materiality level is set at 5% of the following data elements individually:</t>
  </si>
  <si>
    <t>•   the installations total emissions, where the data in the referenced Report relates to emissions; or</t>
  </si>
  <si>
    <t>&lt;delete any that are not applicable&gt;</t>
  </si>
  <si>
    <t>•   the sum of imports and production of net measurable heat, if relevant, where the data in the referenced Report relates to measurable heat data; or</t>
  </si>
  <si>
    <t>•   the sum of the amounts of waste gases imported and produced within the installation, if relevant; or</t>
  </si>
  <si>
    <t>•   the activity level of each relevant product benchmark sub-installation individually.</t>
  </si>
  <si>
    <t>Issues with any other elements of data and with elements associated with compliance with the FAR and/or conformance with the MMP are considered under the broader materiality analysis taking account of qualitative aspects.</t>
  </si>
  <si>
    <t>Other relevant information</t>
  </si>
  <si>
    <t>&lt;Insert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</si>
  <si>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GHG quantification is subject to inherent uncertainty due to the designed capability of measurement instrumentation and testing methodologies and incomplete scientific knowledge used in the determination of calculation factors and global warming potentials</t>
  </si>
  <si>
    <t xml:space="preserve">Reference documents cited : 
</t>
  </si>
  <si>
    <t>Conduct of the Verification (1) - For Accredited Verifiers</t>
  </si>
  <si>
    <t>&lt;Select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t>
  </si>
  <si>
    <t>1) EU Regulation EU no. 2018/2067 on verification of data and on the accreditation of verifiers pursuant to Directive 2003/87/EC….. (AVR2)</t>
  </si>
  <si>
    <t>2) EN ISO 14065:2013 Requirements for greenhouse gas validation and verification bodies for use in accreditation or other forms of recognition.</t>
  </si>
  <si>
    <t>3) EN ISO 14064-3:2012 Specification with guidance for the validation and verification of GHG assertions</t>
  </si>
  <si>
    <t>4) IAF MD 6:2014 International Accreditation Forum (IAF) Mandatory Document for the Application of ISO 14065:2013 (Issue 2, March 2014)</t>
  </si>
  <si>
    <t>5) Guidance developed by European Commission Services on verification and accreditation in relation to the FAR</t>
  </si>
  <si>
    <t xml:space="preserve">6) EA-6/03 European Co-operation for Accreditation Guidance For the Recognition of Verifiers under EU ETS Directive </t>
  </si>
  <si>
    <t>Select Relevant guidance documents from the list</t>
  </si>
  <si>
    <t>Conduct of the Verification (2) - Additional criteria for Accredited Verifiers that are also financial assurance providers</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</si>
  <si>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</si>
  <si>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7) International Standard on Assurance Engagements 3000 : Assurance Engagements other than Audits or Reviews of Historical Information, issued by the International Auditing and Assurance Standards Board.</t>
  </si>
  <si>
    <t>8) International Standard on Assurance Engagements 3410 : Assurance Engagements on Greenhouse Gas Statements, issued by the International Auditing and Assurance Standards Board.</t>
  </si>
  <si>
    <t>Conduct of the Verification (3) - For Verifiers Certified under AVR Article 55(2)</t>
  </si>
  <si>
    <t>This set should be selected only if the verifier is a Certified Natural Person as outlined under Article 54(2) of the AVR.</t>
  </si>
  <si>
    <t>2) EU guidance on certified verifiers developed by European Commission Services</t>
  </si>
  <si>
    <t>Rules etc of the EU ETS</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</si>
  <si>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</si>
  <si>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A) EC Regulation EU no. ###/2018 on the harmonised free allocation of emissions allowances pursuant to Article 10a of Directive 2003/87/EC (FAR)</t>
  </si>
  <si>
    <t>B) EC Regulation EU no. ###/201#  on the Carbon Leakage List</t>
  </si>
  <si>
    <t>C) EU Guidance developed by the European Commission Services to support the harmonised interpretation of the Free Allocation Regulation</t>
  </si>
  <si>
    <t>D) EU Guidance material developed by the European Commission Services to support the harmonised interpretation of the AVR2</t>
  </si>
  <si>
    <t>Verification Opinion - Emissions Trading System</t>
  </si>
  <si>
    <t>Annex 3 - Summary of changes identified and not notified to the Competent Authority</t>
  </si>
  <si>
    <t>A) approved by the Competent Authority but which have NOT been incorporated within an approved updated Monitoring Methodology Plan at completion of verification</t>
  </si>
  <si>
    <t>&lt;This should list anything that has been agreed (e.g. in a letter, email, fax or phone call) but that has not yet been incorporated within the updated approved monitoring methodology plan.
Note - This box is not applicable where the MMP is not subject to the approval by the competent authority as may be the case for the verification of first baseline data reports due in 2019 if the MS CA has not required approval in advance of cerification&gt;</t>
  </si>
  <si>
    <t>Please complete any relevant data.  One line per comment. If further space is required, please add rows and individually number points.  If there are NO relevant comments to be made please state NOT APPLICABLE in the first row.</t>
  </si>
  <si>
    <t>B) identified by the verifier and which have NOT been reported to the CA</t>
  </si>
  <si>
    <t>This should include changes to activity levels and/or operation of the installation that could impact upon the free allocation of allowances; and changes to the monitoring methodology plan that have not been approved by the Competent Authority before completion of the verification</t>
  </si>
  <si>
    <t>&lt;This should list any changes to the activity levels and/or operation of the installation  that have been identified by the verifier in the course of their work and which have not been notified to the Competent Authority. It should also list any changes to the monitoring plan that were not notified to the Competent Authority but which have not been approved by the Competent Authority before completion of the verification.&gt;</t>
  </si>
  <si>
    <t>There should be no duplication between this section and the one above.</t>
  </si>
  <si>
    <t>Installations</t>
  </si>
  <si>
    <t>Findings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</si>
  <si>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</si>
  <si>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</si>
  <si>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</si>
  <si>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</si>
  <si>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</si>
  <si>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</si>
  <si>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</si>
  <si>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</si>
  <si>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</si>
  <si>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</si>
  <si>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</si>
  <si>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</si>
  <si>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</si>
  <si>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</si>
  <si>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</si>
  <si>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</si>
  <si>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</si>
  <si>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</si>
  <si>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</si>
  <si>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</si>
  <si>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</si>
  <si>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</si>
  <si>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</si>
  <si>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</si>
  <si>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</si>
  <si>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</si>
  <si>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</si>
  <si>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</si>
  <si>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Baseline Data Report</t>
  </si>
  <si>
    <t>New Entrant Data Report</t>
  </si>
  <si>
    <t>Annual Activity Level Report</t>
  </si>
  <si>
    <t>Approved</t>
  </si>
  <si>
    <t>Non-approved</t>
  </si>
  <si>
    <t>Yes</t>
  </si>
  <si>
    <t>Not Applicable</t>
  </si>
  <si>
    <t>No. See Annex 1 for details</t>
  </si>
  <si>
    <t>Yes. See Annex 1 for details</t>
  </si>
  <si>
    <t>No. See Annex 3 for details</t>
  </si>
  <si>
    <t>Yes. See Annex 1 for recommendations.</t>
  </si>
  <si>
    <t xml:space="preserve">No, no improvements identified as required.  </t>
  </si>
  <si>
    <t>Accredited</t>
  </si>
  <si>
    <t>Certified</t>
  </si>
  <si>
    <t>Other</t>
  </si>
  <si>
    <t>Operator Name</t>
  </si>
  <si>
    <t>Installation Name</t>
  </si>
  <si>
    <t>MS are free to use this sheet</t>
  </si>
  <si>
    <t>Drop down list for Annex 2; Reference documents cited:</t>
  </si>
  <si>
    <t>Conduct of the Verification (1) - For Accredited Verification Bodies</t>
  </si>
  <si>
    <t>7) &lt;Specific national guidance1&gt;</t>
  </si>
  <si>
    <t>8) &lt;Specific national guidance2&gt;</t>
  </si>
  <si>
    <t>3) &lt;Specific national guidance1&gt;</t>
  </si>
  <si>
    <t>4) &lt;Specific national guidance2&gt;</t>
  </si>
  <si>
    <t>D) &lt;Specific national guidance1&gt;</t>
  </si>
  <si>
    <t>E) &lt;Specific national guidance2&gt;</t>
  </si>
  <si>
    <t>Please select</t>
  </si>
  <si>
    <t>Info for automatic Version detection</t>
  </si>
  <si>
    <t>Template type:</t>
  </si>
  <si>
    <t>Version:</t>
  </si>
  <si>
    <t>Issued by:</t>
  </si>
  <si>
    <t>United Kingdom</t>
  </si>
  <si>
    <t>Language:</t>
  </si>
  <si>
    <t>English</t>
  </si>
  <si>
    <t>Type list:</t>
  </si>
  <si>
    <t>Version list</t>
  </si>
  <si>
    <t>Reference File Name</t>
  </si>
  <si>
    <t>Version comments</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</si>
  <si>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</si>
  <si>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</si>
  <si>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</si>
  <si>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</si>
  <si>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</si>
  <si>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</si>
  <si>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</si>
  <si>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</si>
  <si>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</si>
  <si>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</si>
  <si>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</si>
  <si>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</si>
  <si>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</si>
  <si>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</si>
  <si>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</si>
  <si>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</si>
  <si>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</si>
  <si>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</si>
  <si>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</si>
  <si>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</si>
  <si>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</si>
  <si>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</si>
  <si>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</si>
  <si>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</si>
  <si>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</si>
  <si>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</si>
  <si>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</si>
  <si>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</si>
  <si>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</si>
  <si>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</si>
  <si>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</si>
  <si>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</si>
  <si>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</si>
  <si>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</si>
  <si>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</si>
  <si>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</si>
  <si>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</si>
  <si>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</si>
  <si>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</si>
  <si>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</si>
  <si>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</si>
  <si>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</si>
  <si>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</si>
  <si>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</si>
  <si>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</si>
  <si>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</si>
  <si>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</si>
  <si>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</si>
  <si>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</si>
  <si>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</si>
  <si>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</si>
  <si>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</si>
  <si>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</si>
  <si>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</si>
  <si>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</si>
  <si>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</si>
  <si>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</si>
  <si>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</si>
  <si>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</si>
  <si>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</si>
  <si>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</si>
  <si>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UK</t>
  </si>
  <si>
    <t>(b)  Check that  you have the correct version of the template. The template version (in particular the reference file name) is clearly indicated on the cover page of this file.</t>
  </si>
  <si>
    <t>A summary of any changes to the installation or to the (approved) MMP that have not been reported to / approved by the regulator at the time of completion of the verification.</t>
  </si>
  <si>
    <t>Approving Regulator</t>
  </si>
  <si>
    <t>Are the relevant MMPs listed above approved by the Regulator?</t>
  </si>
  <si>
    <t>Primary regulated activity</t>
  </si>
  <si>
    <t>Further regulated activities</t>
  </si>
  <si>
    <t>If applicable, please enter here any other regulated activities that apply.</t>
  </si>
  <si>
    <t>baseline data report</t>
  </si>
  <si>
    <t>new entrant data report</t>
  </si>
  <si>
    <t>annual activity level report</t>
  </si>
  <si>
    <t>Typeofreport</t>
  </si>
  <si>
    <t xml:space="preserve">Name of National Accreditation Body (NAB) </t>
  </si>
  <si>
    <t>&lt;As issued by the above Accreditation Body&gt;</t>
  </si>
  <si>
    <t>Verification Report - UK Emissions Trading Scheme</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</si>
  <si>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t>
  </si>
  <si>
    <t xml:space="preserve">&lt;State details of non-conformity including nature and size of non-conformity and which element of the monitoring methodology plan it relates to. </t>
  </si>
  <si>
    <r>
      <t xml:space="preserve">&lt;Please complete any relevant data. One cell per improvement point. If further space is required, please add rows and individually number points. If there are </t>
    </r>
    <r>
      <rPr>
        <b/>
        <i/>
        <sz val="10"/>
        <color rgb="FF000080"/>
        <rFont val="Arial"/>
        <family val="2"/>
      </rPr>
      <t>no</t>
    </r>
    <r>
      <rPr>
        <i/>
        <sz val="10"/>
        <color rgb="FF000080"/>
        <rFont val="Arial"/>
        <family val="2"/>
      </rPr>
      <t xml:space="preserve"> improvement points, please state </t>
    </r>
    <r>
      <rPr>
        <b/>
        <i/>
        <sz val="10"/>
        <color rgb="FF000080"/>
        <rFont val="Arial"/>
        <family val="2"/>
      </rPr>
      <t>not applicable</t>
    </r>
    <r>
      <rPr>
        <i/>
        <sz val="10"/>
        <color rgb="FF000080"/>
        <rFont val="Arial"/>
        <family val="2"/>
      </rPr>
      <t xml:space="preserve"> in the first row. </t>
    </r>
  </si>
  <si>
    <t>If Yes, were these approved by the Regulator before completion of the verification?</t>
  </si>
  <si>
    <t>Uncorrected misstatements that were not corrected before issuance of the verification report</t>
  </si>
  <si>
    <t>Recommended Improvements, if any, with the monitoring and reporting process (AVR Article 30)</t>
  </si>
  <si>
    <t>Article 29 (1A): outstanding non-material non-conformities addressed:</t>
  </si>
  <si>
    <t>Annex 3 - Summary of changes identified and not notified to the Regulator</t>
  </si>
  <si>
    <t>A) approved by the Regulator but which have NOT been incorporated within an approved updated Monitoring Methodology Plan at completion of verification</t>
  </si>
  <si>
    <t>B) identified by the verifier and which have NOT been reported to the Regulator</t>
  </si>
  <si>
    <t>The Regulator is responsible for</t>
  </si>
  <si>
    <t>•  approving the Operator's MMP and approving modifications to the plan requested by the Operator.</t>
  </si>
  <si>
    <t>Environment Agency</t>
  </si>
  <si>
    <t>Scottish Environmental Protection Agency</t>
  </si>
  <si>
    <t>Northern Ireland Environment Agency</t>
  </si>
  <si>
    <t>site visit</t>
  </si>
  <si>
    <t>N/A</t>
  </si>
  <si>
    <t>Yes/no</t>
  </si>
  <si>
    <t>Activities</t>
  </si>
  <si>
    <t>OPRED (Offshore)</t>
  </si>
  <si>
    <t>National Resources Wales</t>
  </si>
  <si>
    <t>yes - virtual</t>
  </si>
  <si>
    <t xml:space="preserve">"&lt;Please include all MMP versions that are relevant for the reporting period, including any versions that were submitted as validated for the 2019 baseline data collection and any versions that have been approved just before the issuing of the verification report and are relevant for the reporting period.  
</t>
  </si>
  <si>
    <t>&lt;Insert name of regulator that is responsible for approval of the monitoring methodology plan and significant changes thereof. &gt;</t>
  </si>
  <si>
    <t>Approvingregulator</t>
  </si>
  <si>
    <t>yes</t>
  </si>
  <si>
    <t>Capture of greenhouse gases under CCS licensing regime</t>
  </si>
  <si>
    <t>Transport of greenhouse gases under CCS licensing regime</t>
  </si>
  <si>
    <t>Storage of greenhouse gases under CCS licensing regime</t>
  </si>
  <si>
    <t>RegulatedActivities</t>
  </si>
  <si>
    <t>Reportingyears</t>
  </si>
  <si>
    <t>2019 to 2023</t>
  </si>
  <si>
    <t>2019 and 2020</t>
  </si>
  <si>
    <t>&lt;Please give the number of days on site associated with each visit. Include time spent on virtual site visits&gt;</t>
  </si>
  <si>
    <t>Monitoring Methodology Plan(s) (MMP) approved by the Regulator?</t>
  </si>
  <si>
    <t>no - see Annex 1 for details</t>
  </si>
  <si>
    <t>Article 11(4)(d): modifications to MMP notified to the regulator:</t>
  </si>
  <si>
    <t>Articles 16(5), 19, 20, 21 or 22 of the FAR and paragraphs 1, 2 and 4 of Art 6 of ALC</t>
  </si>
  <si>
    <t>Articles 16(5), 19, 20, 21 or 22 of the FAR</t>
  </si>
  <si>
    <t>Article 17(3)(g) Start date of normal operation correct:</t>
  </si>
  <si>
    <t>If yes, were these methods appropriate for the specific situation and were they applied correctly?</t>
  </si>
  <si>
    <t>Article 17(3)(b): Are there Data Gaps:</t>
  </si>
  <si>
    <t>Article 17(3)(b): Is there Double counting:</t>
  </si>
  <si>
    <t>Issues with any other elements of data and with elements associated with compliance with Delegated Regulation (EU) 2019/331 and/or Implementing Regulation (EU) 2019/1842, as amended by the UK ETS Order, and/or conformance with the MMP are considered under the broader materiality analysis taking account of qualitative aspects.</t>
  </si>
  <si>
    <t>included references to ALC regulation</t>
  </si>
  <si>
    <t xml:space="preserve">
"This set should be selected by all verifiers. As a minimum, the relevant UK ETS guidance must be included"
This will be updated when the UK ETS Authority produces guidance. In the meantime, taking into account the amendments made to specific EU delegated and implementing regulations, the Commission's guidance document 4 may be used as an indicative guide.</t>
  </si>
  <si>
    <t>not applicable</t>
  </si>
  <si>
    <t>For verification of annual activity level reports, check the verification reports corresponding baseline report or new entrant data report; in subsequent cycles, check the previous annual activity level report</t>
  </si>
  <si>
    <t>&lt;If no, the finding in Annex 1 should give an indication of the likelihood that failure to implement the improvement would result in a misstatement or non-conformity in the future&gt;</t>
  </si>
  <si>
    <t>Accreditation number</t>
  </si>
  <si>
    <t xml:space="preserve">Only relevant for verification of annual activity level reports and new  entrant data reports </t>
  </si>
  <si>
    <t>Only relevant for verification of annual activity level reports. If operators have applied a more accurate methodology than what was validated in the MMP submitted as part of the 2019 data collection exercise, and prior to receiving an approved MMP, then no conformity need be raised in Annex 1. However, please bring this to the regulator's attention by including a comment.</t>
  </si>
  <si>
    <t xml:space="preserve">including discrepancies between the plan and actual sources, source streams and boundaries etc. identified during verification. </t>
  </si>
  <si>
    <t xml:space="preserve">Furthermore, in accordance with the UK ETS Order and the Verification Regulation 2018, the verifier should apply a risk based approach with the aim of reaching a verified opinion providing reasonable assurance that the data report is free from material misstatements and that the report can be verified as satisfactory. </t>
  </si>
  <si>
    <t>"Based on the information collected during the verification, the verifier shall issue a verification report to the operator or aircraft operator on each emission report, tonne-kilometre report, baseline data report, new entrant data report or annual activity level data report that was subject to verification."</t>
  </si>
  <si>
    <t>"The operator or aircraft operator shall submit the verification report to the regulator together with the operator’s or aircraft operator’s report concerned."</t>
  </si>
  <si>
    <t xml:space="preserve">The verification report template has been produced to comply with the requirements of Article 27 of the AVR, EN ISO 14065:2013, and the specific requirements for financial assurance based verifiers. It has been based on these requirements and acknowledged best practices. </t>
  </si>
  <si>
    <t>•  the Monitoring Methodology Plan was not subject to approval by the regulator and contains material non-compliance with the FAR meaning there was insufficient clarity to reach a conclusion with reasonable assurance.</t>
  </si>
  <si>
    <t>UK ETS FAR/ALC verification report template V1</t>
  </si>
  <si>
    <t xml:space="preserve">Signed on behalf of </t>
  </si>
  <si>
    <t>&lt;baseline data report/new entrant data report/annual activity level data report. Select the appropriate report type for the verification. This selection will then be carried through to the opinion statement itself&gt;</t>
  </si>
  <si>
    <t>&lt;Select the set of criteria that are appropriate to the accreditation held by the verifier (delete non-relevant sets).&gt;  It is expected that for most VBs only set (1) will be required.
Note, some of the documents may undergo update and revision so you need to check that the correct version is being cited</t>
  </si>
  <si>
    <t>A) UK ETS Order 2020/1265 The Greenhouse Gas Emissions Trading Scheme Order 2020</t>
  </si>
  <si>
    <t>B) UK ETS Order 2020/1557 The Greenhouse Gas Emissions Trading Scheme (Amendment) Order 2020</t>
  </si>
  <si>
    <t>F) Commission Implementing Regulation (EU) 2018/2066 on monitoring and reporting of greenhouse gas emissions, as amended by Schedule 4 of the UK ETS Order 2020</t>
  </si>
  <si>
    <t>G) Commission Delegated Decision (EU) 2019/708 on the Carbon Leakage List</t>
  </si>
  <si>
    <t>I) UK Guidance material developed by the UK ETS Authority to support the interpretation of the Verification Regulation</t>
  </si>
  <si>
    <t>H) UK Guidance material developed by the UK ETS Authority to support the interpretation of Free Allocation Regulation and Activity Level Change Regulation</t>
  </si>
  <si>
    <t>Select the installation's primary regulated activity (Table C schedule 2 of UK ETS Order)</t>
  </si>
  <si>
    <t xml:space="preserve">&lt;State details of non-compliance including nature and size of non-compliance and which article of the UK ETS Order, Delegated Regulation (EU) 2019/331 or Implementing Regulation (EU) 2019/1842 it relates to. </t>
  </si>
  <si>
    <t xml:space="preserve">•  enforcing the requirements of the UK ETS Order </t>
  </si>
  <si>
    <t>The Verifier (as named on the attached Verification Opinion Statement (VOS)) is responsible - in accordance with Regulation 2018/2067, as amended by the UK ETS Order and its verification contract dated as stated in the VOS - for carrying out the verification of the Operator's referenced Report in the public interest, and independent of the Operator and the Regulator responsible for enforcing the UK ETS Order</t>
  </si>
  <si>
    <t xml:space="preserve">•   the Operator is not complying with  Delegated Regulation (EU) 2019/331 or Implementing Regulation (EU) 2019/1842, as amended by the UK ETS Order, even if the MMP is approved by the regulator; or                                                                                                                                                            </t>
  </si>
  <si>
    <t>•  improvements can be made to the Operator's performance in monitoring and reporting of relevant data and/or compliance with its MMP and Delegated Regulation (EU)  2019/331 and/or Implementing Regulation (EU) 2019/1842, as amended by the UK ETS Order.</t>
  </si>
  <si>
    <t xml:space="preserve">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UK ETS Order, as outlined in the UK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 and its potential for material misstatement. </t>
  </si>
  <si>
    <t>C) Commission Implementing Regulation (EU) 2018/2067 on the verification of data and on the accreditation of verifiers (the Verification Regulation), as amended by Schedule 5 of the UK ETS Order 2020</t>
  </si>
  <si>
    <t>Annual activity data only</t>
  </si>
  <si>
    <t>Annual activity data and Benchmark update data</t>
  </si>
  <si>
    <t>Date of approval of site visit waiver (AVR Article 31/32) or approval of virtual site visit (AVR Article 34A)</t>
  </si>
  <si>
    <t>&lt;Please confirm that the NACE codes declared by the operator are consistent with evidence from the product process technologies examined by the verifier and of other application of such codes by the Operator. The codes should also be consistent with those declared in the correspondending baseline data report (for annual activity level reporting). If not please state whether the operator's justification for using different codes is reasonable.&gt;</t>
  </si>
  <si>
    <t>Delete the Opinion Template text lines that are NOT applicable
For the annual activity report that has to be submitted by 30 June 2021 (relating to the  years 2019 and 2020) only one opinion statement is to be used.  
The opinion statement text applicable to the 'worst' year applies (e.g. if 2020 is 'satisfactory' but 2019 is not verified, then the whole report is 'not verified')</t>
  </si>
  <si>
    <t>This is not applicable to annual activity level reports due by 30 June 2021 but may apply to future baseline data reports or new entrant data reports</t>
  </si>
  <si>
    <t>D</t>
  </si>
  <si>
    <t>provide a description of the changes and related comments</t>
  </si>
  <si>
    <t>E</t>
  </si>
  <si>
    <r>
      <t xml:space="preserve">For site in Scotland: Scottish Environment Protection Agency: </t>
    </r>
    <r>
      <rPr>
        <strike/>
        <sz val="10"/>
        <rFont val="Arial"/>
        <family val="2"/>
      </rPr>
      <t>emission.trading @sepa.org.uk</t>
    </r>
    <r>
      <rPr>
        <sz val="10"/>
        <rFont val="Arial"/>
        <family val="2"/>
      </rPr>
      <t xml:space="preserve"> </t>
    </r>
  </si>
  <si>
    <t xml:space="preserve">For the verification of operator's baseline data reports, activity level reports or new entrant data reports under the UK Emissions Trading Scheme </t>
  </si>
  <si>
    <t>(a)  Read carefully 'How to use this file'. These are the instructions for completing this template.</t>
  </si>
  <si>
    <t>https://www.legislation.gov.uk/uksi/2020/1557/contents/made</t>
  </si>
  <si>
    <t>Article 6 of the Verification Regulation 2018 sets out the objective of verification, which is to ensure the reliability of the information and data submitted in reports related to the UK ETS:</t>
  </si>
  <si>
    <t>"A verified emissions report, baseline data report, new entrant data report or annual activity level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</si>
  <si>
    <t>Article 27(1) requires that the verifier’s conclusions and the verification opinion are submitted in a verification report:</t>
  </si>
  <si>
    <t>And Article 27(2) states:</t>
  </si>
  <si>
    <t xml:space="preserve">This file is the verification report template that has been developed by the UK ETS authority as part of a series of guidance documents and electronic templates. The template aims to provide a standardised, harmonised and consistent way of reporting on the verification of the operator's baseline data report, activity level report or new entrant data report. This verification report template represents the views of the UK ETS authority at the time of publication. </t>
  </si>
  <si>
    <t>For the activity level report that must be submitted by 30 June 2021 (relating to the years 2019 and 2020), only one opinion statement is to be used.  The opinion statement text applicable to the 'worst' year applies (e.g. if 2020 is 'satisfactory' but 2019 is not verified, then the whole report is 'not verified').</t>
  </si>
  <si>
    <t xml:space="preserve">The complete verification report and statement must be provided to the operator in a ‘read-only’ electronic format (Microsoft Excel file).  The file must be saved in the following format:
[Permit Number, verification report, report date, version (01 in most cases unless you have to re-submit the report). 
(UK-X-IN-XXXXXVerification ReportDDMMYYV01).] 
The operator must then forward the verified report, monitoring methodology plan (relevant to baseline and new entrant data reports) and verification report and statement to their regulator electronically (ETSWAP). 
</t>
  </si>
  <si>
    <t>Verification of baseline, activity level and new entrant data reports</t>
  </si>
  <si>
    <t>Uncorrected non-compliances with FAR and/ or ALCR, which were identified during verification</t>
  </si>
  <si>
    <t>The UK ETS Order 2020 makes provision when the MMP accompanying a baseline data report or new entrant data report might not have been approved by the regulator. In these situation, select 'no - baseline data report or new entrant report not  yet approved by the regulator'. However, if changes to an existing approved MMP have yet to be approved, select no - see Annex 1.</t>
  </si>
  <si>
    <t>no - MMP with baseline or new entrant data report not yet approved by regulator</t>
  </si>
  <si>
    <t>&lt;This should list any changes to the activity levels and/or operation of the installation  that have been identified by the verifier in the course of their work and which have not been notified to the Regulator. It should also list any changes to the monitoring methodology plan that were not notified to the Regulator but which have not been approved by the Regulator before completion of the verification.&gt;</t>
  </si>
  <si>
    <t>MMP in compliance with the  the FAR?</t>
  </si>
  <si>
    <t>in the case of verification of a baseline data report or new entrant data report, unless the MMP has already been approved by the regulator, confirm whether the MMP, in so far as it is used as a basis for the data report, is compliant with the FAR</t>
  </si>
  <si>
    <t xml:space="preserve">To verify the Operator's data to a reasonable level of assurance for the Report as referenced in the verification opinion statement under the UK Emissions Trading Scheme and to confirm compliance with the monitoring requirements in accordance with the UK ETS Order and conformance with the underlying Monitoring Methodology Plan (MMP). Additionally, where the MMP is not subject to approval by the Regulator in advance of the verification, for assessing compliance against the rules set out in Implementing Regulation (EU) 2019/33, as amended by the UK ETS Order. </t>
  </si>
  <si>
    <t>Guidance on FAR and ALCR applied:</t>
  </si>
  <si>
    <t>1) ‘1) The Greenhouse Gas Emissions Trading Scheme Order 2020 (SI 2020/1265) as amended by The Greenhouse Gas Emissions Trading Scheme (Amendment) Order 2020 (SI 2020/1557) (the UK ETS Order)</t>
  </si>
  <si>
    <t>2) Commission Implementing Regulation (EU) 2018/2067 on the verification of data and on the accreditation of verifiers (the Verification Regulation), as amended by Schedule 5 of the UK ETS Order 2020</t>
  </si>
  <si>
    <t xml:space="preserve">5) Commission Delegated Decision (EU) 2019/708 on the Carbon Leakage </t>
  </si>
  <si>
    <t>6) EN ISO 14065:2013 Requirements for greenhouse gas validation and verification bodies for use in accreditation or other forms of recognition.</t>
  </si>
  <si>
    <t>7) EN ISO 14064-3:2019 Specification with guidance for the validation and verification of GHG assertions</t>
  </si>
  <si>
    <t>8) IAF MD 6:2014 International Accreditation Forum (IAF) Mandatory Document for the Application of ISO 14065:2013 (Issue 2, March 2014)</t>
  </si>
  <si>
    <t>9) Guidance developed by The UK ETS Authority on verification and accreditation in relation to the Free Allocation Regulation and Activity Level Change Regulation</t>
  </si>
  <si>
    <t xml:space="preserve">3) Commission Delegated Regulation 2019/331 of 19 December 2018 as amended by the UK ETS Order (Amendment) (Free Allocation Regulation or FAR)
</t>
  </si>
  <si>
    <t>4) Commission Implementing Regulation (EU) 2019/1842 of 31 October 2019 as amended by the UK ETS Order (Amendment) (Activity Level Changes Regulation or ALCR)</t>
  </si>
  <si>
    <t xml:space="preserve">D)  Commission Delegated Regulation 2019/331 of 19 December 2018 as amended by the UK ETS Order (Amendment) (Free Allocation Regulation or FAR)
</t>
  </si>
  <si>
    <t>E) Commission Implementing Regulation (EU) 2019/1842 of 31 October 2019 as amended by the UK ETS Order (Amendment) (Activity Level Changes Regulation or ALCR)</t>
  </si>
  <si>
    <t>&lt;If visits done, insert date(s) of all site visits (including dates of virtual site visits) relevant to the verification of the data report&gt;</t>
  </si>
  <si>
    <t>The UK Emissions Trading Scheme (UK ETS) is given effect by the Greenhouse Gas Emissions Trading Scheme Order 2020 (SI 2020/1265) (the UK ETS Order), as amended by the Greenhouse Gas Emissions Trading Scheme (Amendment) Order 2020 (SI 2020/1557) (the UK ETS (Amendment) Order).</t>
  </si>
  <si>
    <t>The Orders can be downloaded from:</t>
  </si>
  <si>
    <t>The Verification Regulation 2018 sets out requirements for the accreditation of verifiers and the verification of data submitted for the purposes of free allocation of allowances.</t>
  </si>
  <si>
    <t>Where this template refers to the Verification Regulation 2018 or AVR, this means Commission Implementing Regulation (EU) 2018/2067 of 18 December 2018 as applied and modified for the purposes of the UK ETS by Schedule 5 to the UK ETS Order.</t>
  </si>
  <si>
    <t xml:space="preserve">Under the UK ETS (Amendment) Order all baseline data reports, new entrant data reports and activity level reports submitted by operators must be verified as satisfactory in accordance with the Verification Regulation 2018. </t>
  </si>
  <si>
    <t>Where this template refers to the Free Allocation Regulation or FAR, this means Commission Delegated Regulation (EU) 2019/331 of 19 December 2018 (as it has effect in domestic law) as amended by the UK ETS (Amendment) Order.</t>
  </si>
  <si>
    <t>‘MMP’ means the monitoring methodology plan submitted to the regulator in accordance with Article 8 of the FAR.</t>
  </si>
  <si>
    <t>Where this template refers to the Activity Level Changes Regulation (or ALCR), this means Commission Implementing Regulation (EU) 2019/1842 of 31 October 2019 (as it has effect in domestic law) as amended by Schedule 2 to the UK ETS Amendment Order.</t>
  </si>
  <si>
    <t>Where this template refers to the Monitoring and Reporting Regulation or MRR, this means Commission Implementing Regulation (EU) 2018/2066 of 18 December 2018 as applied and modified by Schedule 4 to the UK ETS Order.</t>
  </si>
  <si>
    <t>All guidance documents and templates developed by the UK ETS suthority on the free allocation rules and  the Verification Regulation 2018 can be found at:</t>
  </si>
  <si>
    <t xml:space="preserve">This is the (1st) version of the verification report template, dated [5 February 2021]. </t>
  </si>
  <si>
    <t>AL report UK ETS</t>
  </si>
  <si>
    <t>UK ETS authority</t>
  </si>
  <si>
    <t>ALC UK ETS</t>
  </si>
  <si>
    <t>prepared for translation, minor bug fixes</t>
  </si>
  <si>
    <t>final English version</t>
  </si>
  <si>
    <t>Bug-Fix (AttrEm_FallBack)</t>
  </si>
  <si>
    <t>Authority</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</si>
  <si>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</si>
  <si>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</si>
  <si>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</si>
  <si>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</si>
  <si>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</si>
  <si>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</si>
  <si>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</si>
  <si>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</si>
  <si>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</si>
  <si>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</si>
  <si>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</si>
  <si>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</si>
  <si>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</si>
  <si>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</si>
  <si>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</si>
  <si>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</si>
  <si>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</si>
  <si>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</si>
  <si>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</si>
  <si>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</si>
  <si>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</si>
  <si>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</si>
  <si>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</si>
  <si>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</si>
  <si>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</si>
  <si>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</si>
  <si>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</si>
  <si>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</si>
  <si>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</si>
  <si>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</si>
  <si>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</si>
  <si>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</si>
  <si>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</si>
  <si>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</si>
  <si>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</si>
  <si>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</si>
  <si>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</si>
  <si>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</si>
  <si>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</si>
  <si>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</si>
  <si>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</si>
  <si>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</si>
  <si>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</si>
  <si>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</si>
  <si>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</si>
  <si>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</si>
  <si>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</si>
  <si>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</si>
  <si>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</si>
  <si>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</si>
  <si>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ALC_NE_B VR report UK ETS</t>
  </si>
  <si>
    <t>ALC_NE_B VR UK ETS</t>
  </si>
  <si>
    <t>UK ETS V1 for publication</t>
  </si>
  <si>
    <t>For sites in England: Environment Agency: ethelp@environment-agency.gov.uk</t>
  </si>
  <si>
    <t>F.</t>
  </si>
  <si>
    <t>F1</t>
  </si>
  <si>
    <t>F2</t>
  </si>
  <si>
    <t>F3</t>
  </si>
  <si>
    <t>F4</t>
  </si>
  <si>
    <t>F5</t>
  </si>
  <si>
    <t>F6</t>
  </si>
  <si>
    <t>F7</t>
  </si>
  <si>
    <t>F8</t>
  </si>
  <si>
    <t>F9</t>
  </si>
  <si>
    <t>F10</t>
  </si>
  <si>
    <t>&lt;Select yes/no (if yes, provide details on the next line below; if no, a response is required under the section below on compliance with the UK ETS rules)&gt;</t>
  </si>
  <si>
    <t>VERIFIED ACTIVITY LEVELS</t>
  </si>
  <si>
    <t>The following data for the selected year are confirmed as verified:</t>
  </si>
  <si>
    <t>The following data for the selected year are confirmed as verified):</t>
  </si>
  <si>
    <t>&lt;Select the relevant range of years for a baseline, new entrant data or annual activity level report; if other is selected, please state in the line below the range of dates&gt; Please note that the first activity level report due by 30 June 2021 relates to the reporting years 2019 and 2020. Activity level reports of subsequent years relate only to one reporting year.</t>
  </si>
  <si>
    <t>Data being verified</t>
  </si>
  <si>
    <t>The UK ETS does not require benchmark update data to be reported each year but the Operator has chosen to voluntarily record this data in each Activity Level report. In this case the Operator may agree with the verifier that the benchmark data is included in the verification; but this must be transparent. If this voluntarily reported data is being verified select: 'annual activity level data and benchmark update data'. Otherwise, select annual activity level data only'.</t>
  </si>
  <si>
    <t>Has the MMP been updated for significant changes and re-approved during the reporting period (FAR Article 9)?</t>
  </si>
  <si>
    <t xml:space="preserve">&lt;Yes/No&gt;. If yes, please respond appropriately to the question below under compliance with the UK ETS rules and provide brief details in Annex 3 of anything that has not been reported to the regulator before completion of the verification. </t>
  </si>
  <si>
    <t xml:space="preserve">&lt;Yes/No/yes-virtual. If the site visit was waived under Article 31 or 32, please provide brief details below under justification as to why not If no, provide brief details below under justification as to why not.  
</t>
  </si>
  <si>
    <t>AVR Articles 31 and 32 Justification for not undertaking site visit</t>
  </si>
  <si>
    <t>AVR Articles 31 and 32 - Waiver risk assessment completed and new ALCR criteria picked up?</t>
  </si>
  <si>
    <t>&lt; please confirm that if a formal site visit waiver risk assessment was completed it took into account the criteria listed in AVR Articles 31 and 32</t>
  </si>
  <si>
    <t xml:space="preserve">&lt;Please give brief reasons why a site visit was not considered necessary during the verification of the data report according to Article 31 and 32 AVR and confirm:
* that an appropriate risk assessment was done against the specified criteria; and a waiver approved by the regulator (state date of any waiver confirmation). Such an approval is not required if it concerns installations with low emissions. 
* Please also indicate whether the site visit was carried out during the annual emission verification.   </t>
  </si>
  <si>
    <t>Article 34A For virtual site visits -   justification for carrying out virtual site visit due to force majeure and information on how the 'visit' was conducted and verification risk reduced:</t>
  </si>
  <si>
    <t xml:space="preserve">&lt; please give brief reasons why a virtual site visit was carried out specifying the force majeure circumstance and confirm that an appropriate risk assessment was done;
please also provide information on the activities conducted in carrying out the virtual site visit; and the measures taken to reduce verification risk to an acceptable level. </t>
  </si>
  <si>
    <t>If it is a installation with low emissions, enter 'low emitter - regulator site visit waiver approval not required'</t>
  </si>
  <si>
    <t>&lt;Yes/No here. Add appropriate text under the question about compliance with the rules and add brief details to Annex 3.
Changes that affect free allocation may include (partial) cessation of the installation or sub-installation, change to the installation, new sub-installations, mergers and splits etc.
&lt;If not reported, in Annex 3 please provide a brief summary of any changes identified (this might be in addition to some changes that have been reported); state if a notification has been planned or a variation to the MMP submitted but not yet approved by the regulator at the time of completion of the verification&gt;</t>
  </si>
  <si>
    <t xml:space="preserve">Have any changes to the activity level/operation of the installation that might affect allocatoin or the MMP? (FAR Article 9) </t>
  </si>
  <si>
    <t>VERIFIER COMPLIANCE WITH VERIFICATION REGULATION 2018</t>
  </si>
  <si>
    <t>Failure to notify the regulator is a non-compliance</t>
  </si>
  <si>
    <t>Articles 16(2)(f) , 17(3)(e) and  17(3)(f): correctness of parameters and evidence to support specific data reported in Articles 16(5), 19, 20, 21 or 22 of the FAR and paragraphs 1, 2 and 4 of Article 6 of ALCR</t>
  </si>
  <si>
    <t>&lt;The verifier needs to confirm the correctness of the required input parameters given in FAR Articles 16(5), 19, 20, 21 and 22; and data required under ALCR Articles 6 (1) (2) and 6(4). The verifier also needs to confirm that there is reasonable evidence to support the Operator's assertion in relation to energy efficiency changes and changes in the other parameters given in the listed Articles . Comments on the correctness of data should be made in Annex I in relation to any changes identified in the specified parameters; and in Annex 3, where changes are identified that have not already been reported to the regulator&gt;</t>
  </si>
  <si>
    <t>NACE/PRODCOM code(s) declared are consistent with other evidence:</t>
  </si>
  <si>
    <t>Article 17(3)(e): Energy consumption correctly attributed to each sub-installation, where applicable?</t>
  </si>
  <si>
    <t>Article 17(3)(h): FAR Annex IV section 2.3 to 2.7 monitored and reported correctly and in accordance with the MMP:</t>
  </si>
  <si>
    <t>Article 29(1)(a) specifically requires that for ALCR checks include correction of non-conformities indicated in the verification report related to the corresponding baseline data report, the new entrant data report or the annual activity level report from the previous activity level reporting period. For annual activity level reports, check the corresponding baseline report or new entrant data report; in subsequent cycles, check the previous annual activity level report</t>
  </si>
  <si>
    <t>&lt;The response here should be Yes or No as UK guidance is always applicable for verifiers and operators&gt; For verification of annual activity level reports submitted in 2021, the guidance may include EU guidance documents on site visits (II.5), verification of activity level reports (GD4) and monitoring and reporting of allocation data (GD5), insofar as it applies to UK ETS.</t>
  </si>
  <si>
    <t>&lt;Only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 Article 6.</t>
  </si>
  <si>
    <t>•  material non-compliance with the FAR or ALCR meaning there was insufficient clarity to reach a conclusion with reasonable assurance.</t>
  </si>
  <si>
    <t>Changes since the prior year to specific parameters listed  FAR Articles 16(5), 19, 20,21, 22 or changes in energy efficiency parameters in ALCR Articles 6(1), 6(2)</t>
  </si>
  <si>
    <t>&lt; Please provide comments where there are relevant changes in the parameters listed in FAR Article 16(5), 19, 20, 21 or 22, or relevant changes in the energy efficiency parameters listed in ALCR Articles 6(1) and 6(2) compared to the previous year. Relevant changes in the parameters include changes that may impact the allocation of emission allowances&gt;</t>
  </si>
  <si>
    <t>Please complete any relevant data.  One cell per unresolved prior period finding (this includes both the previous baseline data report and prior activity level reports).  If further space is required, please add rows and individually number points.  If there are NO outstanding findings please state NOT APPLICABLE in the first row.</t>
  </si>
  <si>
    <t>&lt;A data gap method as required by the Article 12 Of the FAR&gt;.</t>
  </si>
  <si>
    <t>•  	 the UK ETS lead auditor/auditor have not received all the information and explanations that they require to conduct their examination to a reasonable level of assurance; or</t>
  </si>
  <si>
    <t>11) International Standard on Assurance Engagements 3000 : Assurance Engagements other than Audits or Reviews of Historical Information, issued by the International Auditing and Assurance Standards Board.</t>
  </si>
  <si>
    <t>10) Guidance developed by the European Commission in relation to the Verification Regulation, Free Allocation Regulation and Activity Level Change Regulation for the purposes of the EU ETS, in sofaras they can be apply to the implementation of the UK ETS Order</t>
  </si>
  <si>
    <t>J) Guidance developed by the European Commission in relation to the Verification Regulation, Free Allocation Regulation and Activity Level Change Regulation for the purposes of the EU ETS, in sofaras they can be applied to the implementation of the UK ETS Order</t>
  </si>
  <si>
    <t>12) International Standard on Assurance Engagements 3410 : Assurance Engagements on Greenhouse Gas Statements, issued by the International Auditing and Assurance Standards Board.</t>
  </si>
  <si>
    <t>This should include changes to activity levels and/or operation of the installation that could impact upon the free allocation of allowances; and changes to the monitoring methodology plan that have not been approved by the Regulator before completion of the verification</t>
  </si>
  <si>
    <t>List all relevant sub-installations (1 per row) and the verified Activity Level/Historical Activity Level (for activity level /baseline or new entrant data reports) for each sub-installation e.g. Heat BM CL XX TJ, Heat BM Non CL XX TJ etc. Complete responses for 2019 and 2020 separately</t>
  </si>
  <si>
    <t>Natural Resources Wales</t>
  </si>
  <si>
    <t>offshore Facilities: OPRED:BST@beis.gov.uk</t>
  </si>
  <si>
    <t>updated guidance on password protection, corrected NRW references and amended guidance in C20 opinion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</si>
</sst>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6"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b/>
      <u/>
      <sz val="10"/>
      <color indexed="10"/>
      <name val="Arial"/>
      <family val="2"/>
    </font>
    <font>
      <sz val="10"/>
      <color indexed="10"/>
      <name val="Arial"/>
      <family val="2"/>
    </font>
    <font>
      <b/>
      <sz val="10"/>
      <color indexed="57"/>
      <name val="Arial"/>
      <family val="2"/>
    </font>
    <font>
      <b/>
      <sz val="10"/>
      <color indexed="29"/>
      <name val="Arial"/>
      <family val="2"/>
    </font>
    <font>
      <sz val="10"/>
      <color indexed="29"/>
      <name val="Arial"/>
      <family val="2"/>
    </font>
    <font>
      <b/>
      <sz val="10"/>
      <color indexed="60"/>
      <name val="Arial"/>
      <family val="2"/>
    </font>
    <font>
      <sz val="10"/>
      <color indexed="60"/>
      <name val="Arial"/>
      <family val="2"/>
    </font>
    <font>
      <sz val="8"/>
      <name val="Arial"/>
      <family val="2"/>
    </font>
    <font>
      <b/>
      <u/>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u/>
      <sz val="12.5"/>
      <color theme="10"/>
      <name val="Arial"/>
      <family val="2"/>
    </font>
    <font>
      <u/>
      <sz val="10"/>
      <color theme="10"/>
      <name val="Arial"/>
      <family val="2"/>
    </font>
    <font>
      <b/>
      <sz val="10"/>
      <color rgb="FFFF0000"/>
      <name val="Arial"/>
      <family val="2"/>
    </font>
    <font>
      <i/>
      <sz val="10"/>
      <color rgb="FF1B22A5"/>
      <name val="Arial"/>
      <family val="2"/>
    </font>
    <font>
      <sz val="10"/>
      <color theme="0" tint="-0.249977111117893"/>
      <name val="Arial"/>
      <family val="2"/>
    </font>
    <font>
      <i/>
      <sz val="10"/>
      <color rgb="FFFF0000"/>
      <name val="Arial"/>
      <family val="2"/>
    </font>
    <font>
      <sz val="11"/>
      <name val="Calibri"/>
      <family val="2"/>
    </font>
    <font>
      <sz val="10"/>
      <color rgb="FFFF0000"/>
      <name val="Arial"/>
      <family val="2"/>
    </font>
    <font>
      <b/>
      <i/>
      <sz val="10"/>
      <color rgb="FF000080"/>
      <name val="Arial"/>
      <family val="2"/>
    </font>
    <font>
      <i/>
      <sz val="10"/>
      <color rgb="FF000080"/>
      <name val="Arial"/>
      <family val="2"/>
    </font>
    <font>
      <u/>
      <sz val="10"/>
      <name val="Arial"/>
      <family val="2"/>
    </font>
    <font>
      <i/>
      <sz val="10"/>
      <color rgb="FF002060"/>
      <name val="Arial"/>
      <family val="2"/>
    </font>
    <font>
      <sz val="10"/>
      <color theme="1"/>
      <name val="Arial"/>
      <family val="2"/>
    </font>
    <font>
      <strike/>
      <sz val="10"/>
      <name val="Arial"/>
      <family val="2"/>
    </font>
    <font>
      <i/>
      <sz val="10"/>
      <color theme="3"/>
      <name val="Arial"/>
      <family val="2"/>
    </font>
  </fonts>
  <fills count="22">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59999389629810485"/>
        <bgColor indexed="64"/>
      </patternFill>
    </fill>
  </fills>
  <borders count="7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41" fillId="0" borderId="0" applyNumberFormat="0" applyFill="0" applyBorder="0" applyAlignment="0" applyProtection="0">
      <alignment vertical="top"/>
      <protection locked="0"/>
    </xf>
    <xf numFmtId="43" fontId="33" fillId="0" borderId="0" applyFont="0" applyFill="0" applyBorder="0" applyAlignment="0" applyProtection="0"/>
    <xf numFmtId="0" fontId="1" fillId="0" borderId="0"/>
  </cellStyleXfs>
  <cellXfs count="587">
    <xf numFmtId="0" fontId="0" fillId="0" borderId="0" xfId="0"/>
    <xf numFmtId="0" fontId="32" fillId="0" borderId="2" xfId="1" applyFont="1" applyBorder="1" applyAlignment="1" applyProtection="1">
      <alignment vertical="top"/>
    </xf>
    <xf numFmtId="0" fontId="2" fillId="0" borderId="0" xfId="0" applyFont="1" applyProtection="1"/>
    <xf numFmtId="0" fontId="0" fillId="0" borderId="0" xfId="0" applyProtection="1"/>
    <xf numFmtId="0" fontId="0" fillId="0" borderId="3" xfId="0" applyBorder="1" applyProtection="1"/>
    <xf numFmtId="0" fontId="0" fillId="2" borderId="4" xfId="0" applyFill="1" applyBorder="1" applyProtection="1"/>
    <xf numFmtId="0" fontId="0" fillId="0" borderId="5" xfId="0" applyBorder="1" applyProtection="1"/>
    <xf numFmtId="14" fontId="0" fillId="3" borderId="6" xfId="0" applyNumberFormat="1" applyFill="1" applyBorder="1" applyAlignment="1" applyProtection="1">
      <alignment horizontal="left"/>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10" xfId="0" applyBorder="1" applyProtection="1"/>
    <xf numFmtId="0" fontId="0" fillId="5" borderId="11" xfId="0" applyFill="1" applyBorder="1" applyProtection="1"/>
    <xf numFmtId="0" fontId="0" fillId="0" borderId="12" xfId="0" applyBorder="1" applyProtection="1"/>
    <xf numFmtId="0" fontId="0" fillId="6" borderId="13" xfId="0" applyFill="1" applyBorder="1" applyProtection="1"/>
    <xf numFmtId="0" fontId="2" fillId="0" borderId="0" xfId="0" applyFont="1" applyBorder="1" applyProtection="1"/>
    <xf numFmtId="0" fontId="0" fillId="0" borderId="0" xfId="0" applyFill="1" applyBorder="1" applyProtection="1"/>
    <xf numFmtId="0" fontId="2" fillId="0" borderId="14" xfId="0" applyFont="1" applyBorder="1" applyProtection="1"/>
    <xf numFmtId="0" fontId="2" fillId="0" borderId="15" xfId="0" applyFont="1" applyBorder="1" applyProtection="1"/>
    <xf numFmtId="0" fontId="0" fillId="0" borderId="16" xfId="0" applyBorder="1" applyProtection="1"/>
    <xf numFmtId="0" fontId="0" fillId="4" borderId="19" xfId="0" applyFill="1" applyBorder="1" applyProtection="1"/>
    <xf numFmtId="14" fontId="0" fillId="3" borderId="20" xfId="0" applyNumberFormat="1" applyFill="1" applyBorder="1" applyAlignment="1" applyProtection="1">
      <alignment horizontal="center"/>
    </xf>
    <xf numFmtId="0" fontId="0" fillId="4" borderId="21" xfId="0" applyFill="1" applyBorder="1" applyProtection="1"/>
    <xf numFmtId="0" fontId="0" fillId="4" borderId="22" xfId="0" applyFill="1" applyBorder="1" applyProtection="1"/>
    <xf numFmtId="14" fontId="0" fillId="3" borderId="23" xfId="0" applyNumberFormat="1"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5" borderId="0" xfId="0" applyFill="1" applyProtection="1"/>
    <xf numFmtId="0" fontId="2" fillId="0" borderId="0" xfId="0" applyFont="1" applyFill="1" applyProtection="1"/>
    <xf numFmtId="0" fontId="42" fillId="0" borderId="26" xfId="1" applyFont="1" applyBorder="1" applyAlignment="1" applyProtection="1">
      <alignment vertical="top" wrapText="1"/>
    </xf>
    <xf numFmtId="0" fontId="0" fillId="0" borderId="0" xfId="0" applyFill="1" applyBorder="1" applyAlignment="1" applyProtection="1">
      <alignment vertical="top"/>
    </xf>
    <xf numFmtId="0" fontId="37" fillId="0" borderId="0" xfId="0" applyFont="1" applyProtection="1"/>
    <xf numFmtId="0" fontId="5" fillId="0" borderId="0" xfId="0" applyFont="1" applyProtection="1"/>
    <xf numFmtId="0" fontId="7" fillId="0" borderId="17" xfId="0" applyFont="1" applyBorder="1" applyAlignment="1" applyProtection="1">
      <alignment vertical="top" wrapText="1"/>
    </xf>
    <xf numFmtId="0" fontId="3" fillId="8" borderId="20" xfId="0" applyFont="1" applyFill="1" applyBorder="1" applyAlignment="1" applyProtection="1">
      <alignment horizontal="justify"/>
    </xf>
    <xf numFmtId="0" fontId="11" fillId="8" borderId="20" xfId="0" applyFont="1" applyFill="1" applyBorder="1" applyAlignment="1" applyProtection="1">
      <alignment vertical="top" wrapText="1"/>
    </xf>
    <xf numFmtId="0" fontId="5" fillId="8" borderId="20" xfId="0" applyFont="1" applyFill="1" applyBorder="1" applyAlignment="1" applyProtection="1">
      <alignment vertical="top" wrapText="1"/>
    </xf>
    <xf numFmtId="0" fontId="5" fillId="8" borderId="20" xfId="0" applyFont="1" applyFill="1" applyBorder="1" applyAlignment="1" applyProtection="1">
      <alignment horizontal="justify"/>
    </xf>
    <xf numFmtId="0" fontId="5" fillId="8" borderId="23" xfId="0" applyFont="1" applyFill="1" applyBorder="1" applyAlignment="1" applyProtection="1">
      <alignment horizontal="justify"/>
    </xf>
    <xf numFmtId="0" fontId="3" fillId="0" borderId="0" xfId="0" applyFont="1" applyProtection="1"/>
    <xf numFmtId="0" fontId="0" fillId="4" borderId="0" xfId="0" applyFill="1" applyProtection="1"/>
    <xf numFmtId="0" fontId="5" fillId="4" borderId="0" xfId="0" applyFont="1" applyFill="1" applyProtection="1"/>
    <xf numFmtId="0" fontId="3" fillId="0" borderId="0" xfId="0" applyFont="1" applyFill="1" applyProtection="1"/>
    <xf numFmtId="0" fontId="0" fillId="0" borderId="0" xfId="0" applyFill="1" applyProtection="1"/>
    <xf numFmtId="0" fontId="5" fillId="4" borderId="0" xfId="0" applyFont="1" applyFill="1" applyBorder="1" applyAlignment="1" applyProtection="1">
      <alignment vertical="top" wrapText="1"/>
    </xf>
    <xf numFmtId="0" fontId="0" fillId="0" borderId="0" xfId="0" applyBorder="1" applyProtection="1"/>
    <xf numFmtId="0" fontId="5" fillId="12" borderId="0" xfId="0" quotePrefix="1" applyFont="1" applyFill="1" applyProtection="1"/>
    <xf numFmtId="0" fontId="5" fillId="12" borderId="0" xfId="0" applyFont="1" applyFill="1" applyProtection="1"/>
    <xf numFmtId="0" fontId="26" fillId="0" borderId="0" xfId="0" applyFont="1" applyAlignment="1" applyProtection="1">
      <alignment vertical="top" wrapText="1"/>
    </xf>
    <xf numFmtId="0" fontId="0" fillId="0" borderId="0" xfId="0" applyAlignment="1" applyProtection="1">
      <alignment vertical="top"/>
    </xf>
    <xf numFmtId="0" fontId="27" fillId="0" borderId="0" xfId="0" applyFont="1" applyAlignment="1" applyProtection="1">
      <alignment vertical="top" wrapText="1"/>
    </xf>
    <xf numFmtId="0" fontId="27" fillId="0" borderId="0" xfId="0" applyFont="1" applyBorder="1" applyAlignment="1" applyProtection="1">
      <alignment vertical="top" wrapText="1"/>
    </xf>
    <xf numFmtId="0" fontId="6" fillId="0" borderId="0" xfId="0" applyFont="1" applyBorder="1" applyAlignment="1" applyProtection="1">
      <alignment vertical="top" wrapText="1"/>
    </xf>
    <xf numFmtId="0" fontId="5" fillId="0" borderId="0" xfId="0" applyFont="1" applyAlignment="1" applyProtection="1">
      <alignment vertical="top" wrapText="1"/>
    </xf>
    <xf numFmtId="0" fontId="4" fillId="0" borderId="2" xfId="0" applyFont="1" applyBorder="1" applyAlignment="1" applyProtection="1">
      <alignment vertical="top" wrapText="1"/>
    </xf>
    <xf numFmtId="0" fontId="4" fillId="0" borderId="26" xfId="0" applyFont="1" applyBorder="1" applyAlignment="1" applyProtection="1">
      <alignment vertical="top" wrapText="1"/>
    </xf>
    <xf numFmtId="0" fontId="2" fillId="0" borderId="0" xfId="0" applyFont="1" applyAlignment="1" applyProtection="1">
      <alignment vertical="top"/>
    </xf>
    <xf numFmtId="0" fontId="27" fillId="7" borderId="0" xfId="0" applyFont="1" applyFill="1" applyAlignment="1" applyProtection="1">
      <alignment vertical="top" wrapText="1"/>
    </xf>
    <xf numFmtId="0" fontId="13" fillId="0" borderId="0" xfId="0" applyFont="1" applyAlignment="1" applyProtection="1">
      <alignment vertical="top"/>
    </xf>
    <xf numFmtId="0" fontId="11" fillId="0" borderId="0" xfId="0" applyFont="1" applyAlignment="1" applyProtection="1">
      <alignment vertical="top"/>
    </xf>
    <xf numFmtId="0" fontId="17"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2" fillId="0" borderId="32" xfId="0" applyFont="1" applyBorder="1" applyAlignment="1" applyProtection="1">
      <alignment vertical="top" wrapText="1"/>
    </xf>
    <xf numFmtId="0" fontId="5" fillId="0" borderId="33" xfId="0" applyFont="1" applyFill="1" applyBorder="1" applyAlignment="1" applyProtection="1">
      <alignment vertical="top" wrapText="1"/>
    </xf>
    <xf numFmtId="0" fontId="2" fillId="0" borderId="34" xfId="0" applyFont="1" applyBorder="1" applyAlignment="1" applyProtection="1">
      <alignment vertical="top" wrapText="1"/>
    </xf>
    <xf numFmtId="0" fontId="5" fillId="0" borderId="35" xfId="0" applyFont="1" applyBorder="1" applyAlignment="1" applyProtection="1">
      <alignment vertical="top" wrapText="1"/>
    </xf>
    <xf numFmtId="0" fontId="5" fillId="0" borderId="35" xfId="0" quotePrefix="1" applyFont="1" applyBorder="1" applyAlignment="1" applyProtection="1">
      <alignment vertical="top" wrapText="1"/>
    </xf>
    <xf numFmtId="0" fontId="5" fillId="0" borderId="35" xfId="0" applyNumberFormat="1" applyFont="1" applyFill="1" applyBorder="1" applyAlignment="1" applyProtection="1">
      <alignment vertical="top" wrapText="1"/>
    </xf>
    <xf numFmtId="0" fontId="5" fillId="0" borderId="35" xfId="0" applyNumberFormat="1" applyFont="1" applyBorder="1" applyAlignment="1" applyProtection="1">
      <alignment vertical="top" wrapText="1"/>
    </xf>
    <xf numFmtId="0" fontId="5" fillId="0" borderId="35" xfId="0" applyFont="1" applyFill="1" applyBorder="1" applyAlignment="1" applyProtection="1">
      <alignment vertical="top" wrapText="1"/>
    </xf>
    <xf numFmtId="0" fontId="2" fillId="0" borderId="36" xfId="0" applyFont="1" applyBorder="1" applyAlignment="1" applyProtection="1">
      <alignment vertical="top" wrapText="1"/>
    </xf>
    <xf numFmtId="0" fontId="5" fillId="0" borderId="37" xfId="0" applyFont="1" applyFill="1" applyBorder="1" applyAlignment="1" applyProtection="1">
      <alignment vertical="top" wrapText="1"/>
    </xf>
    <xf numFmtId="0" fontId="17" fillId="0" borderId="0" xfId="0" applyFont="1" applyBorder="1" applyAlignment="1" applyProtection="1">
      <alignment vertical="top" wrapText="1"/>
    </xf>
    <xf numFmtId="0" fontId="7" fillId="0" borderId="38" xfId="0" applyFont="1" applyBorder="1" applyAlignment="1" applyProtection="1">
      <alignment vertical="top" wrapText="1"/>
    </xf>
    <xf numFmtId="0" fontId="0" fillId="0" borderId="0" xfId="0" applyBorder="1" applyAlignment="1" applyProtection="1">
      <alignment vertical="top" wrapText="1"/>
    </xf>
    <xf numFmtId="0" fontId="25" fillId="0" borderId="0" xfId="0" applyFont="1" applyAlignment="1" applyProtection="1">
      <alignment vertical="top" wrapText="1"/>
    </xf>
    <xf numFmtId="0" fontId="23" fillId="0" borderId="0" xfId="0" applyFont="1" applyAlignment="1" applyProtection="1">
      <alignment vertical="top"/>
    </xf>
    <xf numFmtId="0" fontId="2" fillId="0" borderId="0" xfId="0" applyNumberFormat="1" applyFont="1" applyFill="1" applyBorder="1" applyAlignment="1" applyProtection="1">
      <alignment vertical="top"/>
    </xf>
    <xf numFmtId="0" fontId="23" fillId="0" borderId="0" xfId="0" applyFont="1" applyFill="1" applyBorder="1" applyAlignment="1" applyProtection="1">
      <alignment vertical="top"/>
    </xf>
    <xf numFmtId="0" fontId="4" fillId="0" borderId="0" xfId="0" applyFont="1" applyAlignment="1" applyProtection="1">
      <alignment vertical="top" wrapText="1"/>
    </xf>
    <xf numFmtId="0" fontId="22" fillId="0" borderId="0" xfId="0" applyFont="1" applyFill="1" applyAlignment="1" applyProtection="1">
      <alignment vertical="top" wrapText="1"/>
    </xf>
    <xf numFmtId="0" fontId="4" fillId="0" borderId="1" xfId="0" applyFont="1" applyBorder="1" applyAlignment="1" applyProtection="1">
      <alignment vertical="top" wrapText="1"/>
    </xf>
    <xf numFmtId="0" fontId="23" fillId="0" borderId="0" xfId="0" applyFont="1" applyFill="1" applyAlignment="1" applyProtection="1">
      <alignment vertical="top"/>
    </xf>
    <xf numFmtId="0" fontId="22" fillId="0" borderId="0" xfId="0" applyFont="1" applyFill="1" applyBorder="1" applyAlignment="1" applyProtection="1">
      <alignment vertical="top" wrapText="1"/>
    </xf>
    <xf numFmtId="0" fontId="3" fillId="0" borderId="0" xfId="0" applyFont="1" applyAlignment="1" applyProtection="1">
      <alignment vertical="top" wrapText="1"/>
    </xf>
    <xf numFmtId="0" fontId="2" fillId="0" borderId="0" xfId="0" applyFont="1" applyAlignment="1" applyProtection="1">
      <alignment wrapText="1"/>
    </xf>
    <xf numFmtId="0" fontId="5" fillId="0" borderId="0" xfId="0" applyFont="1" applyAlignment="1" applyProtection="1">
      <alignment vertical="top"/>
    </xf>
    <xf numFmtId="0" fontId="2" fillId="0" borderId="40" xfId="0" applyFont="1" applyBorder="1" applyAlignment="1" applyProtection="1">
      <alignment vertical="top"/>
    </xf>
    <xf numFmtId="0" fontId="12" fillId="0" borderId="0" xfId="0" applyFont="1" applyFill="1" applyBorder="1" applyAlignment="1" applyProtection="1">
      <alignment vertical="top" wrapText="1"/>
    </xf>
    <xf numFmtId="0" fontId="2" fillId="0" borderId="26" xfId="0" applyFont="1" applyBorder="1" applyAlignment="1" applyProtection="1">
      <alignment vertical="top" wrapText="1"/>
    </xf>
    <xf numFmtId="0" fontId="24"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23" fillId="0" borderId="0" xfId="0" applyFont="1" applyFill="1" applyBorder="1" applyAlignment="1" applyProtection="1">
      <alignment vertical="top" wrapText="1"/>
    </xf>
    <xf numFmtId="2" fontId="24" fillId="0" borderId="0" xfId="0" applyNumberFormat="1" applyFont="1" applyFill="1" applyBorder="1" applyAlignment="1" applyProtection="1">
      <alignment horizontal="left" vertical="top" wrapText="1"/>
    </xf>
    <xf numFmtId="0" fontId="43" fillId="0" borderId="0" xfId="0" applyFont="1" applyFill="1" applyBorder="1" applyAlignment="1" applyProtection="1">
      <alignment vertical="top" wrapText="1"/>
    </xf>
    <xf numFmtId="0" fontId="16" fillId="0" borderId="0" xfId="0" applyFont="1" applyAlignment="1" applyProtection="1">
      <alignment vertical="top"/>
    </xf>
    <xf numFmtId="0" fontId="18" fillId="0" borderId="0" xfId="0" applyFont="1" applyBorder="1" applyAlignment="1" applyProtection="1">
      <alignment vertical="center" wrapText="1"/>
    </xf>
    <xf numFmtId="0" fontId="6" fillId="0" borderId="0" xfId="0" applyFont="1" applyFill="1" applyBorder="1" applyAlignment="1" applyProtection="1">
      <alignment vertical="top" wrapText="1"/>
    </xf>
    <xf numFmtId="0" fontId="20" fillId="0" borderId="0" xfId="0" applyFont="1" applyBorder="1" applyAlignment="1" applyProtection="1">
      <alignment vertical="top"/>
    </xf>
    <xf numFmtId="0" fontId="2" fillId="0" borderId="0" xfId="0" applyFont="1" applyBorder="1" applyAlignment="1" applyProtection="1">
      <alignment vertical="top"/>
    </xf>
    <xf numFmtId="0" fontId="2" fillId="0" borderId="29" xfId="0" applyFont="1" applyBorder="1" applyAlignment="1" applyProtection="1">
      <alignment vertical="top" wrapText="1"/>
    </xf>
    <xf numFmtId="0" fontId="2" fillId="0" borderId="30" xfId="0" applyFont="1" applyBorder="1" applyAlignment="1" applyProtection="1">
      <alignment vertical="top" wrapText="1"/>
    </xf>
    <xf numFmtId="0" fontId="0" fillId="0" borderId="0" xfId="0" applyFill="1" applyAlignment="1" applyProtection="1">
      <alignment vertical="top" wrapText="1"/>
    </xf>
    <xf numFmtId="0" fontId="2" fillId="0" borderId="31" xfId="0" applyFont="1" applyBorder="1" applyAlignment="1" applyProtection="1">
      <alignment vertical="top" wrapText="1"/>
    </xf>
    <xf numFmtId="0" fontId="0" fillId="13" borderId="1" xfId="0" applyFill="1" applyBorder="1" applyAlignment="1" applyProtection="1">
      <alignment vertical="top"/>
    </xf>
    <xf numFmtId="0" fontId="0" fillId="8" borderId="41" xfId="0" applyFill="1" applyBorder="1" applyAlignment="1" applyProtection="1">
      <alignment vertical="top"/>
    </xf>
    <xf numFmtId="0" fontId="2" fillId="0" borderId="0" xfId="0" applyFont="1" applyFill="1" applyAlignment="1" applyProtection="1">
      <alignment vertical="top"/>
    </xf>
    <xf numFmtId="0" fontId="2" fillId="11" borderId="32" xfId="0" applyFont="1" applyFill="1" applyBorder="1" applyAlignment="1" applyProtection="1">
      <alignment horizontal="centerContinuous" vertical="top"/>
    </xf>
    <xf numFmtId="0" fontId="30" fillId="11" borderId="27" xfId="0" applyFont="1" applyFill="1" applyBorder="1" applyAlignment="1" applyProtection="1">
      <alignment horizontal="centerContinuous" vertical="top"/>
    </xf>
    <xf numFmtId="0" fontId="2" fillId="11" borderId="27" xfId="0" applyFont="1" applyFill="1" applyBorder="1" applyAlignment="1" applyProtection="1">
      <alignment horizontal="centerContinuous" vertical="top"/>
    </xf>
    <xf numFmtId="0" fontId="2" fillId="11" borderId="33" xfId="0" applyFont="1" applyFill="1" applyBorder="1" applyAlignment="1" applyProtection="1">
      <alignment horizontal="centerContinuous" vertical="top"/>
    </xf>
    <xf numFmtId="0" fontId="2" fillId="11" borderId="34" xfId="0" applyFont="1" applyFill="1" applyBorder="1" applyAlignment="1" applyProtection="1">
      <alignment vertical="top"/>
    </xf>
    <xf numFmtId="0" fontId="2" fillId="11" borderId="0" xfId="0" applyFont="1" applyFill="1" applyBorder="1" applyAlignment="1" applyProtection="1">
      <alignment horizontal="justify" vertical="top"/>
    </xf>
    <xf numFmtId="0" fontId="2" fillId="11" borderId="35" xfId="0" applyFont="1" applyFill="1" applyBorder="1" applyAlignment="1" applyProtection="1">
      <alignment horizontal="justify" vertical="top"/>
    </xf>
    <xf numFmtId="0" fontId="29" fillId="0" borderId="0" xfId="0" applyFont="1" applyFill="1" applyAlignment="1" applyProtection="1">
      <alignment vertical="top" wrapText="1"/>
    </xf>
    <xf numFmtId="0" fontId="5" fillId="0" borderId="35" xfId="0" applyFont="1" applyBorder="1" applyAlignment="1" applyProtection="1">
      <alignment horizontal="left" vertical="top" wrapText="1"/>
    </xf>
    <xf numFmtId="0" fontId="44" fillId="0" borderId="0" xfId="0" applyFont="1" applyFill="1" applyAlignment="1" applyProtection="1">
      <alignment vertical="top" wrapText="1"/>
    </xf>
    <xf numFmtId="0" fontId="0" fillId="0" borderId="0" xfId="0" applyFill="1" applyAlignment="1" applyProtection="1">
      <alignment vertical="top"/>
    </xf>
    <xf numFmtId="0" fontId="14" fillId="0" borderId="0" xfId="0" applyFont="1" applyFill="1" applyAlignment="1" applyProtection="1">
      <alignment vertical="top" wrapText="1"/>
    </xf>
    <xf numFmtId="0" fontId="11" fillId="0" borderId="0" xfId="0" applyFont="1" applyFill="1" applyAlignment="1" applyProtection="1">
      <alignment vertical="top" wrapText="1"/>
    </xf>
    <xf numFmtId="0" fontId="36" fillId="0" borderId="43" xfId="3" applyFont="1" applyBorder="1" applyAlignment="1" applyProtection="1">
      <alignment vertical="top"/>
    </xf>
    <xf numFmtId="0" fontId="40" fillId="0" borderId="34" xfId="0" applyFont="1" applyFill="1" applyBorder="1" applyAlignment="1" applyProtection="1">
      <alignment vertical="top" wrapText="1"/>
    </xf>
    <xf numFmtId="0" fontId="2" fillId="0" borderId="44" xfId="0" applyFont="1" applyBorder="1" applyAlignment="1" applyProtection="1">
      <alignment vertical="top"/>
    </xf>
    <xf numFmtId="0" fontId="0" fillId="0" borderId="0" xfId="0" applyNumberFormat="1" applyAlignment="1" applyProtection="1">
      <alignment vertical="top" wrapText="1"/>
    </xf>
    <xf numFmtId="0" fontId="24" fillId="0" borderId="0" xfId="0" applyFont="1" applyBorder="1" applyAlignment="1" applyProtection="1">
      <alignment horizontal="left" vertical="top" wrapText="1"/>
    </xf>
    <xf numFmtId="0" fontId="11" fillId="0" borderId="0" xfId="0" applyFont="1" applyFill="1" applyAlignment="1" applyProtection="1">
      <alignment vertical="top"/>
    </xf>
    <xf numFmtId="43" fontId="36" fillId="0" borderId="43" xfId="2" applyFont="1" applyBorder="1" applyAlignment="1" applyProtection="1">
      <alignment vertical="top"/>
    </xf>
    <xf numFmtId="0" fontId="2" fillId="11" borderId="0" xfId="0" applyFont="1" applyFill="1" applyAlignment="1" applyProtection="1">
      <alignment vertical="top"/>
    </xf>
    <xf numFmtId="0" fontId="0" fillId="11" borderId="0" xfId="0" applyFill="1" applyBorder="1" applyAlignment="1" applyProtection="1">
      <alignment vertical="top"/>
    </xf>
    <xf numFmtId="0" fontId="5" fillId="11" borderId="30" xfId="0" applyFont="1" applyFill="1" applyBorder="1" applyAlignment="1" applyProtection="1">
      <alignment horizontal="left" vertical="top" wrapText="1"/>
    </xf>
    <xf numFmtId="0" fontId="5" fillId="4" borderId="21" xfId="0" applyFont="1" applyFill="1" applyBorder="1" applyProtection="1"/>
    <xf numFmtId="0" fontId="17" fillId="0" borderId="34" xfId="0" applyFont="1" applyFill="1" applyBorder="1" applyAlignment="1" applyProtection="1">
      <alignment vertical="top" wrapText="1"/>
    </xf>
    <xf numFmtId="0" fontId="15" fillId="0" borderId="34" xfId="0" applyFont="1" applyFill="1" applyBorder="1" applyAlignment="1" applyProtection="1">
      <alignment vertical="top" wrapText="1"/>
    </xf>
    <xf numFmtId="0" fontId="15" fillId="0" borderId="0" xfId="0" applyFont="1" applyFill="1" applyBorder="1" applyAlignment="1" applyProtection="1">
      <alignment vertical="top" wrapText="1"/>
    </xf>
    <xf numFmtId="0" fontId="6" fillId="0" borderId="34" xfId="0" applyFont="1" applyFill="1" applyBorder="1" applyAlignment="1" applyProtection="1">
      <alignment vertical="top" wrapText="1"/>
    </xf>
    <xf numFmtId="0" fontId="27" fillId="0" borderId="0" xfId="0" applyFont="1" applyFill="1" applyBorder="1" applyAlignment="1" applyProtection="1">
      <alignment vertical="top" wrapText="1"/>
    </xf>
    <xf numFmtId="0" fontId="5" fillId="17" borderId="0" xfId="0" applyFont="1" applyFill="1" applyProtection="1"/>
    <xf numFmtId="0" fontId="0" fillId="17" borderId="0" xfId="0" applyFill="1" applyProtection="1"/>
    <xf numFmtId="0" fontId="2" fillId="12" borderId="55" xfId="0" applyNumberFormat="1" applyFont="1" applyFill="1" applyBorder="1" applyAlignment="1" applyProtection="1">
      <alignment horizontal="center" vertical="top"/>
    </xf>
    <xf numFmtId="0" fontId="0" fillId="12" borderId="0" xfId="0" applyFill="1" applyProtection="1"/>
    <xf numFmtId="0" fontId="0" fillId="0" borderId="0" xfId="0" applyAlignment="1">
      <alignment horizontal="left" vertical="top" wrapText="1"/>
    </xf>
    <xf numFmtId="0" fontId="6" fillId="0" borderId="0" xfId="0" applyFont="1" applyAlignment="1" applyProtection="1">
      <alignment vertical="top" wrapText="1"/>
    </xf>
    <xf numFmtId="0" fontId="2" fillId="0" borderId="0" xfId="0" applyFont="1" applyAlignment="1" applyProtection="1">
      <alignment vertical="top" wrapText="1"/>
    </xf>
    <xf numFmtId="0" fontId="0" fillId="0" borderId="0" xfId="0" applyAlignment="1" applyProtection="1">
      <alignment vertical="top" wrapText="1"/>
    </xf>
    <xf numFmtId="0" fontId="5" fillId="0" borderId="5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11" borderId="39" xfId="0" quotePrefix="1" applyFont="1" applyFill="1" applyBorder="1" applyAlignment="1" applyProtection="1">
      <alignment horizontal="left" vertical="top" wrapText="1" indent="1"/>
    </xf>
    <xf numFmtId="0" fontId="5" fillId="11" borderId="40" xfId="0" quotePrefix="1" applyFont="1" applyFill="1" applyBorder="1" applyAlignment="1" applyProtection="1">
      <alignment horizontal="left" vertical="top" wrapText="1" indent="1"/>
    </xf>
    <xf numFmtId="0" fontId="0" fillId="14" borderId="42" xfId="0" applyFill="1" applyBorder="1" applyAlignment="1">
      <alignment horizontal="left" vertical="top" wrapText="1"/>
    </xf>
    <xf numFmtId="0" fontId="5" fillId="14" borderId="42" xfId="0" applyFont="1" applyFill="1" applyBorder="1" applyAlignment="1" applyProtection="1">
      <alignment horizontal="left" vertical="top" wrapText="1"/>
    </xf>
    <xf numFmtId="0" fontId="0" fillId="0" borderId="0" xfId="0" applyAlignment="1">
      <alignment vertical="top"/>
    </xf>
    <xf numFmtId="0" fontId="0" fillId="0" borderId="0" xfId="0" applyFill="1" applyBorder="1" applyAlignment="1">
      <alignment vertical="top"/>
    </xf>
    <xf numFmtId="0" fontId="0" fillId="14" borderId="42" xfId="0" applyFill="1" applyBorder="1" applyAlignment="1">
      <alignment vertical="top"/>
    </xf>
    <xf numFmtId="0" fontId="39" fillId="0" borderId="0" xfId="0" applyFont="1" applyAlignment="1">
      <alignment vertical="top"/>
    </xf>
    <xf numFmtId="0" fontId="39" fillId="0" borderId="0" xfId="0" applyFont="1" applyFill="1" applyBorder="1" applyAlignment="1">
      <alignment vertical="top"/>
    </xf>
    <xf numFmtId="0" fontId="0" fillId="0" borderId="0" xfId="0" applyAlignment="1">
      <alignment horizontal="left" vertical="top"/>
    </xf>
    <xf numFmtId="0" fontId="0" fillId="0" borderId="42" xfId="0" applyBorder="1" applyAlignment="1">
      <alignment horizontal="left" vertical="top"/>
    </xf>
    <xf numFmtId="14" fontId="0" fillId="0" borderId="42" xfId="0" applyNumberFormat="1" applyBorder="1" applyAlignment="1">
      <alignment horizontal="left" vertical="top"/>
    </xf>
    <xf numFmtId="0" fontId="5" fillId="0" borderId="42" xfId="0" applyFont="1" applyBorder="1" applyAlignment="1">
      <alignment horizontal="center" vertical="top"/>
    </xf>
    <xf numFmtId="0" fontId="0" fillId="0" borderId="42" xfId="0" applyBorder="1" applyAlignment="1">
      <alignment horizontal="center" vertical="top"/>
    </xf>
    <xf numFmtId="0" fontId="0" fillId="0" borderId="16" xfId="0" applyBorder="1" applyAlignment="1">
      <alignment horizontal="left" vertical="top"/>
    </xf>
    <xf numFmtId="0" fontId="0" fillId="0" borderId="42" xfId="0" applyBorder="1" applyAlignment="1">
      <alignment vertical="top"/>
    </xf>
    <xf numFmtId="0" fontId="0" fillId="0" borderId="0" xfId="0" applyAlignment="1">
      <alignment vertical="top" wrapText="1"/>
    </xf>
    <xf numFmtId="0" fontId="5" fillId="14" borderId="42" xfId="0" applyFont="1" applyFill="1" applyBorder="1" applyAlignment="1">
      <alignment horizontal="center" vertical="top" wrapText="1"/>
    </xf>
    <xf numFmtId="0" fontId="0" fillId="14" borderId="42" xfId="0" applyFill="1" applyBorder="1" applyAlignment="1">
      <alignment horizontal="center" vertical="top" wrapText="1"/>
    </xf>
    <xf numFmtId="0" fontId="0" fillId="14" borderId="42" xfId="0" applyFill="1" applyBorder="1" applyAlignment="1">
      <alignment vertical="top" wrapText="1"/>
    </xf>
    <xf numFmtId="0" fontId="0" fillId="0" borderId="0" xfId="0" applyFill="1" applyBorder="1" applyAlignment="1">
      <alignment vertical="top" wrapText="1"/>
    </xf>
    <xf numFmtId="0" fontId="5" fillId="0" borderId="42" xfId="0" applyFont="1" applyFill="1" applyBorder="1" applyAlignment="1" applyProtection="1">
      <alignment vertical="top"/>
    </xf>
    <xf numFmtId="0" fontId="4" fillId="0" borderId="42"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2" fillId="0" borderId="42" xfId="0" applyFont="1" applyFill="1" applyBorder="1" applyAlignment="1" applyProtection="1">
      <alignment horizontal="center" vertical="top"/>
    </xf>
    <xf numFmtId="0" fontId="0" fillId="14" borderId="20" xfId="0" applyFill="1" applyBorder="1" applyAlignment="1">
      <alignment horizontal="left" vertical="top"/>
    </xf>
    <xf numFmtId="0" fontId="45" fillId="18" borderId="0" xfId="0" applyFont="1" applyFill="1" applyAlignment="1">
      <alignment vertical="top"/>
    </xf>
    <xf numFmtId="0" fontId="45" fillId="18" borderId="0" xfId="0" applyFont="1" applyFill="1" applyAlignment="1">
      <alignment vertical="top" wrapText="1"/>
    </xf>
    <xf numFmtId="0" fontId="45" fillId="18" borderId="0" xfId="0" applyFont="1" applyFill="1" applyBorder="1" applyAlignment="1">
      <alignment vertical="top" wrapText="1"/>
    </xf>
    <xf numFmtId="0" fontId="0" fillId="18" borderId="0" xfId="0" applyFill="1" applyAlignment="1">
      <alignment vertical="top" wrapText="1"/>
    </xf>
    <xf numFmtId="0" fontId="39" fillId="18" borderId="0" xfId="0" applyFont="1" applyFill="1" applyAlignment="1">
      <alignment vertical="top"/>
    </xf>
    <xf numFmtId="0" fontId="0" fillId="18" borderId="0" xfId="0" applyFill="1" applyAlignment="1">
      <alignment horizontal="left" vertical="top" wrapText="1"/>
    </xf>
    <xf numFmtId="0" fontId="0" fillId="18" borderId="0" xfId="0" applyFill="1" applyAlignment="1">
      <alignment horizontal="left" vertical="top"/>
    </xf>
    <xf numFmtId="0" fontId="0" fillId="18" borderId="0" xfId="0" applyFill="1" applyAlignment="1">
      <alignment vertical="top"/>
    </xf>
    <xf numFmtId="0" fontId="5" fillId="18" borderId="0" xfId="0" applyFont="1" applyFill="1" applyAlignment="1">
      <alignment vertical="top"/>
    </xf>
    <xf numFmtId="0" fontId="2" fillId="0" borderId="32" xfId="0" applyFont="1" applyBorder="1" applyAlignment="1" applyProtection="1">
      <alignment horizontal="left" vertical="top" wrapText="1"/>
    </xf>
    <xf numFmtId="0" fontId="5" fillId="13" borderId="71" xfId="0" applyFont="1" applyFill="1" applyBorder="1" applyAlignment="1" applyProtection="1">
      <alignment horizontal="left" vertical="top" wrapText="1"/>
    </xf>
    <xf numFmtId="0" fontId="5" fillId="13" borderId="46" xfId="0" applyFont="1" applyFill="1" applyBorder="1" applyAlignment="1" applyProtection="1">
      <alignment horizontal="left" vertical="top" wrapText="1"/>
    </xf>
    <xf numFmtId="0" fontId="29" fillId="0" borderId="0" xfId="0" applyFont="1" applyAlignment="1" applyProtection="1">
      <alignment horizontal="left" vertical="center" wrapText="1"/>
    </xf>
    <xf numFmtId="0" fontId="2" fillId="0" borderId="0" xfId="0" applyFont="1" applyAlignment="1" applyProtection="1">
      <alignment horizontal="left" vertical="distributed" wrapText="1"/>
    </xf>
    <xf numFmtId="0" fontId="42" fillId="11" borderId="0" xfId="1"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23" fillId="0" borderId="0" xfId="0" applyNumberFormat="1"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9" fillId="0" borderId="2"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9" fillId="0" borderId="52" xfId="0" applyFont="1" applyBorder="1" applyAlignment="1" applyProtection="1">
      <alignment horizontal="left" vertical="top" wrapText="1"/>
    </xf>
    <xf numFmtId="0" fontId="2" fillId="0" borderId="6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40" fillId="0" borderId="34" xfId="0" applyFont="1" applyFill="1" applyBorder="1" applyAlignment="1" applyProtection="1">
      <alignment horizontal="left" vertical="top" wrapText="1"/>
    </xf>
    <xf numFmtId="0" fontId="5" fillId="13" borderId="46" xfId="0" quotePrefix="1" applyFont="1" applyFill="1" applyBorder="1" applyAlignment="1" applyProtection="1">
      <alignment horizontal="left" vertical="top" wrapText="1"/>
    </xf>
    <xf numFmtId="0" fontId="22" fillId="0" borderId="0" xfId="0" applyFont="1" applyFill="1" applyAlignment="1" applyProtection="1">
      <alignment horizontal="left" vertical="top" wrapText="1"/>
    </xf>
    <xf numFmtId="0" fontId="5" fillId="13" borderId="4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44" fillId="0" borderId="0" xfId="0" applyFont="1" applyFill="1" applyAlignment="1" applyProtection="1">
      <alignment horizontal="left" vertical="top" wrapText="1"/>
    </xf>
    <xf numFmtId="0" fontId="24" fillId="0" borderId="0" xfId="0" applyFont="1" applyFill="1" applyAlignment="1" applyProtection="1">
      <alignment horizontal="left" vertical="top" wrapText="1"/>
    </xf>
    <xf numFmtId="0" fontId="6" fillId="0" borderId="0" xfId="0" applyFont="1" applyAlignment="1" applyProtection="1">
      <alignment horizontal="left" vertical="top" wrapText="1"/>
    </xf>
    <xf numFmtId="0" fontId="5" fillId="0" borderId="33" xfId="0" applyFont="1" applyFill="1" applyBorder="1" applyAlignment="1" applyProtection="1">
      <alignment horizontal="left" vertical="top" wrapText="1"/>
    </xf>
    <xf numFmtId="0" fontId="2" fillId="0" borderId="34" xfId="0" applyFont="1" applyBorder="1" applyAlignment="1" applyProtection="1">
      <alignment horizontal="left" vertical="top" wrapText="1"/>
    </xf>
    <xf numFmtId="0" fontId="5" fillId="0" borderId="35" xfId="0" quotePrefix="1" applyFont="1" applyBorder="1" applyAlignment="1" applyProtection="1">
      <alignment horizontal="left" vertical="top" wrapText="1"/>
    </xf>
    <xf numFmtId="0" fontId="5" fillId="0" borderId="35" xfId="0" applyNumberFormat="1" applyFont="1" applyFill="1" applyBorder="1" applyAlignment="1" applyProtection="1">
      <alignment horizontal="left" vertical="top" wrapText="1"/>
    </xf>
    <xf numFmtId="0" fontId="5" fillId="0" borderId="35" xfId="0" applyNumberFormat="1" applyFont="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2" fillId="7" borderId="38" xfId="0" applyFont="1" applyFill="1" applyBorder="1" applyAlignment="1" applyProtection="1">
      <alignment horizontal="left" vertical="top" wrapText="1"/>
    </xf>
    <xf numFmtId="0" fontId="7" fillId="0" borderId="38" xfId="0" applyFont="1" applyBorder="1" applyAlignment="1" applyProtection="1">
      <alignment horizontal="left" vertical="top" wrapText="1"/>
    </xf>
    <xf numFmtId="0" fontId="5" fillId="8" borderId="39" xfId="0" applyFont="1" applyFill="1" applyBorder="1" applyAlignment="1" applyProtection="1">
      <alignment horizontal="left" vertical="top" wrapText="1"/>
    </xf>
    <xf numFmtId="0" fontId="5" fillId="16" borderId="39" xfId="0" applyFont="1" applyFill="1" applyBorder="1" applyAlignment="1" applyProtection="1">
      <alignment horizontal="left" vertical="top" wrapText="1"/>
    </xf>
    <xf numFmtId="0" fontId="7" fillId="0" borderId="3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4" borderId="0" xfId="0" applyFont="1" applyFill="1" applyBorder="1" applyAlignment="1" applyProtection="1">
      <alignment horizontal="left" vertical="top" wrapText="1"/>
    </xf>
    <xf numFmtId="0" fontId="7" fillId="0" borderId="17" xfId="0" applyFont="1" applyBorder="1" applyAlignment="1" applyProtection="1">
      <alignment horizontal="left" vertical="top" wrapText="1"/>
    </xf>
    <xf numFmtId="0" fontId="11" fillId="8" borderId="20" xfId="0" applyFont="1" applyFill="1" applyBorder="1" applyAlignment="1" applyProtection="1">
      <alignment horizontal="left" vertical="top" wrapText="1"/>
    </xf>
    <xf numFmtId="0" fontId="5" fillId="8" borderId="20"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protection locked="0"/>
    </xf>
    <xf numFmtId="0" fontId="3" fillId="13" borderId="30" xfId="0" applyFont="1" applyFill="1" applyBorder="1" applyAlignment="1" applyProtection="1">
      <alignment horizontal="left" vertical="top" wrapText="1"/>
      <protection locked="0"/>
    </xf>
    <xf numFmtId="0" fontId="5" fillId="13" borderId="30" xfId="0" applyFont="1" applyFill="1" applyBorder="1" applyAlignment="1" applyProtection="1">
      <alignment horizontal="left" vertical="top" wrapText="1"/>
      <protection locked="0"/>
    </xf>
    <xf numFmtId="14" fontId="5" fillId="13" borderId="30" xfId="0" applyNumberFormat="1" applyFont="1" applyFill="1" applyBorder="1" applyAlignment="1" applyProtection="1">
      <alignment horizontal="left" vertical="top" wrapText="1"/>
      <protection locked="0"/>
    </xf>
    <xf numFmtId="0" fontId="3" fillId="13" borderId="45" xfId="0" applyFont="1" applyFill="1" applyBorder="1" applyAlignment="1" applyProtection="1">
      <alignment horizontal="left" vertical="top" wrapText="1"/>
      <protection locked="0"/>
    </xf>
    <xf numFmtId="0" fontId="3" fillId="13" borderId="30" xfId="0" applyNumberFormat="1" applyFont="1" applyFill="1" applyBorder="1" applyAlignment="1" applyProtection="1">
      <alignment horizontal="left" vertical="top" wrapText="1"/>
      <protection locked="0"/>
    </xf>
    <xf numFmtId="0" fontId="5" fillId="13" borderId="29" xfId="0" applyFont="1" applyFill="1" applyBorder="1" applyAlignment="1" applyProtection="1">
      <alignment horizontal="left" vertical="top" wrapText="1"/>
      <protection locked="0"/>
    </xf>
    <xf numFmtId="0" fontId="5" fillId="13" borderId="30" xfId="0" applyFont="1" applyFill="1" applyBorder="1" applyAlignment="1" applyProtection="1">
      <alignment vertical="top" wrapText="1"/>
      <protection locked="0"/>
    </xf>
    <xf numFmtId="0" fontId="21" fillId="13" borderId="45" xfId="0" applyFont="1" applyFill="1" applyBorder="1" applyAlignment="1" applyProtection="1">
      <alignment vertical="top" wrapText="1"/>
      <protection locked="0"/>
    </xf>
    <xf numFmtId="0" fontId="21" fillId="13" borderId="30" xfId="0" applyFont="1" applyFill="1" applyBorder="1" applyAlignment="1" applyProtection="1">
      <alignment vertical="top" wrapText="1"/>
      <protection locked="0"/>
    </xf>
    <xf numFmtId="0" fontId="5" fillId="13" borderId="46" xfId="0" applyFont="1" applyFill="1" applyBorder="1" applyAlignment="1" applyProtection="1">
      <alignment vertical="top" wrapText="1"/>
      <protection locked="0"/>
    </xf>
    <xf numFmtId="0" fontId="5" fillId="13" borderId="46" xfId="0" quotePrefix="1" applyFont="1" applyFill="1" applyBorder="1" applyAlignment="1" applyProtection="1">
      <alignment vertical="top" wrapText="1"/>
      <protection locked="0"/>
    </xf>
    <xf numFmtId="0" fontId="5" fillId="13" borderId="46" xfId="0" quotePrefix="1" applyFont="1" applyFill="1" applyBorder="1" applyAlignment="1" applyProtection="1">
      <alignment horizontal="left" vertical="top" wrapText="1" indent="1"/>
      <protection locked="0"/>
    </xf>
    <xf numFmtId="0" fontId="3" fillId="13" borderId="29" xfId="0" applyFont="1" applyFill="1" applyBorder="1" applyAlignment="1" applyProtection="1">
      <alignment vertical="top" wrapText="1"/>
      <protection locked="0"/>
    </xf>
    <xf numFmtId="0" fontId="3" fillId="13" borderId="30" xfId="0" applyFont="1" applyFill="1" applyBorder="1" applyAlignment="1" applyProtection="1">
      <alignment vertical="top" wrapText="1"/>
      <protection locked="0"/>
    </xf>
    <xf numFmtId="0" fontId="3" fillId="13" borderId="31" xfId="0" applyFont="1" applyFill="1" applyBorder="1" applyAlignment="1" applyProtection="1">
      <alignment vertical="top" wrapText="1"/>
      <protection locked="0"/>
    </xf>
    <xf numFmtId="14" fontId="3" fillId="13" borderId="30" xfId="0" applyNumberFormat="1" applyFont="1" applyFill="1" applyBorder="1" applyAlignment="1" applyProtection="1">
      <alignment horizontal="left" vertical="top" wrapText="1"/>
      <protection locked="0"/>
    </xf>
    <xf numFmtId="0" fontId="5" fillId="13" borderId="30" xfId="0" applyFont="1" applyFill="1" applyBorder="1" applyAlignment="1" applyProtection="1">
      <alignment vertical="top"/>
      <protection locked="0"/>
    </xf>
    <xf numFmtId="0" fontId="5" fillId="13" borderId="49" xfId="0" applyFont="1" applyFill="1" applyBorder="1" applyAlignment="1" applyProtection="1">
      <alignment horizontal="left" vertical="top" wrapText="1"/>
      <protection locked="0"/>
    </xf>
    <xf numFmtId="0" fontId="5" fillId="13" borderId="47" xfId="0" applyFont="1" applyFill="1" applyBorder="1" applyAlignment="1" applyProtection="1">
      <alignment vertical="top" wrapText="1"/>
      <protection locked="0"/>
    </xf>
    <xf numFmtId="0" fontId="5" fillId="13" borderId="14" xfId="0" applyFont="1" applyFill="1" applyBorder="1" applyAlignment="1" applyProtection="1">
      <alignment horizontal="left" vertical="top" wrapText="1"/>
      <protection locked="0"/>
    </xf>
    <xf numFmtId="0" fontId="5" fillId="13" borderId="40" xfId="0" applyFont="1" applyFill="1" applyBorder="1" applyAlignment="1" applyProtection="1">
      <alignment vertical="top" wrapText="1"/>
      <protection locked="0"/>
    </xf>
    <xf numFmtId="0" fontId="5" fillId="13" borderId="50" xfId="0" applyFont="1" applyFill="1" applyBorder="1" applyAlignment="1" applyProtection="1">
      <alignment horizontal="left" vertical="top" wrapText="1"/>
      <protection locked="0"/>
    </xf>
    <xf numFmtId="0" fontId="5" fillId="13" borderId="44" xfId="0" applyFont="1" applyFill="1" applyBorder="1" applyAlignment="1" applyProtection="1">
      <alignment vertical="top" wrapText="1"/>
      <protection locked="0"/>
    </xf>
    <xf numFmtId="0" fontId="5" fillId="13" borderId="31" xfId="0" applyFont="1" applyFill="1" applyBorder="1" applyAlignment="1" applyProtection="1">
      <alignment horizontal="left" vertical="top" wrapText="1"/>
      <protection locked="0"/>
    </xf>
    <xf numFmtId="0" fontId="5" fillId="13" borderId="47" xfId="0" applyFont="1" applyFill="1" applyBorder="1" applyAlignment="1" applyProtection="1">
      <alignment horizontal="left" vertical="top"/>
      <protection locked="0"/>
    </xf>
    <xf numFmtId="0" fontId="5" fillId="13" borderId="40" xfId="0" applyFont="1" applyFill="1" applyBorder="1" applyAlignment="1" applyProtection="1">
      <alignment horizontal="left" vertical="top"/>
      <protection locked="0"/>
    </xf>
    <xf numFmtId="0" fontId="5" fillId="13" borderId="40" xfId="0" quotePrefix="1" applyFont="1" applyFill="1" applyBorder="1" applyAlignment="1" applyProtection="1">
      <alignment horizontal="left" vertical="top" wrapText="1" indent="1"/>
      <protection locked="0"/>
    </xf>
    <xf numFmtId="0" fontId="5" fillId="13" borderId="48" xfId="0" quotePrefix="1" applyFont="1" applyFill="1" applyBorder="1" applyAlignment="1" applyProtection="1">
      <alignment horizontal="left" vertical="top" wrapText="1" indent="1"/>
      <protection locked="0"/>
    </xf>
    <xf numFmtId="0" fontId="3" fillId="13" borderId="35" xfId="0" applyFont="1" applyFill="1" applyBorder="1" applyAlignment="1" applyProtection="1">
      <alignment vertical="top" wrapText="1"/>
      <protection locked="0"/>
    </xf>
    <xf numFmtId="0" fontId="5" fillId="13" borderId="29" xfId="0" applyFont="1" applyFill="1" applyBorder="1" applyAlignment="1" applyProtection="1">
      <alignment vertical="top" wrapText="1"/>
      <protection locked="0"/>
    </xf>
    <xf numFmtId="0" fontId="5" fillId="13" borderId="31" xfId="0" applyFont="1" applyFill="1" applyBorder="1" applyAlignment="1" applyProtection="1">
      <alignment vertical="top" wrapText="1"/>
      <protection locked="0"/>
    </xf>
    <xf numFmtId="0" fontId="2" fillId="0" borderId="26" xfId="0" applyFont="1" applyFill="1" applyBorder="1" applyAlignment="1" applyProtection="1">
      <alignment vertical="top" wrapText="1"/>
    </xf>
    <xf numFmtId="0" fontId="47" fillId="0" borderId="0" xfId="0" applyFont="1"/>
    <xf numFmtId="0" fontId="3" fillId="13" borderId="37" xfId="0" applyFont="1" applyFill="1" applyBorder="1" applyAlignment="1" applyProtection="1">
      <alignment horizontal="left" vertical="top" wrapText="1"/>
      <protection locked="0"/>
    </xf>
    <xf numFmtId="0" fontId="0" fillId="0" borderId="0" xfId="0" applyAlignment="1" applyProtection="1">
      <alignment horizontal="center" vertical="top"/>
    </xf>
    <xf numFmtId="0" fontId="36" fillId="17" borderId="23" xfId="3" applyFont="1" applyFill="1" applyBorder="1" applyAlignment="1" applyProtection="1">
      <alignment vertical="top" wrapText="1"/>
    </xf>
    <xf numFmtId="0" fontId="5" fillId="11" borderId="27" xfId="0" applyFont="1" applyFill="1" applyBorder="1" applyAlignment="1" applyProtection="1">
      <alignment horizontal="left" vertical="top" wrapText="1"/>
    </xf>
    <xf numFmtId="0" fontId="5" fillId="11" borderId="28" xfId="0" applyFont="1" applyFill="1" applyBorder="1" applyAlignment="1" applyProtection="1">
      <alignment horizontal="left" vertical="top" wrapText="1"/>
    </xf>
    <xf numFmtId="0" fontId="31" fillId="0" borderId="0" xfId="0" applyFont="1" applyAlignment="1" applyProtection="1">
      <alignment horizontal="left" vertical="top" wrapText="1"/>
    </xf>
    <xf numFmtId="0" fontId="5" fillId="6" borderId="27" xfId="0" applyFont="1" applyFill="1" applyBorder="1" applyAlignment="1" applyProtection="1">
      <alignment horizontal="left" vertical="top" wrapText="1"/>
    </xf>
    <xf numFmtId="0" fontId="5" fillId="15" borderId="32" xfId="0" applyFont="1" applyFill="1" applyBorder="1" applyAlignment="1" applyProtection="1">
      <alignment horizontal="left" vertical="top" wrapText="1"/>
    </xf>
    <xf numFmtId="0" fontId="5" fillId="15" borderId="34" xfId="0" applyFont="1" applyFill="1" applyBorder="1" applyAlignment="1" applyProtection="1">
      <alignment horizontal="left" vertical="top" wrapText="1"/>
    </xf>
    <xf numFmtId="0" fontId="5" fillId="15" borderId="36" xfId="0" applyFont="1" applyFill="1" applyBorder="1" applyAlignment="1" applyProtection="1">
      <alignment horizontal="left" vertical="top" wrapText="1"/>
    </xf>
    <xf numFmtId="0" fontId="0" fillId="0" borderId="0" xfId="0" applyAlignment="1">
      <alignment wrapText="1"/>
    </xf>
    <xf numFmtId="0" fontId="30" fillId="11" borderId="27" xfId="0" applyFont="1" applyFill="1" applyBorder="1" applyAlignment="1" applyProtection="1">
      <alignment horizontal="left" vertical="top" wrapText="1"/>
    </xf>
    <xf numFmtId="0" fontId="3" fillId="11" borderId="0" xfId="0" applyFont="1" applyFill="1" applyBorder="1" applyAlignment="1" applyProtection="1">
      <alignment horizontal="left" vertical="top" wrapText="1"/>
    </xf>
    <xf numFmtId="0" fontId="0" fillId="0" borderId="64" xfId="0" applyFill="1" applyBorder="1" applyAlignment="1" applyProtection="1">
      <alignment horizontal="left" vertical="top" wrapText="1"/>
    </xf>
    <xf numFmtId="0" fontId="0" fillId="0" borderId="56" xfId="0" applyFill="1" applyBorder="1" applyAlignment="1" applyProtection="1">
      <alignment horizontal="left" vertical="top" wrapText="1"/>
    </xf>
    <xf numFmtId="0" fontId="20" fillId="0" borderId="0" xfId="0" applyFont="1" applyBorder="1" applyAlignment="1" applyProtection="1">
      <alignment horizontal="left" vertical="top" wrapText="1"/>
    </xf>
    <xf numFmtId="0" fontId="2" fillId="0" borderId="0" xfId="0" applyFont="1" applyAlignment="1" applyProtection="1">
      <alignment horizontal="left" wrapText="1"/>
    </xf>
    <xf numFmtId="0" fontId="2" fillId="0" borderId="7"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5" fillId="11" borderId="39" xfId="0" quotePrefix="1" applyFont="1" applyFill="1" applyBorder="1" applyAlignment="1" applyProtection="1">
      <alignment horizontal="left" vertical="top" wrapText="1"/>
    </xf>
    <xf numFmtId="0" fontId="5" fillId="11" borderId="40" xfId="0" quotePrefix="1" applyFont="1" applyFill="1" applyBorder="1" applyAlignment="1" applyProtection="1">
      <alignment horizontal="left" vertical="top" wrapText="1"/>
    </xf>
    <xf numFmtId="0" fontId="5" fillId="8" borderId="39" xfId="0" applyFont="1" applyFill="1" applyBorder="1" applyAlignment="1" applyProtection="1">
      <alignment horizontal="left" wrapText="1"/>
    </xf>
    <xf numFmtId="0" fontId="39" fillId="0" borderId="0" xfId="0" applyFont="1" applyAlignment="1">
      <alignment horizontal="left" vertical="top" wrapText="1"/>
    </xf>
    <xf numFmtId="0" fontId="0" fillId="4" borderId="0" xfId="0" applyFill="1" applyAlignment="1" applyProtection="1">
      <alignment horizontal="left" wrapText="1"/>
    </xf>
    <xf numFmtId="0" fontId="5" fillId="4" borderId="0" xfId="0" applyFont="1" applyFill="1" applyAlignment="1" applyProtection="1">
      <alignment horizontal="left" wrapText="1"/>
    </xf>
    <xf numFmtId="0" fontId="5" fillId="17" borderId="0" xfId="0" applyFont="1" applyFill="1" applyAlignment="1" applyProtection="1">
      <alignment horizontal="left" wrapText="1"/>
    </xf>
    <xf numFmtId="0" fontId="0" fillId="12" borderId="0" xfId="0" applyFill="1" applyAlignment="1" applyProtection="1">
      <alignment horizontal="left" wrapText="1"/>
    </xf>
    <xf numFmtId="0" fontId="5" fillId="12" borderId="0" xfId="0" applyFont="1" applyFill="1" applyAlignment="1" applyProtection="1">
      <alignment horizontal="left" wrapText="1"/>
    </xf>
    <xf numFmtId="0" fontId="37" fillId="0" borderId="0" xfId="0" applyFont="1" applyAlignment="1" applyProtection="1">
      <alignment horizontal="left" wrapText="1"/>
    </xf>
    <xf numFmtId="0" fontId="5" fillId="0" borderId="0" xfId="0" applyFont="1" applyAlignment="1" applyProtection="1">
      <alignment horizontal="left" wrapText="1"/>
    </xf>
    <xf numFmtId="0" fontId="3" fillId="8" borderId="20" xfId="0" applyFont="1" applyFill="1" applyBorder="1" applyAlignment="1" applyProtection="1">
      <alignment horizontal="left" wrapText="1"/>
    </xf>
    <xf numFmtId="0" fontId="7" fillId="0" borderId="0" xfId="0" applyFont="1" applyBorder="1" applyAlignment="1" applyProtection="1">
      <alignment vertical="top"/>
    </xf>
    <xf numFmtId="0" fontId="3" fillId="0" borderId="0" xfId="0" applyFont="1" applyFill="1" applyBorder="1" applyAlignment="1" applyProtection="1">
      <alignment horizontal="left" vertical="top" wrapText="1"/>
      <protection locked="0"/>
    </xf>
    <xf numFmtId="0" fontId="2" fillId="0" borderId="1" xfId="0" applyFont="1" applyFill="1" applyBorder="1" applyAlignment="1" applyProtection="1">
      <alignment vertical="top" wrapText="1"/>
    </xf>
    <xf numFmtId="0" fontId="5" fillId="6" borderId="7" xfId="0" applyFont="1" applyFill="1" applyBorder="1" applyAlignment="1" applyProtection="1">
      <alignment vertical="top" wrapText="1"/>
    </xf>
    <xf numFmtId="0" fontId="42" fillId="0" borderId="1" xfId="1" applyFont="1" applyBorder="1" applyAlignment="1" applyProtection="1">
      <alignment vertical="top"/>
    </xf>
    <xf numFmtId="0" fontId="5" fillId="6" borderId="7" xfId="0" applyFont="1" applyFill="1" applyBorder="1" applyAlignment="1" applyProtection="1">
      <alignment horizontal="left" vertical="top" wrapText="1"/>
    </xf>
    <xf numFmtId="0" fontId="5" fillId="11" borderId="0" xfId="0" applyFont="1" applyFill="1" applyBorder="1" applyAlignment="1" applyProtection="1">
      <alignment horizontal="left" vertical="top" wrapText="1"/>
    </xf>
    <xf numFmtId="0" fontId="24" fillId="10" borderId="34" xfId="0" applyFont="1" applyFill="1" applyBorder="1" applyAlignment="1" applyProtection="1">
      <alignment horizontal="left" vertical="top" wrapText="1"/>
    </xf>
    <xf numFmtId="0" fontId="0" fillId="0" borderId="0" xfId="0" applyAlignment="1">
      <alignment horizontal="left" vertical="top" wrapText="1"/>
    </xf>
    <xf numFmtId="0" fontId="35" fillId="15" borderId="0" xfId="0" applyFont="1" applyFill="1" applyBorder="1" applyAlignment="1" applyProtection="1">
      <alignment horizontal="left" vertical="center" wrapText="1"/>
    </xf>
    <xf numFmtId="0" fontId="2" fillId="0" borderId="8" xfId="0" applyFont="1" applyBorder="1" applyAlignment="1" applyProtection="1">
      <alignment horizontal="left" vertical="top" wrapText="1"/>
    </xf>
    <xf numFmtId="0" fontId="2" fillId="0" borderId="28" xfId="0" applyFont="1" applyBorder="1" applyAlignment="1" applyProtection="1">
      <alignment horizontal="left" vertical="top" wrapText="1"/>
    </xf>
    <xf numFmtId="0" fontId="2" fillId="0" borderId="27" xfId="0" applyFont="1" applyBorder="1" applyAlignment="1" applyProtection="1">
      <alignment horizontal="left" vertical="top" wrapText="1"/>
    </xf>
    <xf numFmtId="0" fontId="0" fillId="0" borderId="27" xfId="0" applyBorder="1" applyAlignment="1">
      <alignment horizontal="left" vertical="top" wrapText="1"/>
    </xf>
    <xf numFmtId="0" fontId="24" fillId="10" borderId="32" xfId="0" applyFont="1" applyFill="1" applyBorder="1" applyAlignment="1" applyProtection="1">
      <alignment horizontal="left" vertical="top" wrapText="1"/>
    </xf>
    <xf numFmtId="0" fontId="0" fillId="0" borderId="33" xfId="0" applyBorder="1" applyProtection="1"/>
    <xf numFmtId="0" fontId="24" fillId="10" borderId="36"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4"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2" xfId="0" applyFont="1" applyFill="1" applyBorder="1" applyAlignment="1" applyProtection="1">
      <alignment vertical="top" wrapText="1"/>
    </xf>
    <xf numFmtId="0" fontId="2" fillId="0" borderId="69" xfId="0" applyFont="1" applyBorder="1" applyAlignment="1" applyProtection="1">
      <alignment horizontal="left" vertical="top" wrapText="1"/>
    </xf>
    <xf numFmtId="0" fontId="10" fillId="0" borderId="70" xfId="0" applyFont="1" applyBorder="1" applyAlignment="1" applyProtection="1">
      <alignment horizontal="left" vertical="top" wrapText="1"/>
    </xf>
    <xf numFmtId="0" fontId="2" fillId="0" borderId="1" xfId="0" applyFont="1" applyBorder="1" applyAlignment="1" applyProtection="1">
      <alignment vertical="top" wrapText="1"/>
    </xf>
    <xf numFmtId="0" fontId="2" fillId="0" borderId="41" xfId="0" applyFont="1" applyBorder="1" applyAlignment="1" applyProtection="1">
      <alignment horizontal="left" vertical="top" wrapText="1"/>
    </xf>
    <xf numFmtId="0" fontId="24" fillId="0" borderId="0" xfId="0" applyFont="1" applyFill="1" applyBorder="1" applyAlignment="1" applyProtection="1">
      <alignment vertical="top" wrapText="1"/>
    </xf>
    <xf numFmtId="0" fontId="2" fillId="0" borderId="0" xfId="0" applyFont="1" applyAlignment="1" applyProtection="1">
      <alignment horizontal="left" vertical="top"/>
    </xf>
    <xf numFmtId="0" fontId="24" fillId="0" borderId="0" xfId="0" applyFont="1" applyFill="1" applyBorder="1" applyAlignment="1" applyProtection="1">
      <alignment horizontal="left" vertical="top" wrapText="1"/>
    </xf>
    <xf numFmtId="0" fontId="28" fillId="0" borderId="0" xfId="0" applyFont="1" applyFill="1" applyBorder="1" applyAlignment="1" applyProtection="1">
      <alignment vertical="top" wrapText="1"/>
    </xf>
    <xf numFmtId="0" fontId="27" fillId="0" borderId="0" xfId="0" applyFont="1" applyAlignment="1" applyProtection="1">
      <alignment horizontal="left" vertical="top" wrapText="1"/>
    </xf>
    <xf numFmtId="0" fontId="6" fillId="0" borderId="0" xfId="0" applyFont="1" applyAlignment="1" applyProtection="1">
      <alignmen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38" fillId="9" borderId="17" xfId="0" applyFont="1" applyFill="1" applyBorder="1" applyAlignment="1" applyProtection="1">
      <alignment horizontal="left" vertical="top" wrapText="1"/>
    </xf>
    <xf numFmtId="0" fontId="38" fillId="9" borderId="23" xfId="0" applyFont="1" applyFill="1" applyBorder="1" applyAlignment="1" applyProtection="1">
      <alignment horizontal="left" vertical="top" wrapText="1"/>
    </xf>
    <xf numFmtId="0" fontId="38" fillId="9" borderId="42" xfId="0" applyFont="1" applyFill="1" applyBorder="1" applyAlignment="1" applyProtection="1">
      <alignment horizontal="left" vertical="top" wrapText="1"/>
    </xf>
    <xf numFmtId="0" fontId="0" fillId="0" borderId="42" xfId="0" applyBorder="1" applyAlignment="1">
      <alignment horizontal="left" vertical="top" wrapText="1"/>
    </xf>
    <xf numFmtId="0" fontId="39" fillId="0" borderId="0" xfId="0" applyFont="1" applyAlignment="1">
      <alignment vertical="top" wrapText="1"/>
    </xf>
    <xf numFmtId="0" fontId="5" fillId="13" borderId="30" xfId="0" applyNumberFormat="1" applyFont="1" applyFill="1" applyBorder="1" applyAlignment="1" applyProtection="1">
      <alignment horizontal="left" vertical="top" wrapText="1"/>
      <protection locked="0"/>
    </xf>
    <xf numFmtId="0" fontId="5" fillId="13" borderId="31" xfId="0" applyFont="1" applyFill="1" applyBorder="1" applyAlignment="1" applyProtection="1">
      <alignment horizontal="left" vertical="top"/>
      <protection locked="0"/>
    </xf>
    <xf numFmtId="0" fontId="5" fillId="13" borderId="29" xfId="0" applyFont="1" applyFill="1" applyBorder="1" applyAlignment="1" applyProtection="1">
      <alignment horizontal="left" vertical="top"/>
      <protection locked="0"/>
    </xf>
    <xf numFmtId="0" fontId="5" fillId="13" borderId="30" xfId="0" applyFont="1" applyFill="1" applyBorder="1" applyAlignment="1" applyProtection="1">
      <alignment horizontal="left" vertical="top"/>
      <protection locked="0"/>
    </xf>
    <xf numFmtId="0" fontId="5" fillId="13" borderId="45" xfId="0" applyFont="1" applyFill="1" applyBorder="1" applyAlignment="1" applyProtection="1">
      <alignment vertical="top"/>
      <protection locked="0"/>
    </xf>
    <xf numFmtId="0" fontId="5" fillId="0" borderId="0" xfId="0" applyFont="1" applyFill="1" applyBorder="1" applyAlignment="1" applyProtection="1">
      <alignment vertical="top" wrapText="1"/>
    </xf>
    <xf numFmtId="0" fontId="23" fillId="0" borderId="0" xfId="0" applyFont="1" applyFill="1" applyAlignment="1" applyProtection="1">
      <alignment vertical="top" wrapText="1"/>
    </xf>
    <xf numFmtId="0" fontId="24"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4" fillId="0" borderId="0" xfId="0" applyFont="1" applyFill="1" applyBorder="1" applyAlignment="1" applyProtection="1">
      <alignment vertical="top" wrapText="1"/>
    </xf>
    <xf numFmtId="0" fontId="53" fillId="0" borderId="0" xfId="0" applyFont="1" applyAlignment="1" applyProtection="1">
      <alignment vertical="top"/>
    </xf>
    <xf numFmtId="0" fontId="0" fillId="0" borderId="0" xfId="0" applyAlignment="1" applyProtection="1">
      <alignment horizontal="center" vertical="top" wrapText="1"/>
    </xf>
    <xf numFmtId="0" fontId="2" fillId="0" borderId="2" xfId="0" applyFont="1" applyBorder="1" applyAlignment="1" applyProtection="1">
      <alignment vertical="top" wrapText="1"/>
    </xf>
    <xf numFmtId="0" fontId="5" fillId="20" borderId="39" xfId="0" applyFont="1" applyFill="1" applyBorder="1" applyAlignment="1" applyProtection="1">
      <alignment vertical="top" wrapText="1"/>
    </xf>
    <xf numFmtId="0" fontId="5" fillId="20" borderId="39" xfId="0" applyFont="1" applyFill="1" applyBorder="1" applyAlignment="1" applyProtection="1">
      <alignment horizontal="justify"/>
      <protection locked="0"/>
    </xf>
    <xf numFmtId="0" fontId="5" fillId="20" borderId="39" xfId="0" applyFont="1" applyFill="1" applyBorder="1" applyAlignment="1" applyProtection="1">
      <alignment vertical="top" wrapText="1"/>
      <protection locked="0"/>
    </xf>
    <xf numFmtId="0" fontId="24" fillId="0" borderId="0" xfId="0" applyFont="1" applyFill="1" applyBorder="1" applyAlignment="1" applyProtection="1">
      <alignment vertical="top" wrapText="1"/>
    </xf>
    <xf numFmtId="0" fontId="2" fillId="0" borderId="0" xfId="0" applyFont="1" applyAlignment="1" applyProtection="1">
      <alignment vertical="top" wrapText="1"/>
    </xf>
    <xf numFmtId="0" fontId="3" fillId="0" borderId="0" xfId="0" applyFont="1" applyProtection="1">
      <protection locked="0"/>
    </xf>
    <xf numFmtId="0" fontId="0" fillId="4" borderId="0" xfId="0" applyFill="1" applyProtection="1">
      <protection locked="0"/>
    </xf>
    <xf numFmtId="0" fontId="3" fillId="0" borderId="0" xfId="0" applyFont="1" applyFill="1" applyProtection="1">
      <protection locked="0"/>
    </xf>
    <xf numFmtId="0" fontId="0" fillId="0" borderId="0" xfId="0" applyFill="1" applyProtection="1">
      <protection locked="0"/>
    </xf>
    <xf numFmtId="0" fontId="0" fillId="4" borderId="0" xfId="0" applyFill="1"/>
    <xf numFmtId="0" fontId="5" fillId="4" borderId="0" xfId="0" applyFont="1" applyFill="1" applyProtection="1">
      <protection locked="0"/>
    </xf>
    <xf numFmtId="0" fontId="0" fillId="0" borderId="0" xfId="0" applyFill="1"/>
    <xf numFmtId="0" fontId="5" fillId="4" borderId="0" xfId="0" applyFont="1" applyFill="1" applyBorder="1" applyAlignment="1">
      <alignment vertical="top" wrapText="1"/>
    </xf>
    <xf numFmtId="0" fontId="7" fillId="0" borderId="38" xfId="0" applyFont="1" applyBorder="1" applyAlignment="1">
      <alignment vertical="top" wrapText="1"/>
    </xf>
    <xf numFmtId="0" fontId="11" fillId="8" borderId="39" xfId="0" applyFont="1" applyFill="1" applyBorder="1" applyAlignment="1">
      <alignment vertical="top" wrapText="1"/>
    </xf>
    <xf numFmtId="0" fontId="5" fillId="8" borderId="39" xfId="0" applyFont="1" applyFill="1" applyBorder="1" applyAlignment="1">
      <alignment vertical="top" wrapText="1"/>
    </xf>
    <xf numFmtId="0" fontId="5" fillId="8" borderId="39" xfId="0" applyFont="1" applyFill="1" applyBorder="1" applyAlignment="1">
      <alignment horizontal="justify"/>
    </xf>
    <xf numFmtId="0" fontId="0" fillId="21" borderId="0" xfId="0" applyFill="1" applyProtection="1">
      <protection locked="0"/>
    </xf>
    <xf numFmtId="0" fontId="0" fillId="21" borderId="0" xfId="0" applyFill="1"/>
    <xf numFmtId="0" fontId="24" fillId="11" borderId="0" xfId="0" applyFont="1" applyFill="1" applyBorder="1" applyAlignment="1" applyProtection="1">
      <alignment horizontal="left" vertical="top" wrapText="1"/>
    </xf>
    <xf numFmtId="0" fontId="0" fillId="11" borderId="0" xfId="0" applyFill="1" applyAlignment="1" applyProtection="1">
      <alignment vertical="top"/>
    </xf>
    <xf numFmtId="0" fontId="2" fillId="11" borderId="2" xfId="0" applyFont="1" applyFill="1" applyBorder="1" applyAlignment="1" applyProtection="1">
      <alignment vertical="top" wrapText="1"/>
    </xf>
    <xf numFmtId="0" fontId="5" fillId="11" borderId="0" xfId="0" applyFont="1" applyFill="1" applyAlignment="1" applyProtection="1">
      <alignment vertical="top"/>
    </xf>
    <xf numFmtId="0" fontId="5" fillId="0" borderId="0" xfId="0" applyFont="1" applyBorder="1" applyAlignment="1" applyProtection="1">
      <alignment vertical="top"/>
    </xf>
    <xf numFmtId="0" fontId="53" fillId="11" borderId="0" xfId="0" applyFont="1" applyFill="1" applyAlignment="1" applyProtection="1">
      <alignment vertical="top"/>
    </xf>
    <xf numFmtId="0" fontId="2" fillId="0" borderId="2" xfId="0" applyFont="1" applyFill="1" applyBorder="1" applyAlignment="1" applyProtection="1">
      <alignment vertical="top" wrapText="1"/>
    </xf>
    <xf numFmtId="0" fontId="24" fillId="0" borderId="0" xfId="0" applyFont="1" applyFill="1" applyBorder="1" applyAlignment="1" applyProtection="1">
      <alignment vertical="top" wrapText="1"/>
    </xf>
    <xf numFmtId="0" fontId="2" fillId="0" borderId="41" xfId="0" applyFont="1" applyFill="1" applyBorder="1" applyAlignment="1" applyProtection="1">
      <alignment vertical="top" wrapText="1"/>
    </xf>
    <xf numFmtId="0" fontId="2" fillId="0" borderId="0" xfId="0" applyFont="1" applyAlignment="1" applyProtection="1">
      <alignment vertical="top" wrapText="1"/>
    </xf>
    <xf numFmtId="0" fontId="5" fillId="13" borderId="46" xfId="0" applyFont="1" applyFill="1" applyBorder="1" applyAlignment="1" applyProtection="1">
      <alignment vertical="top" wrapText="1"/>
    </xf>
    <xf numFmtId="0" fontId="5" fillId="13" borderId="29" xfId="0" applyFont="1" applyFill="1" applyBorder="1" applyAlignment="1" applyProtection="1">
      <alignment vertical="top" wrapText="1"/>
    </xf>
    <xf numFmtId="0" fontId="5" fillId="13" borderId="30" xfId="0" applyFont="1" applyFill="1" applyBorder="1" applyAlignment="1" applyProtection="1">
      <alignment vertical="top" wrapText="1"/>
    </xf>
    <xf numFmtId="0" fontId="2" fillId="0" borderId="75" xfId="0" applyFont="1" applyFill="1" applyBorder="1" applyAlignment="1" applyProtection="1">
      <alignment vertical="top" wrapText="1"/>
    </xf>
    <xf numFmtId="0" fontId="5" fillId="13" borderId="76" xfId="0" applyFont="1" applyFill="1" applyBorder="1" applyAlignment="1" applyProtection="1">
      <alignment vertical="top" wrapText="1"/>
    </xf>
    <xf numFmtId="0" fontId="52" fillId="0" borderId="0" xfId="0" applyFont="1" applyFill="1" applyBorder="1" applyAlignment="1" applyProtection="1">
      <alignment wrapText="1"/>
    </xf>
    <xf numFmtId="0" fontId="5" fillId="20" borderId="38" xfId="0" applyFont="1" applyFill="1" applyBorder="1" applyAlignment="1" applyProtection="1">
      <alignment vertical="top" wrapText="1"/>
    </xf>
    <xf numFmtId="0" fontId="5" fillId="20" borderId="48" xfId="0" applyFont="1" applyFill="1" applyBorder="1" applyAlignment="1" applyProtection="1">
      <alignment vertical="top" wrapText="1"/>
    </xf>
    <xf numFmtId="0" fontId="7" fillId="0" borderId="55" xfId="0" applyFont="1" applyBorder="1" applyAlignment="1" applyProtection="1">
      <alignment vertical="top" wrapText="1"/>
    </xf>
    <xf numFmtId="0" fontId="4" fillId="0" borderId="0" xfId="0" applyFont="1" applyBorder="1" applyAlignment="1" applyProtection="1">
      <alignment vertical="top" wrapText="1"/>
    </xf>
    <xf numFmtId="0" fontId="5" fillId="0" borderId="0" xfId="0" applyFont="1" applyFill="1" applyBorder="1" applyAlignment="1" applyProtection="1">
      <alignment horizontal="left" vertical="top" wrapText="1"/>
      <protection locked="0"/>
    </xf>
    <xf numFmtId="0" fontId="5" fillId="0" borderId="0" xfId="0" applyFont="1"/>
    <xf numFmtId="0" fontId="5" fillId="11" borderId="0" xfId="0" applyFont="1" applyFill="1" applyBorder="1" applyAlignment="1" applyProtection="1">
      <alignment horizontal="justify" vertical="top" wrapText="1"/>
    </xf>
    <xf numFmtId="0" fontId="5" fillId="11" borderId="35" xfId="0" applyFont="1" applyFill="1" applyBorder="1" applyAlignment="1" applyProtection="1">
      <alignment horizontal="justify" vertical="top" wrapText="1"/>
    </xf>
    <xf numFmtId="0" fontId="3" fillId="11" borderId="0" xfId="0" applyFont="1" applyFill="1" applyBorder="1" applyAlignment="1" applyProtection="1">
      <alignment horizontal="left" vertical="top" wrapText="1" indent="1"/>
    </xf>
    <xf numFmtId="0" fontId="3" fillId="11" borderId="35" xfId="0" applyFont="1" applyFill="1" applyBorder="1" applyAlignment="1" applyProtection="1">
      <alignment horizontal="left" vertical="top" wrapText="1" indent="1"/>
    </xf>
    <xf numFmtId="0" fontId="42" fillId="11" borderId="0" xfId="1" applyFont="1" applyFill="1" applyBorder="1" applyAlignment="1" applyProtection="1">
      <alignment horizontal="justify" vertical="top" wrapText="1"/>
    </xf>
    <xf numFmtId="0" fontId="5" fillId="11" borderId="0" xfId="0" applyFont="1" applyFill="1" applyBorder="1" applyAlignment="1" applyProtection="1">
      <alignment horizontal="justify" vertical="top"/>
    </xf>
    <xf numFmtId="0" fontId="5" fillId="11" borderId="35" xfId="0" applyFont="1" applyFill="1" applyBorder="1" applyAlignment="1" applyProtection="1">
      <alignment horizontal="justify" vertical="top"/>
    </xf>
    <xf numFmtId="0" fontId="42" fillId="11" borderId="35" xfId="1" applyFont="1" applyFill="1" applyBorder="1" applyAlignment="1" applyProtection="1">
      <alignment horizontal="justify" vertical="top" wrapText="1"/>
    </xf>
    <xf numFmtId="0" fontId="5" fillId="11" borderId="0" xfId="1" applyFont="1" applyFill="1" applyBorder="1" applyAlignment="1" applyProtection="1">
      <alignment horizontal="left" vertical="top" wrapText="1"/>
    </xf>
    <xf numFmtId="0" fontId="5" fillId="11" borderId="35" xfId="1" applyFont="1" applyFill="1" applyBorder="1" applyAlignment="1" applyProtection="1">
      <alignment horizontal="left" vertical="top" wrapText="1"/>
    </xf>
    <xf numFmtId="0" fontId="42" fillId="11" borderId="35" xfId="1" applyFont="1" applyFill="1" applyBorder="1" applyAlignment="1" applyProtection="1">
      <alignment horizontal="left" vertical="top" wrapText="1"/>
    </xf>
    <xf numFmtId="0" fontId="2" fillId="11" borderId="36" xfId="0" applyFont="1" applyFill="1" applyBorder="1" applyAlignment="1" applyProtection="1">
      <alignment vertical="top"/>
    </xf>
    <xf numFmtId="0" fontId="2" fillId="0" borderId="2" xfId="0" applyFont="1" applyFill="1" applyBorder="1" applyAlignment="1" applyProtection="1">
      <alignment vertical="top" wrapText="1"/>
    </xf>
    <xf numFmtId="0" fontId="24" fillId="0" borderId="0" xfId="0" applyFont="1" applyFill="1" applyBorder="1" applyAlignment="1" applyProtection="1">
      <alignment vertical="top" wrapText="1"/>
    </xf>
    <xf numFmtId="0" fontId="24" fillId="0" borderId="34" xfId="0" applyFont="1" applyFill="1" applyBorder="1" applyAlignment="1" applyProtection="1">
      <alignment horizontal="left" vertical="top" wrapText="1"/>
    </xf>
    <xf numFmtId="0" fontId="2" fillId="0" borderId="2" xfId="0" applyFont="1" applyBorder="1" applyAlignment="1" applyProtection="1">
      <alignment vertical="top" wrapText="1"/>
    </xf>
    <xf numFmtId="0" fontId="24" fillId="0" borderId="0" xfId="0" applyFont="1" applyFill="1" applyBorder="1" applyAlignment="1" applyProtection="1">
      <alignment horizontal="left" vertical="top" wrapText="1"/>
    </xf>
    <xf numFmtId="0" fontId="24" fillId="0" borderId="0" xfId="0" applyFont="1" applyFill="1" applyBorder="1" applyAlignment="1" applyProtection="1">
      <alignment vertical="top" wrapText="1"/>
    </xf>
    <xf numFmtId="0" fontId="5" fillId="2" borderId="0" xfId="0" applyFont="1" applyFill="1" applyProtection="1"/>
    <xf numFmtId="0" fontId="0" fillId="2" borderId="0" xfId="0" applyFill="1" applyProtection="1"/>
    <xf numFmtId="0" fontId="5" fillId="2" borderId="0" xfId="0" applyFont="1" applyFill="1" applyBorder="1" applyProtection="1"/>
    <xf numFmtId="14" fontId="0" fillId="3" borderId="17" xfId="0" applyNumberFormat="1" applyFill="1" applyBorder="1" applyAlignment="1" applyProtection="1">
      <alignment horizontal="center"/>
    </xf>
    <xf numFmtId="0" fontId="0" fillId="4" borderId="17" xfId="0" applyFill="1" applyBorder="1" applyProtection="1"/>
    <xf numFmtId="0" fontId="5" fillId="4" borderId="18" xfId="0" applyFont="1" applyFill="1" applyBorder="1" applyProtection="1"/>
    <xf numFmtId="0" fontId="0" fillId="4" borderId="20" xfId="0" applyFill="1" applyBorder="1" applyProtection="1"/>
    <xf numFmtId="0" fontId="0" fillId="4" borderId="23" xfId="0" applyFill="1" applyBorder="1" applyProtection="1"/>
    <xf numFmtId="0" fontId="5" fillId="6" borderId="0" xfId="0" applyFont="1" applyFill="1" applyBorder="1" applyAlignment="1" applyProtection="1">
      <alignment horizontal="left" vertical="top" wrapText="1"/>
    </xf>
    <xf numFmtId="0" fontId="2" fillId="19" borderId="32" xfId="0" applyFont="1" applyFill="1" applyBorder="1" applyAlignment="1" applyProtection="1">
      <alignment horizontal="left" vertical="top" wrapText="1"/>
    </xf>
    <xf numFmtId="0" fontId="5" fillId="13" borderId="29" xfId="0" applyNumberFormat="1" applyFont="1" applyFill="1" applyBorder="1" applyAlignment="1" applyProtection="1">
      <alignment horizontal="left" vertical="top" wrapText="1"/>
      <protection locked="0"/>
    </xf>
    <xf numFmtId="0" fontId="3" fillId="13" borderId="31" xfId="0" applyNumberFormat="1" applyFont="1" applyFill="1" applyBorder="1" applyAlignment="1" applyProtection="1">
      <alignment horizontal="left" vertical="top" wrapText="1"/>
      <protection locked="0"/>
    </xf>
    <xf numFmtId="0" fontId="5" fillId="0" borderId="0" xfId="0" applyFont="1" applyFill="1" applyAlignment="1" applyProtection="1">
      <alignment vertical="top"/>
    </xf>
    <xf numFmtId="0" fontId="5" fillId="0" borderId="73" xfId="0" applyFont="1" applyFill="1" applyBorder="1" applyAlignment="1" applyProtection="1">
      <alignment horizontal="left" vertical="top" wrapText="1"/>
    </xf>
    <xf numFmtId="0" fontId="5" fillId="0" borderId="0" xfId="0" applyFont="1" applyBorder="1" applyAlignment="1">
      <alignment horizontal="left" vertical="top" wrapText="1"/>
    </xf>
    <xf numFmtId="0" fontId="5" fillId="0" borderId="35" xfId="0" applyFont="1" applyBorder="1" applyAlignment="1">
      <alignment horizontal="left" vertical="top" wrapText="1"/>
    </xf>
    <xf numFmtId="0" fontId="5" fillId="11" borderId="0" xfId="1" applyFont="1" applyFill="1" applyBorder="1" applyAlignment="1" applyProtection="1">
      <alignment horizontal="left" vertical="top" wrapText="1"/>
    </xf>
    <xf numFmtId="0" fontId="5" fillId="11" borderId="35" xfId="1" applyFont="1" applyFill="1" applyBorder="1" applyAlignment="1" applyProtection="1">
      <alignment horizontal="left" vertical="top" wrapText="1"/>
    </xf>
    <xf numFmtId="0" fontId="42" fillId="11" borderId="0" xfId="1" applyFont="1" applyFill="1" applyBorder="1" applyAlignment="1" applyProtection="1">
      <alignment horizontal="left" vertical="top" wrapText="1"/>
    </xf>
    <xf numFmtId="0" fontId="42" fillId="11" borderId="35" xfId="1" applyFont="1" applyFill="1" applyBorder="1" applyAlignment="1" applyProtection="1">
      <alignment horizontal="left" vertical="top" wrapText="1"/>
    </xf>
    <xf numFmtId="0" fontId="5" fillId="11" borderId="0" xfId="0" applyFont="1" applyFill="1" applyBorder="1" applyAlignment="1" applyProtection="1">
      <alignment horizontal="justify" vertical="top"/>
    </xf>
    <xf numFmtId="0" fontId="5" fillId="11" borderId="35" xfId="0" applyFont="1" applyFill="1" applyBorder="1" applyAlignment="1" applyProtection="1">
      <alignment horizontal="justify" vertical="top"/>
    </xf>
    <xf numFmtId="0" fontId="5" fillId="11" borderId="0" xfId="0" applyFont="1" applyFill="1" applyBorder="1" applyAlignment="1" applyProtection="1">
      <alignment horizontal="left" vertical="top" wrapText="1"/>
    </xf>
    <xf numFmtId="0" fontId="5" fillId="11" borderId="35" xfId="0" applyFont="1" applyFill="1" applyBorder="1" applyAlignment="1" applyProtection="1">
      <alignment horizontal="left" vertical="top" wrapText="1"/>
    </xf>
    <xf numFmtId="0" fontId="42" fillId="11" borderId="0" xfId="1" applyFont="1" applyFill="1" applyBorder="1" applyAlignment="1" applyProtection="1">
      <alignment horizontal="justify" vertical="top" wrapText="1"/>
    </xf>
    <xf numFmtId="0" fontId="42" fillId="11" borderId="35" xfId="1" applyFont="1" applyFill="1" applyBorder="1" applyAlignment="1" applyProtection="1">
      <alignment horizontal="justify" vertical="top" wrapText="1"/>
    </xf>
    <xf numFmtId="0" fontId="5" fillId="11" borderId="0" xfId="0" applyFont="1" applyFill="1" applyBorder="1" applyAlignment="1" applyProtection="1">
      <alignment horizontal="justify" vertical="top" wrapText="1"/>
    </xf>
    <xf numFmtId="0" fontId="5" fillId="11" borderId="35" xfId="0" applyFont="1" applyFill="1" applyBorder="1" applyAlignment="1" applyProtection="1">
      <alignment horizontal="justify" vertical="top" wrapText="1"/>
    </xf>
    <xf numFmtId="0" fontId="51" fillId="11" borderId="28" xfId="1" applyFont="1" applyFill="1" applyBorder="1" applyAlignment="1" applyProtection="1">
      <alignment horizontal="justify" vertical="top" wrapText="1"/>
    </xf>
    <xf numFmtId="0" fontId="5" fillId="11" borderId="28" xfId="0" applyFont="1" applyFill="1" applyBorder="1" applyAlignment="1" applyProtection="1">
      <alignment horizontal="justify" vertical="top" wrapText="1"/>
    </xf>
    <xf numFmtId="0" fontId="5" fillId="11" borderId="37" xfId="0" applyFont="1" applyFill="1" applyBorder="1" applyAlignment="1" applyProtection="1">
      <alignment horizontal="justify" vertical="top" wrapText="1"/>
    </xf>
    <xf numFmtId="0" fontId="3" fillId="11" borderId="0" xfId="0" applyFont="1" applyFill="1" applyBorder="1" applyAlignment="1" applyProtection="1">
      <alignment horizontal="left" vertical="top" wrapText="1" indent="1"/>
    </xf>
    <xf numFmtId="0" fontId="3" fillId="11" borderId="35" xfId="0" applyFont="1" applyFill="1" applyBorder="1" applyAlignment="1" applyProtection="1">
      <alignment horizontal="left" vertical="top" wrapText="1" indent="1"/>
    </xf>
    <xf numFmtId="0" fontId="35" fillId="15" borderId="0" xfId="0" applyFont="1" applyFill="1" applyBorder="1" applyAlignment="1" applyProtection="1">
      <alignment horizontal="left" vertical="center" wrapText="1"/>
    </xf>
    <xf numFmtId="0" fontId="5" fillId="15" borderId="0" xfId="0" applyFont="1" applyFill="1" applyBorder="1" applyAlignment="1" applyProtection="1">
      <alignment horizontal="left" vertical="center" wrapText="1"/>
    </xf>
    <xf numFmtId="0" fontId="5" fillId="15" borderId="35" xfId="0" applyFont="1" applyFill="1" applyBorder="1" applyAlignment="1" applyProtection="1">
      <alignment horizontal="left" vertical="center" wrapText="1"/>
    </xf>
    <xf numFmtId="0" fontId="2" fillId="0" borderId="34" xfId="0" applyFont="1" applyBorder="1" applyAlignment="1" applyProtection="1">
      <alignment horizontal="left" vertical="top"/>
    </xf>
    <xf numFmtId="0" fontId="2" fillId="0" borderId="0" xfId="0" applyFont="1" applyBorder="1" applyAlignment="1" applyProtection="1">
      <alignment horizontal="left" vertical="top"/>
    </xf>
    <xf numFmtId="0" fontId="2" fillId="0" borderId="35" xfId="0" applyFont="1" applyBorder="1" applyAlignment="1" applyProtection="1">
      <alignment horizontal="left" vertical="top"/>
    </xf>
    <xf numFmtId="0" fontId="2" fillId="0" borderId="0" xfId="0" applyFont="1" applyAlignment="1" applyProtection="1">
      <alignment horizontal="left" vertical="top" wrapText="1"/>
    </xf>
    <xf numFmtId="0" fontId="5" fillId="6" borderId="7" xfId="0" applyFont="1" applyFill="1" applyBorder="1" applyAlignment="1" applyProtection="1">
      <alignment horizontal="left" vertical="top" wrapText="1"/>
    </xf>
    <xf numFmtId="0" fontId="5" fillId="6" borderId="8" xfId="0" applyFont="1" applyFill="1" applyBorder="1" applyAlignment="1" applyProtection="1">
      <alignment horizontal="left" vertical="top" wrapText="1"/>
    </xf>
    <xf numFmtId="0" fontId="5" fillId="6" borderId="9" xfId="0" applyFont="1" applyFill="1" applyBorder="1" applyAlignment="1" applyProtection="1">
      <alignment horizontal="left" vertical="top" wrapText="1"/>
    </xf>
    <xf numFmtId="0" fontId="5" fillId="6" borderId="7" xfId="0" applyFont="1" applyFill="1" applyBorder="1" applyAlignment="1" applyProtection="1">
      <alignment horizontal="left" wrapText="1"/>
    </xf>
    <xf numFmtId="0" fontId="5" fillId="6" borderId="8" xfId="0" applyFont="1" applyFill="1" applyBorder="1" applyAlignment="1" applyProtection="1">
      <alignment horizontal="left" wrapText="1"/>
    </xf>
    <xf numFmtId="0" fontId="5" fillId="6" borderId="9" xfId="0" applyFont="1" applyFill="1" applyBorder="1" applyAlignment="1" applyProtection="1">
      <alignment horizontal="left" wrapText="1"/>
    </xf>
    <xf numFmtId="0" fontId="2" fillId="19" borderId="27" xfId="0" applyFont="1" applyFill="1" applyBorder="1" applyAlignment="1">
      <alignment horizontal="left" vertical="top" wrapText="1"/>
    </xf>
    <xf numFmtId="0" fontId="2" fillId="19" borderId="33" xfId="0" applyFont="1" applyFill="1" applyBorder="1" applyAlignment="1">
      <alignment horizontal="left" vertical="top" wrapText="1"/>
    </xf>
    <xf numFmtId="0" fontId="0" fillId="0" borderId="56" xfId="0" applyFill="1" applyBorder="1" applyAlignment="1" applyProtection="1">
      <alignment horizontal="left" vertical="top"/>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0" fontId="0" fillId="12" borderId="59" xfId="0" applyFill="1" applyBorder="1" applyAlignment="1" applyProtection="1">
      <alignment horizontal="left" vertical="top"/>
    </xf>
    <xf numFmtId="0" fontId="0" fillId="12" borderId="60" xfId="0" applyFill="1" applyBorder="1" applyAlignment="1" applyProtection="1">
      <alignment horizontal="left" vertical="top"/>
    </xf>
    <xf numFmtId="0" fontId="0" fillId="12" borderId="61" xfId="0" applyFill="1" applyBorder="1" applyAlignment="1" applyProtection="1">
      <alignment horizontal="left" vertical="top"/>
    </xf>
    <xf numFmtId="0" fontId="5" fillId="12" borderId="62" xfId="0" applyFont="1" applyFill="1" applyBorder="1" applyAlignment="1" applyProtection="1">
      <alignment horizontal="left" vertical="top"/>
    </xf>
    <xf numFmtId="0" fontId="0" fillId="12" borderId="57" xfId="0" applyFill="1" applyBorder="1" applyAlignment="1" applyProtection="1">
      <alignment horizontal="left" vertical="top"/>
    </xf>
    <xf numFmtId="0" fontId="0" fillId="12" borderId="63" xfId="0" applyFill="1" applyBorder="1" applyAlignment="1" applyProtection="1">
      <alignment horizontal="left" vertical="top"/>
    </xf>
    <xf numFmtId="0" fontId="0" fillId="0" borderId="64" xfId="0" applyFill="1" applyBorder="1" applyAlignment="1" applyProtection="1">
      <alignment horizontal="left" vertical="top"/>
    </xf>
    <xf numFmtId="0" fontId="0" fillId="0" borderId="60" xfId="0" applyFill="1" applyBorder="1" applyAlignment="1" applyProtection="1">
      <alignment horizontal="left" vertical="top"/>
    </xf>
    <xf numFmtId="0" fontId="0" fillId="0" borderId="65" xfId="0" applyFill="1" applyBorder="1" applyAlignment="1" applyProtection="1">
      <alignment horizontal="left" vertical="top"/>
    </xf>
    <xf numFmtId="0" fontId="2" fillId="0" borderId="28" xfId="0" applyFont="1" applyBorder="1" applyAlignment="1" applyProtection="1">
      <alignment horizontal="left" vertical="top" wrapText="1"/>
    </xf>
    <xf numFmtId="0" fontId="0" fillId="0" borderId="28" xfId="0" applyBorder="1" applyAlignment="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2" fillId="0" borderId="0" xfId="0" applyFont="1" applyBorder="1" applyAlignment="1" applyProtection="1">
      <alignment horizontal="left" vertical="top" wrapText="1"/>
    </xf>
    <xf numFmtId="0" fontId="0" fillId="0" borderId="0" xfId="0" applyBorder="1" applyAlignment="1">
      <alignment horizontal="left" vertical="top" wrapText="1"/>
    </xf>
    <xf numFmtId="0" fontId="2" fillId="0" borderId="27" xfId="0" applyFont="1" applyBorder="1" applyAlignment="1" applyProtection="1">
      <alignment horizontal="left" vertical="top" wrapText="1"/>
    </xf>
    <xf numFmtId="0" fontId="0" fillId="0" borderId="27" xfId="0" applyBorder="1" applyAlignment="1">
      <alignment horizontal="left" vertical="top" wrapText="1"/>
    </xf>
    <xf numFmtId="0" fontId="2" fillId="0" borderId="8" xfId="0" applyFont="1" applyBorder="1" applyAlignment="1" applyProtection="1">
      <alignment horizontal="left" vertical="top" wrapText="1"/>
    </xf>
    <xf numFmtId="0" fontId="0" fillId="0" borderId="8" xfId="0" applyBorder="1" applyAlignment="1">
      <alignment horizontal="left" vertical="top" wrapText="1"/>
    </xf>
    <xf numFmtId="0" fontId="24" fillId="10" borderId="34" xfId="0" applyFont="1" applyFill="1" applyBorder="1" applyAlignment="1" applyProtection="1">
      <alignment horizontal="left" vertical="top" wrapText="1"/>
    </xf>
    <xf numFmtId="0" fontId="24" fillId="10" borderId="0" xfId="0" applyFont="1" applyFill="1" applyBorder="1" applyAlignment="1" applyProtection="1">
      <alignment horizontal="left" vertical="top" wrapText="1"/>
    </xf>
    <xf numFmtId="0" fontId="24" fillId="10" borderId="35" xfId="0" applyFont="1" applyFill="1" applyBorder="1" applyAlignment="1" applyProtection="1">
      <alignment horizontal="left" vertical="top" wrapText="1"/>
    </xf>
    <xf numFmtId="0" fontId="29" fillId="0" borderId="0" xfId="0" applyFont="1" applyAlignment="1" applyProtection="1">
      <alignment vertical="center" wrapText="1"/>
    </xf>
    <xf numFmtId="0" fontId="0" fillId="0" borderId="0" xfId="0" applyAlignment="1">
      <alignment vertical="center" wrapText="1"/>
    </xf>
    <xf numFmtId="0" fontId="24" fillId="10" borderId="32" xfId="0" applyFont="1" applyFill="1" applyBorder="1" applyAlignment="1" applyProtection="1">
      <alignment horizontal="left" vertical="top" wrapText="1"/>
    </xf>
    <xf numFmtId="0" fontId="0" fillId="0" borderId="27" xfId="0" applyBorder="1" applyAlignment="1" applyProtection="1"/>
    <xf numFmtId="0" fontId="0" fillId="0" borderId="33" xfId="0" applyBorder="1" applyAlignment="1" applyProtection="1"/>
    <xf numFmtId="0" fontId="24" fillId="10" borderId="36" xfId="0" applyFont="1" applyFill="1" applyBorder="1" applyAlignment="1" applyProtection="1">
      <alignment horizontal="left" vertical="top" wrapText="1"/>
    </xf>
    <xf numFmtId="0" fontId="24" fillId="10" borderId="28" xfId="0" applyFont="1" applyFill="1" applyBorder="1" applyAlignment="1" applyProtection="1">
      <alignment horizontal="left" vertical="top" wrapText="1"/>
    </xf>
    <xf numFmtId="0" fontId="24" fillId="10" borderId="37" xfId="0" applyFont="1" applyFill="1" applyBorder="1" applyAlignment="1" applyProtection="1">
      <alignment horizontal="left" vertical="top" wrapText="1"/>
    </xf>
    <xf numFmtId="0" fontId="41" fillId="0" borderId="0" xfId="1" applyAlignment="1" applyProtection="1">
      <alignment horizontal="left"/>
    </xf>
    <xf numFmtId="0" fontId="2" fillId="0" borderId="0" xfId="0" applyFont="1" applyAlignment="1" applyProtection="1">
      <alignment horizontal="justify" vertical="distributed" wrapText="1"/>
    </xf>
    <xf numFmtId="0" fontId="0" fillId="0" borderId="0" xfId="0" applyAlignment="1" applyProtection="1">
      <alignment wrapText="1"/>
    </xf>
    <xf numFmtId="0" fontId="24" fillId="0" borderId="27" xfId="0" applyFont="1" applyFill="1" applyBorder="1" applyAlignment="1" applyProtection="1">
      <alignment horizontal="left" vertical="top" wrapText="1"/>
    </xf>
    <xf numFmtId="0" fontId="2" fillId="0" borderId="0" xfId="0" applyFont="1" applyAlignment="1" applyProtection="1">
      <alignment horizontal="left"/>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4" fillId="0" borderId="0" xfId="0" applyFont="1" applyFill="1" applyBorder="1" applyAlignment="1" applyProtection="1">
      <alignment vertical="top" wrapText="1"/>
    </xf>
    <xf numFmtId="0" fontId="2" fillId="0" borderId="41" xfId="0" applyFont="1" applyBorder="1" applyAlignment="1" applyProtection="1">
      <alignment vertical="top" wrapText="1"/>
    </xf>
    <xf numFmtId="0" fontId="2" fillId="0" borderId="68" xfId="0" applyFont="1" applyBorder="1" applyAlignment="1" applyProtection="1">
      <alignment vertical="top" wrapText="1"/>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7"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2" fillId="0" borderId="41" xfId="0"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68"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2" xfId="0" applyFont="1" applyBorder="1" applyAlignment="1" applyProtection="1">
      <alignment horizontal="center" vertical="top" wrapText="1"/>
    </xf>
    <xf numFmtId="0" fontId="5" fillId="0" borderId="30" xfId="0" applyFont="1" applyBorder="1" applyAlignment="1" applyProtection="1">
      <alignment horizontal="center" vertical="top" wrapText="1"/>
    </xf>
    <xf numFmtId="0" fontId="2" fillId="0" borderId="2" xfId="0" applyFont="1" applyFill="1" applyBorder="1" applyAlignment="1" applyProtection="1">
      <alignment vertical="top" wrapText="1"/>
    </xf>
    <xf numFmtId="0" fontId="29" fillId="0" borderId="51" xfId="0" applyFont="1" applyBorder="1" applyAlignment="1" applyProtection="1">
      <alignment vertical="top" wrapText="1"/>
    </xf>
    <xf numFmtId="0" fontId="29" fillId="0" borderId="74" xfId="0" applyFont="1" applyBorder="1" applyAlignment="1" applyProtection="1">
      <alignment vertical="top" wrapText="1"/>
    </xf>
    <xf numFmtId="0" fontId="2" fillId="0" borderId="41" xfId="0" applyFont="1" applyFill="1" applyBorder="1" applyAlignment="1" applyProtection="1">
      <alignment horizontal="left" vertical="top" wrapText="1"/>
    </xf>
    <xf numFmtId="0" fontId="2" fillId="0" borderId="70" xfId="0" applyFont="1" applyFill="1" applyBorder="1" applyAlignment="1" applyProtection="1">
      <alignment horizontal="left" vertical="top" wrapText="1"/>
    </xf>
    <xf numFmtId="0" fontId="2" fillId="0" borderId="68" xfId="0" applyFont="1" applyFill="1" applyBorder="1" applyAlignment="1" applyProtection="1">
      <alignment horizontal="left" vertical="top" wrapText="1"/>
    </xf>
    <xf numFmtId="0" fontId="11" fillId="0" borderId="0" xfId="0" applyFont="1" applyAlignment="1" applyProtection="1">
      <alignment horizontal="left" vertical="top" wrapText="1"/>
    </xf>
    <xf numFmtId="0" fontId="0" fillId="0" borderId="0" xfId="0" applyAlignment="1" applyProtection="1">
      <alignment horizontal="left" vertical="top" wrapText="1"/>
    </xf>
    <xf numFmtId="0" fontId="24" fillId="0" borderId="34" xfId="0" applyFont="1" applyFill="1" applyBorder="1" applyAlignment="1" applyProtection="1">
      <alignment vertical="top" wrapText="1"/>
    </xf>
    <xf numFmtId="0" fontId="52" fillId="0" borderId="34" xfId="0" applyFont="1" applyFill="1" applyBorder="1" applyAlignment="1" applyProtection="1">
      <alignment vertical="top" wrapText="1"/>
    </xf>
    <xf numFmtId="0" fontId="2" fillId="0" borderId="69" xfId="0" applyFont="1" applyBorder="1" applyAlignment="1" applyProtection="1">
      <alignment horizontal="left" vertical="top" wrapText="1"/>
    </xf>
    <xf numFmtId="0" fontId="2" fillId="0" borderId="68" xfId="0" applyFont="1" applyBorder="1" applyAlignment="1" applyProtection="1">
      <alignment horizontal="left" vertical="top" wrapText="1"/>
    </xf>
    <xf numFmtId="0" fontId="5" fillId="13" borderId="71" xfId="0" applyFont="1" applyFill="1" applyBorder="1" applyAlignment="1" applyProtection="1">
      <alignment horizontal="left" vertical="top" wrapText="1"/>
      <protection locked="0"/>
    </xf>
    <xf numFmtId="0" fontId="5" fillId="13" borderId="45" xfId="0" applyFont="1" applyFill="1" applyBorder="1" applyAlignment="1" applyProtection="1">
      <alignment horizontal="left" vertical="top" wrapText="1"/>
      <protection locked="0"/>
    </xf>
    <xf numFmtId="0" fontId="2" fillId="0" borderId="70" xfId="0" applyFont="1" applyBorder="1" applyAlignment="1" applyProtection="1">
      <alignment vertical="top" wrapText="1"/>
    </xf>
    <xf numFmtId="0" fontId="10" fillId="0" borderId="70" xfId="0" applyFont="1" applyBorder="1" applyAlignment="1" applyProtection="1">
      <alignment horizontal="left" vertical="top" wrapText="1"/>
    </xf>
    <xf numFmtId="0" fontId="10" fillId="0" borderId="68" xfId="0" applyFont="1" applyBorder="1" applyAlignment="1" applyProtection="1">
      <alignment horizontal="left" vertical="top" wrapText="1"/>
    </xf>
    <xf numFmtId="0" fontId="5" fillId="13" borderId="46" xfId="0" applyFont="1" applyFill="1" applyBorder="1" applyAlignment="1" applyProtection="1">
      <alignment horizontal="left" vertical="top" wrapText="1"/>
      <protection locked="0"/>
    </xf>
    <xf numFmtId="0" fontId="2" fillId="0" borderId="41"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23" fillId="0" borderId="0" xfId="0" applyNumberFormat="1" applyFont="1" applyFill="1" applyBorder="1" applyAlignment="1" applyProtection="1">
      <alignment vertical="top" wrapText="1"/>
    </xf>
    <xf numFmtId="0" fontId="2" fillId="0" borderId="0" xfId="0" applyFont="1" applyAlignment="1" applyProtection="1">
      <alignment horizontal="center" vertical="top" wrapText="1"/>
    </xf>
    <xf numFmtId="0" fontId="2" fillId="0" borderId="7"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34" xfId="0" applyFont="1" applyBorder="1" applyAlignment="1" applyProtection="1">
      <alignment horizontal="center" vertical="top" wrapText="1"/>
    </xf>
    <xf numFmtId="0" fontId="2" fillId="0" borderId="35" xfId="0" applyFont="1" applyBorder="1" applyAlignment="1" applyProtection="1">
      <alignment horizontal="center" vertical="top" wrapText="1"/>
    </xf>
    <xf numFmtId="0" fontId="2" fillId="0" borderId="0" xfId="0" applyFont="1" applyAlignment="1" applyProtection="1">
      <alignment horizontal="center" vertical="top"/>
    </xf>
    <xf numFmtId="0" fontId="2" fillId="0" borderId="7" xfId="0" applyFont="1" applyFill="1" applyBorder="1" applyAlignment="1" applyProtection="1">
      <alignment horizontal="center" vertical="top" wrapText="1"/>
    </xf>
    <xf numFmtId="0" fontId="2" fillId="0" borderId="9" xfId="0" applyFont="1" applyFill="1" applyBorder="1" applyAlignment="1" applyProtection="1">
      <alignment horizontal="center" vertical="top" wrapText="1"/>
    </xf>
    <xf numFmtId="0" fontId="2" fillId="0" borderId="69" xfId="0" applyFont="1" applyFill="1" applyBorder="1" applyAlignment="1" applyProtection="1">
      <alignment vertical="top" wrapText="1"/>
    </xf>
    <xf numFmtId="0" fontId="2" fillId="0" borderId="0" xfId="0" applyFont="1" applyAlignment="1" applyProtection="1">
      <alignment horizontal="left" vertical="top"/>
    </xf>
    <xf numFmtId="0" fontId="24" fillId="0" borderId="0" xfId="0" applyFont="1" applyFill="1" applyBorder="1" applyAlignment="1" applyProtection="1">
      <alignment horizontal="left" vertical="top" wrapText="1"/>
    </xf>
    <xf numFmtId="0" fontId="55" fillId="0" borderId="0" xfId="0" applyFont="1" applyAlignment="1" applyProtection="1">
      <alignment horizontal="left" vertical="top" wrapText="1"/>
    </xf>
    <xf numFmtId="0" fontId="2" fillId="12" borderId="14" xfId="0" applyNumberFormat="1" applyFont="1" applyFill="1" applyBorder="1" applyAlignment="1" applyProtection="1">
      <alignment horizontal="center" vertical="top"/>
    </xf>
    <xf numFmtId="0" fontId="2" fillId="12" borderId="16" xfId="0" applyNumberFormat="1" applyFont="1" applyFill="1" applyBorder="1" applyAlignment="1" applyProtection="1">
      <alignment horizontal="center" vertical="top"/>
    </xf>
    <xf numFmtId="0" fontId="28" fillId="0" borderId="0" xfId="0" applyFont="1" applyFill="1" applyBorder="1" applyAlignment="1" applyProtection="1">
      <alignment vertical="top" wrapText="1"/>
    </xf>
    <xf numFmtId="0" fontId="27" fillId="0" borderId="0" xfId="0" applyFont="1" applyAlignment="1" applyProtection="1">
      <alignment horizontal="left" vertical="top" wrapText="1"/>
    </xf>
    <xf numFmtId="0" fontId="2" fillId="0" borderId="0" xfId="0" applyFont="1" applyBorder="1" applyAlignment="1" applyProtection="1">
      <alignment horizontal="center" vertical="top"/>
    </xf>
    <xf numFmtId="0" fontId="2" fillId="7" borderId="38" xfId="0" applyFont="1" applyFill="1" applyBorder="1" applyAlignment="1" applyProtection="1">
      <alignment vertical="top" wrapText="1"/>
    </xf>
    <xf numFmtId="0" fontId="2" fillId="7" borderId="39" xfId="0" applyFont="1" applyFill="1" applyBorder="1" applyAlignment="1" applyProtection="1">
      <alignment vertical="top" wrapText="1"/>
    </xf>
    <xf numFmtId="0" fontId="6" fillId="0" borderId="0" xfId="0" applyFont="1" applyAlignment="1" applyProtection="1">
      <alignment vertical="top" wrapText="1"/>
    </xf>
    <xf numFmtId="0" fontId="28" fillId="0" borderId="34" xfId="0" applyFont="1" applyBorder="1" applyAlignment="1" applyProtection="1">
      <alignment horizontal="left" vertical="top" wrapText="1"/>
    </xf>
    <xf numFmtId="0" fontId="2" fillId="12" borderId="7" xfId="0" applyNumberFormat="1" applyFont="1" applyFill="1" applyBorder="1" applyAlignment="1" applyProtection="1">
      <alignment horizontal="center" vertical="top"/>
    </xf>
    <xf numFmtId="0" fontId="2" fillId="12" borderId="9" xfId="0" applyNumberFormat="1" applyFont="1" applyFill="1" applyBorder="1" applyAlignment="1" applyProtection="1">
      <alignment horizontal="center" vertical="top"/>
    </xf>
    <xf numFmtId="0" fontId="2" fillId="0" borderId="0" xfId="0" applyFont="1" applyAlignment="1" applyProtection="1">
      <alignment vertical="top" wrapText="1"/>
    </xf>
    <xf numFmtId="0" fontId="38" fillId="0" borderId="17" xfId="0" applyFont="1" applyFill="1" applyBorder="1" applyAlignment="1" applyProtection="1">
      <alignment horizontal="left" vertical="top" wrapText="1"/>
    </xf>
    <xf numFmtId="0" fontId="38" fillId="0" borderId="23" xfId="0" applyFont="1" applyFill="1" applyBorder="1" applyAlignment="1" applyProtection="1">
      <alignment horizontal="left" vertical="top" wrapText="1"/>
    </xf>
    <xf numFmtId="0" fontId="38" fillId="9" borderId="17" xfId="0" applyFont="1" applyFill="1" applyBorder="1" applyAlignment="1" applyProtection="1">
      <alignment horizontal="left" vertical="top" wrapText="1"/>
    </xf>
    <xf numFmtId="0" fontId="38" fillId="9" borderId="23" xfId="0" applyFont="1" applyFill="1" applyBorder="1" applyAlignment="1" applyProtection="1">
      <alignment horizontal="left" vertical="top" wrapText="1"/>
    </xf>
    <xf numFmtId="0" fontId="38" fillId="9" borderId="19" xfId="0" applyFont="1" applyFill="1" applyBorder="1" applyAlignment="1" applyProtection="1">
      <alignment horizontal="left" vertical="top" wrapText="1"/>
    </xf>
    <xf numFmtId="0" fontId="38" fillId="9" borderId="25" xfId="0" applyFont="1" applyFill="1" applyBorder="1" applyAlignment="1" applyProtection="1">
      <alignment horizontal="left" vertical="top" wrapText="1"/>
    </xf>
    <xf numFmtId="0" fontId="38" fillId="9" borderId="72" xfId="0" applyFont="1" applyFill="1" applyBorder="1" applyAlignment="1" applyProtection="1">
      <alignment horizontal="center" vertical="top" wrapText="1"/>
    </xf>
    <xf numFmtId="0" fontId="38" fillId="9" borderId="0" xfId="0" applyFont="1" applyFill="1" applyBorder="1" applyAlignment="1" applyProtection="1">
      <alignment horizontal="center" vertical="top" wrapText="1"/>
    </xf>
    <xf numFmtId="0" fontId="38" fillId="9" borderId="42" xfId="0" applyFont="1" applyFill="1" applyBorder="1" applyAlignment="1" applyProtection="1">
      <alignment horizontal="left" vertical="top" wrapText="1"/>
    </xf>
    <xf numFmtId="0" fontId="38" fillId="9" borderId="14" xfId="0" applyFont="1" applyFill="1" applyBorder="1" applyAlignment="1" applyProtection="1">
      <alignment horizontal="left" vertical="top" wrapText="1"/>
    </xf>
    <xf numFmtId="0" fontId="38" fillId="9" borderId="16" xfId="0" applyFont="1" applyFill="1" applyBorder="1" applyAlignment="1" applyProtection="1">
      <alignment horizontal="left" vertical="top" wrapText="1"/>
    </xf>
    <xf numFmtId="0" fontId="38" fillId="9" borderId="17" xfId="0" applyFont="1" applyFill="1" applyBorder="1" applyAlignment="1" applyProtection="1">
      <alignment horizontal="center" vertical="top" wrapText="1"/>
    </xf>
    <xf numFmtId="0" fontId="38" fillId="9" borderId="23" xfId="0" applyFont="1" applyFill="1" applyBorder="1" applyAlignment="1" applyProtection="1">
      <alignment horizontal="center" vertical="top" wrapText="1"/>
    </xf>
    <xf numFmtId="0" fontId="38" fillId="9" borderId="42" xfId="0" applyFont="1" applyFill="1" applyBorder="1" applyAlignment="1" applyProtection="1">
      <alignment horizontal="center" vertical="top" wrapText="1"/>
    </xf>
    <xf numFmtId="0" fontId="38" fillId="9" borderId="72" xfId="0" applyFont="1" applyFill="1" applyBorder="1" applyAlignment="1" applyProtection="1">
      <alignment horizontal="left" vertical="top" wrapText="1"/>
    </xf>
    <xf numFmtId="0" fontId="38" fillId="9" borderId="0" xfId="0" applyFont="1" applyFill="1" applyBorder="1" applyAlignment="1" applyProtection="1">
      <alignment horizontal="left" vertical="top" wrapText="1"/>
    </xf>
    <xf numFmtId="0" fontId="2" fillId="6" borderId="36" xfId="0" applyFont="1" applyFill="1" applyBorder="1" applyAlignment="1" applyProtection="1">
      <alignment horizontal="left" vertical="top" wrapText="1"/>
    </xf>
    <xf numFmtId="0" fontId="2" fillId="19" borderId="28" xfId="0" applyFont="1" applyFill="1" applyBorder="1" applyAlignment="1">
      <alignment horizontal="left" vertical="top" wrapText="1"/>
    </xf>
    <xf numFmtId="0" fontId="2" fillId="19" borderId="37" xfId="0" applyFont="1" applyFill="1" applyBorder="1" applyAlignment="1">
      <alignment horizontal="left" vertical="top" wrapText="1"/>
    </xf>
    <xf numFmtId="0" fontId="5" fillId="4" borderId="21" xfId="0" applyFont="1" applyFill="1" applyBorder="1" applyAlignment="1" applyProtection="1">
      <alignment horizontal="left" wrapText="1"/>
    </xf>
    <xf numFmtId="0" fontId="5" fillId="4" borderId="22" xfId="0" applyFont="1" applyFill="1" applyBorder="1" applyAlignment="1" applyProtection="1">
      <alignment horizontal="left" wrapText="1"/>
    </xf>
  </cellXfs>
  <cellStyles count="4">
    <cellStyle name="Comma" xfId="2" builtinId="3"/>
    <cellStyle name="Hyperlink" xfId="1" builtinId="8"/>
    <cellStyle name="Normal" xfId="0" builtinId="0"/>
    <cellStyle name="Standard_Outline NIMs template 10-09-30" xfId="3"/>
  </cellStyles>
  <dxfs count="0"/>
  <tableStyles count="0" defaultTableStyle="TableStyleMedium9" defaultPivotStyle="PivotStyleLight16"/>
  <colors>
    <mruColors>
      <color rgb="FFFFFFCC"/>
      <color rgb="FFFDE6D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37409</xdr:colOff>
      <xdr:row>20</xdr:row>
      <xdr:rowOff>21845</xdr:rowOff>
    </xdr:to>
    <xdr:pic>
      <xdr:nvPicPr>
        <xdr:cNvPr id="2" name="Picture 1">
          <a:extLst>
            <a:ext uri="{FF2B5EF4-FFF2-40B4-BE49-F238E27FC236}">
              <a16:creationId xmlns="" xmlns:a16="http://schemas.microsoft.com/office/drawing/2014/main" id="{842D4DE2-8409-4800-A6FD-DACF021BEB98}"/>
            </a:ext>
          </a:extLst>
        </xdr:cNvPr>
        <xdr:cNvPicPr>
          <a:picLocks noChangeAspect="1"/>
        </xdr:cNvPicPr>
      </xdr:nvPicPr>
      <xdr:blipFill>
        <a:blip xmlns:r="http://schemas.openxmlformats.org/officeDocument/2006/relationships" r:embed="rId1"/>
        <a:stretch>
          <a:fillRect/>
        </a:stretch>
      </xdr:blipFill>
      <xdr:spPr>
        <a:xfrm>
          <a:off x="609600" y="158750"/>
          <a:ext cx="5523809" cy="30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UK%20ETS/ALC_template_COM_en_20210205%20UK%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walker\AppData\Local\Microsoft\Windows\Temporary%20Internet%20Files\Content.Outlook\AL0F2I9B\G009%20-%20UK%20ETS%20Verification%20report%20template%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Contents"/>
      <sheetName val="b_Guidelines &amp; conditions"/>
      <sheetName val="Confidentiality Statement"/>
      <sheetName val="c_NIMsSummary"/>
      <sheetName val="A_InstallationData"/>
      <sheetName val="B+C_SubInstallations"/>
      <sheetName val="D_Emissions"/>
      <sheetName val="E_EnergyFlows"/>
      <sheetName val="F_ProductBM"/>
      <sheetName val="G_Fall-back"/>
      <sheetName val="H_SpecialBM"/>
      <sheetName val="I_MSspecific"/>
      <sheetName val="J_Comments"/>
      <sheetName val="K_Summary"/>
      <sheetName val="EUwideConstants"/>
      <sheetName val="MSParameters"/>
      <sheetName val="Translations"/>
      <sheetName val="VersionDocumentation"/>
    </sheetNames>
    <sheetDataSet>
      <sheetData sheetId="0" refreshError="1"/>
      <sheetData sheetId="1" refreshError="1"/>
      <sheetData sheetId="2" refreshError="1"/>
      <sheetData sheetId="3" refreshError="1"/>
      <sheetData sheetId="4">
        <row r="11">
          <cell r="R11">
            <v>1</v>
          </cell>
          <cell r="V11">
            <v>2021</v>
          </cell>
        </row>
        <row r="14">
          <cell r="R14" t="b">
            <v>1</v>
          </cell>
        </row>
        <row r="21">
          <cell r="R21" t="b">
            <v>1</v>
          </cell>
        </row>
        <row r="31">
          <cell r="Q31" t="str">
            <v>N.A.</v>
          </cell>
        </row>
        <row r="61">
          <cell r="J61" t="str">
            <v/>
          </cell>
        </row>
        <row r="227">
          <cell r="Q227" t="str">
            <v/>
          </cell>
        </row>
        <row r="228">
          <cell r="Q228" t="str">
            <v/>
          </cell>
        </row>
        <row r="229">
          <cell r="Q229" t="str">
            <v/>
          </cell>
        </row>
        <row r="230">
          <cell r="Q230" t="str">
            <v/>
          </cell>
        </row>
        <row r="231">
          <cell r="Q231" t="str">
            <v/>
          </cell>
        </row>
        <row r="232">
          <cell r="Q232" t="str">
            <v/>
          </cell>
        </row>
        <row r="242">
          <cell r="L242" t="str">
            <v/>
          </cell>
        </row>
        <row r="420">
          <cell r="G420" t="b">
            <v>0</v>
          </cell>
        </row>
        <row r="425">
          <cell r="H425" t="str">
            <v>Within installation</v>
          </cell>
        </row>
        <row r="426">
          <cell r="H426" t="str">
            <v>N.A.</v>
          </cell>
          <cell r="J426" t="str">
            <v/>
          </cell>
          <cell r="K426" t="str">
            <v/>
          </cell>
        </row>
        <row r="427">
          <cell r="H427" t="str">
            <v>N.A.</v>
          </cell>
          <cell r="J427" t="str">
            <v/>
          </cell>
          <cell r="K427" t="str">
            <v/>
          </cell>
        </row>
        <row r="428">
          <cell r="H428" t="str">
            <v>N.A.</v>
          </cell>
          <cell r="J428" t="str">
            <v/>
          </cell>
          <cell r="K428" t="str">
            <v/>
          </cell>
        </row>
        <row r="429">
          <cell r="H429" t="str">
            <v>N.A.</v>
          </cell>
          <cell r="J429" t="str">
            <v/>
          </cell>
          <cell r="K429" t="str">
            <v/>
          </cell>
        </row>
        <row r="430">
          <cell r="H430" t="str">
            <v>N.A.</v>
          </cell>
          <cell r="J430" t="str">
            <v/>
          </cell>
          <cell r="K430" t="str">
            <v/>
          </cell>
        </row>
        <row r="431">
          <cell r="H431" t="str">
            <v>N.A.</v>
          </cell>
          <cell r="J431" t="str">
            <v/>
          </cell>
          <cell r="K431" t="str">
            <v/>
          </cell>
        </row>
        <row r="432">
          <cell r="H432" t="str">
            <v>N.A.</v>
          </cell>
          <cell r="J432" t="str">
            <v/>
          </cell>
          <cell r="K432" t="str">
            <v/>
          </cell>
        </row>
        <row r="433">
          <cell r="H433" t="str">
            <v>N.A.</v>
          </cell>
          <cell r="J433" t="str">
            <v/>
          </cell>
          <cell r="K433" t="str">
            <v/>
          </cell>
        </row>
        <row r="434">
          <cell r="H434" t="str">
            <v>N.A.</v>
          </cell>
          <cell r="J434" t="str">
            <v/>
          </cell>
          <cell r="K434" t="str">
            <v/>
          </cell>
        </row>
        <row r="435">
          <cell r="H435" t="str">
            <v>N.A.</v>
          </cell>
          <cell r="J435" t="str">
            <v/>
          </cell>
          <cell r="K435" t="str">
            <v/>
          </cell>
        </row>
        <row r="438">
          <cell r="G438" t="b">
            <v>0</v>
          </cell>
        </row>
        <row r="450">
          <cell r="G450" t="b">
            <v>0</v>
          </cell>
        </row>
      </sheetData>
      <sheetData sheetId="5">
        <row r="57">
          <cell r="T57" t="str">
            <v/>
          </cell>
        </row>
        <row r="58">
          <cell r="T58" t="str">
            <v/>
          </cell>
        </row>
        <row r="59">
          <cell r="T59" t="str">
            <v/>
          </cell>
        </row>
        <row r="60">
          <cell r="T60" t="str">
            <v/>
          </cell>
        </row>
        <row r="61">
          <cell r="T61" t="str">
            <v/>
          </cell>
        </row>
        <row r="62">
          <cell r="T62" t="str">
            <v/>
          </cell>
        </row>
        <row r="63">
          <cell r="T63" t="str">
            <v/>
          </cell>
        </row>
        <row r="155">
          <cell r="F155" t="str">
            <v>N.A.</v>
          </cell>
          <cell r="H155" t="b">
            <v>0</v>
          </cell>
          <cell r="I155" t="str">
            <v/>
          </cell>
          <cell r="J155" t="str">
            <v>N.A.</v>
          </cell>
          <cell r="K155" t="str">
            <v>N.A.</v>
          </cell>
          <cell r="N155" t="str">
            <v>N.A.</v>
          </cell>
        </row>
        <row r="156">
          <cell r="F156" t="str">
            <v>N.A.</v>
          </cell>
          <cell r="H156" t="b">
            <v>0</v>
          </cell>
          <cell r="I156" t="str">
            <v/>
          </cell>
          <cell r="J156" t="str">
            <v>N.A.</v>
          </cell>
          <cell r="K156" t="str">
            <v>N.A.</v>
          </cell>
          <cell r="N156" t="str">
            <v>N.A.</v>
          </cell>
        </row>
        <row r="157">
          <cell r="F157" t="str">
            <v>N.A.</v>
          </cell>
          <cell r="H157" t="b">
            <v>0</v>
          </cell>
          <cell r="I157" t="str">
            <v/>
          </cell>
          <cell r="J157" t="str">
            <v>N.A.</v>
          </cell>
          <cell r="K157" t="str">
            <v>N.A.</v>
          </cell>
          <cell r="N157" t="str">
            <v>N.A.</v>
          </cell>
        </row>
        <row r="158">
          <cell r="F158" t="str">
            <v>N.A.</v>
          </cell>
          <cell r="H158" t="b">
            <v>0</v>
          </cell>
          <cell r="I158" t="str">
            <v/>
          </cell>
          <cell r="J158" t="str">
            <v>N.A.</v>
          </cell>
          <cell r="K158" t="str">
            <v>N.A.</v>
          </cell>
          <cell r="N158" t="str">
            <v>N.A.</v>
          </cell>
        </row>
        <row r="159">
          <cell r="F159" t="str">
            <v>N.A.</v>
          </cell>
          <cell r="H159" t="b">
            <v>0</v>
          </cell>
          <cell r="I159" t="str">
            <v/>
          </cell>
          <cell r="J159" t="str">
            <v>N.A.</v>
          </cell>
          <cell r="K159" t="str">
            <v>N.A.</v>
          </cell>
          <cell r="N159" t="str">
            <v>N.A.</v>
          </cell>
        </row>
        <row r="160">
          <cell r="F160" t="str">
            <v>N.A.</v>
          </cell>
          <cell r="H160" t="b">
            <v>0</v>
          </cell>
          <cell r="I160" t="str">
            <v/>
          </cell>
          <cell r="J160" t="str">
            <v>N.A.</v>
          </cell>
          <cell r="K160" t="str">
            <v>N.A.</v>
          </cell>
          <cell r="N160" t="str">
            <v>N.A.</v>
          </cell>
        </row>
        <row r="161">
          <cell r="F161" t="str">
            <v>N.A.</v>
          </cell>
          <cell r="H161" t="b">
            <v>0</v>
          </cell>
          <cell r="I161" t="str">
            <v/>
          </cell>
          <cell r="J161" t="str">
            <v>N.A.</v>
          </cell>
          <cell r="K161" t="str">
            <v>N.A.</v>
          </cell>
          <cell r="N161" t="str">
            <v>N.A.</v>
          </cell>
        </row>
        <row r="162">
          <cell r="F162" t="str">
            <v>N.A.</v>
          </cell>
          <cell r="H162" t="b">
            <v>0</v>
          </cell>
          <cell r="I162" t="str">
            <v/>
          </cell>
          <cell r="J162" t="str">
            <v>N.A.</v>
          </cell>
          <cell r="K162" t="str">
            <v>N.A.</v>
          </cell>
          <cell r="N162" t="str">
            <v>N.A.</v>
          </cell>
        </row>
        <row r="163">
          <cell r="F163" t="str">
            <v>N.A.</v>
          </cell>
          <cell r="H163" t="b">
            <v>0</v>
          </cell>
          <cell r="I163" t="str">
            <v/>
          </cell>
          <cell r="J163" t="str">
            <v>N.A.</v>
          </cell>
          <cell r="K163" t="str">
            <v>N.A.</v>
          </cell>
          <cell r="N163" t="str">
            <v>N.A.</v>
          </cell>
        </row>
        <row r="164">
          <cell r="F164" t="str">
            <v>N.A.</v>
          </cell>
          <cell r="H164" t="b">
            <v>0</v>
          </cell>
          <cell r="I164" t="str">
            <v/>
          </cell>
          <cell r="J164" t="str">
            <v>N.A.</v>
          </cell>
          <cell r="K164" t="str">
            <v>N.A.</v>
          </cell>
          <cell r="N164" t="str">
            <v>N.A.</v>
          </cell>
        </row>
        <row r="165">
          <cell r="F165" t="str">
            <v>N.A.</v>
          </cell>
          <cell r="H165" t="b">
            <v>0</v>
          </cell>
          <cell r="I165" t="str">
            <v/>
          </cell>
          <cell r="J165" t="str">
            <v>N.A.</v>
          </cell>
          <cell r="K165" t="str">
            <v>N.A.</v>
          </cell>
          <cell r="N165" t="str">
            <v>N.A.</v>
          </cell>
        </row>
        <row r="166">
          <cell r="F166" t="str">
            <v>N.A.</v>
          </cell>
          <cell r="H166" t="b">
            <v>0</v>
          </cell>
          <cell r="I166" t="str">
            <v/>
          </cell>
          <cell r="J166" t="str">
            <v>N.A.</v>
          </cell>
          <cell r="K166" t="str">
            <v>N.A.</v>
          </cell>
          <cell r="N166" t="str">
            <v>N.A.</v>
          </cell>
        </row>
        <row r="167">
          <cell r="F167" t="str">
            <v>N.A.</v>
          </cell>
          <cell r="H167" t="b">
            <v>0</v>
          </cell>
          <cell r="I167" t="str">
            <v/>
          </cell>
          <cell r="J167" t="str">
            <v>N.A.</v>
          </cell>
          <cell r="K167" t="str">
            <v>N.A.</v>
          </cell>
          <cell r="N167" t="str">
            <v>N.A.</v>
          </cell>
        </row>
        <row r="168">
          <cell r="F168" t="str">
            <v>N.A.</v>
          </cell>
          <cell r="H168" t="b">
            <v>0</v>
          </cell>
          <cell r="I168" t="str">
            <v/>
          </cell>
          <cell r="J168" t="str">
            <v>N.A.</v>
          </cell>
          <cell r="K168" t="str">
            <v>N.A.</v>
          </cell>
          <cell r="N168" t="str">
            <v>N.A.</v>
          </cell>
        </row>
        <row r="169">
          <cell r="F169" t="str">
            <v>N.A.</v>
          </cell>
          <cell r="H169" t="b">
            <v>0</v>
          </cell>
          <cell r="I169" t="str">
            <v/>
          </cell>
          <cell r="J169" t="str">
            <v>N.A.</v>
          </cell>
          <cell r="K169" t="str">
            <v>N.A.</v>
          </cell>
          <cell r="N169" t="str">
            <v>N.A.</v>
          </cell>
        </row>
        <row r="170">
          <cell r="F170" t="str">
            <v>N.A.</v>
          </cell>
          <cell r="H170" t="b">
            <v>0</v>
          </cell>
          <cell r="I170" t="str">
            <v/>
          </cell>
          <cell r="J170" t="str">
            <v>N.A.</v>
          </cell>
          <cell r="K170" t="str">
            <v>N.A.</v>
          </cell>
          <cell r="N170" t="str">
            <v>N.A.</v>
          </cell>
        </row>
        <row r="171">
          <cell r="F171" t="str">
            <v>N.A.</v>
          </cell>
          <cell r="H171" t="b">
            <v>0</v>
          </cell>
          <cell r="I171" t="str">
            <v/>
          </cell>
          <cell r="J171" t="str">
            <v>N.A.</v>
          </cell>
          <cell r="K171" t="str">
            <v>N.A.</v>
          </cell>
          <cell r="N171" t="str">
            <v>N.A.</v>
          </cell>
        </row>
        <row r="174">
          <cell r="G174" t="b">
            <v>0</v>
          </cell>
          <cell r="J174" t="b">
            <v>0</v>
          </cell>
        </row>
      </sheetData>
      <sheetData sheetId="6" refreshError="1"/>
      <sheetData sheetId="7">
        <row r="18">
          <cell r="Q18" t="str">
            <v>N.A.</v>
          </cell>
        </row>
        <row r="230">
          <cell r="Q230" t="str">
            <v>N.A.</v>
          </cell>
        </row>
      </sheetData>
      <sheetData sheetId="8" refreshError="1"/>
      <sheetData sheetId="9" refreshError="1"/>
      <sheetData sheetId="10">
        <row r="9">
          <cell r="D9" t="str">
            <v>CWT (Refinery products)</v>
          </cell>
        </row>
        <row r="99">
          <cell r="D99" t="str">
            <v>Lime</v>
          </cell>
        </row>
        <row r="133">
          <cell r="D133" t="str">
            <v>Dolime</v>
          </cell>
        </row>
        <row r="167">
          <cell r="D167" t="str">
            <v>Steam cracking</v>
          </cell>
        </row>
        <row r="234">
          <cell r="D234" t="str">
            <v>CWT (Aromatics)</v>
          </cell>
        </row>
        <row r="274">
          <cell r="D274" t="str">
            <v>Hydrogen</v>
          </cell>
        </row>
        <row r="307">
          <cell r="D307" t="str">
            <v>Synthesis gas</v>
          </cell>
        </row>
        <row r="340">
          <cell r="D340" t="str">
            <v>Ethylene oxide / glycols</v>
          </cell>
        </row>
        <row r="369">
          <cell r="D369" t="str">
            <v>Vinyl chloride monomer (VCM)</v>
          </cell>
        </row>
      </sheetData>
      <sheetData sheetId="11" refreshError="1"/>
      <sheetData sheetId="12" refreshError="1"/>
      <sheetData sheetId="13">
        <row r="52">
          <cell r="I52" t="str">
            <v/>
          </cell>
        </row>
        <row r="54">
          <cell r="P54" t="e">
            <v>#REF!</v>
          </cell>
        </row>
        <row r="57">
          <cell r="M57" t="e">
            <v>#REF!</v>
          </cell>
        </row>
      </sheetData>
      <sheetData sheetId="14">
        <row r="2">
          <cell r="B2" t="b">
            <v>1</v>
          </cell>
        </row>
        <row r="3">
          <cell r="B3">
            <v>2021</v>
          </cell>
          <cell r="C3">
            <v>2022</v>
          </cell>
          <cell r="D3">
            <v>2023</v>
          </cell>
          <cell r="E3">
            <v>2024</v>
          </cell>
          <cell r="F3">
            <v>2025</v>
          </cell>
        </row>
        <row r="4">
          <cell r="B4">
            <v>2026</v>
          </cell>
          <cell r="C4">
            <v>2027</v>
          </cell>
          <cell r="D4">
            <v>2028</v>
          </cell>
          <cell r="E4">
            <v>2029</v>
          </cell>
          <cell r="F4">
            <v>2030</v>
          </cell>
        </row>
        <row r="5">
          <cell r="B5">
            <v>2021</v>
          </cell>
          <cell r="C5">
            <v>2022</v>
          </cell>
          <cell r="D5">
            <v>2023</v>
          </cell>
          <cell r="E5">
            <v>2024</v>
          </cell>
          <cell r="F5">
            <v>2025</v>
          </cell>
          <cell r="G5">
            <v>2026</v>
          </cell>
          <cell r="H5">
            <v>2027</v>
          </cell>
          <cell r="I5">
            <v>2028</v>
          </cell>
          <cell r="J5">
            <v>2029</v>
          </cell>
          <cell r="K5">
            <v>2030</v>
          </cell>
        </row>
        <row r="6">
          <cell r="B6" t="str">
            <v>2021-2025</v>
          </cell>
          <cell r="C6" t="str">
            <v>2026-2030</v>
          </cell>
        </row>
        <row r="7">
          <cell r="B7" t="b">
            <v>1</v>
          </cell>
          <cell r="C7" t="b">
            <v>0</v>
          </cell>
        </row>
        <row r="9">
          <cell r="B9" t="str">
            <v>Absolute values</v>
          </cell>
          <cell r="C9" t="str">
            <v>Percentages</v>
          </cell>
        </row>
        <row r="10">
          <cell r="B10" t="str">
            <v>Link to NIMs file </v>
          </cell>
          <cell r="C10" t="str">
            <v>Manual entry</v>
          </cell>
        </row>
        <row r="11">
          <cell r="B11" t="str">
            <v>N.A.</v>
          </cell>
        </row>
        <row r="12">
          <cell r="B12" t="str">
            <v>EUA</v>
          </cell>
        </row>
        <row r="13">
          <cell r="B13" t="str">
            <v>Unit</v>
          </cell>
        </row>
        <row r="16">
          <cell r="B16" t="str">
            <v>Benchmark</v>
          </cell>
        </row>
        <row r="17">
          <cell r="B17" t="str">
            <v>Sub-installation with product benchmark</v>
          </cell>
        </row>
        <row r="18">
          <cell r="B18" t="str">
            <v>Fall-Back sub-installation</v>
          </cell>
        </row>
        <row r="19">
          <cell r="B19" t="str">
            <v>year</v>
          </cell>
        </row>
        <row r="20">
          <cell r="B20" t="str">
            <v>tonnes</v>
          </cell>
        </row>
        <row r="21">
          <cell r="B21" t="str">
            <v>TJ</v>
          </cell>
        </row>
        <row r="22">
          <cell r="B22" t="str">
            <v>GJ</v>
          </cell>
        </row>
        <row r="23">
          <cell r="B23" t="str">
            <v>t CO2e</v>
          </cell>
        </row>
        <row r="24">
          <cell r="B24" t="str">
            <v>t CO2</v>
          </cell>
        </row>
        <row r="25">
          <cell r="B25" t="str">
            <v>t N2O</v>
          </cell>
        </row>
        <row r="26">
          <cell r="B26" t="str">
            <v>TJ / year</v>
          </cell>
        </row>
        <row r="27">
          <cell r="B27" t="str">
            <v>MWh</v>
          </cell>
        </row>
        <row r="28">
          <cell r="B28" t="str">
            <v>MWh / year</v>
          </cell>
        </row>
        <row r="29">
          <cell r="B29" t="str">
            <v>t</v>
          </cell>
        </row>
        <row r="30">
          <cell r="B30" t="str">
            <v>t / year</v>
          </cell>
        </row>
        <row r="31">
          <cell r="B31" t="str">
            <v>EUA / year</v>
          </cell>
        </row>
        <row r="33">
          <cell r="B33" t="str">
            <v>GJ / t</v>
          </cell>
        </row>
        <row r="35">
          <cell r="B35" t="str">
            <v>t CO2 / TJ</v>
          </cell>
        </row>
        <row r="36">
          <cell r="B36" t="str">
            <v>t CO2 / year</v>
          </cell>
        </row>
        <row r="37">
          <cell r="B37" t="str">
            <v>t CO2 / t</v>
          </cell>
        </row>
        <row r="40">
          <cell r="B40" t="str">
            <v>t CO2e/year</v>
          </cell>
        </row>
        <row r="42">
          <cell r="B42" t="str">
            <v>or</v>
          </cell>
        </row>
        <row r="43">
          <cell r="B43" t="str">
            <v>% or TJ / year</v>
          </cell>
        </row>
        <row r="46">
          <cell r="B46" t="str">
            <v>Installation covered by ETS</v>
          </cell>
          <cell r="C46" t="str">
            <v>Installation outside ETS</v>
          </cell>
          <cell r="D46" t="str">
            <v>Installation producing Nitric Acid</v>
          </cell>
          <cell r="E46" t="str">
            <v>Heat distribution network</v>
          </cell>
        </row>
        <row r="47">
          <cell r="B47" t="str">
            <v>Measurable heat</v>
          </cell>
          <cell r="C47" t="str">
            <v>Waste gas</v>
          </cell>
          <cell r="D47" t="str">
            <v>transferred CO2</v>
          </cell>
          <cell r="E47" t="str">
            <v>Intermediate products</v>
          </cell>
        </row>
        <row r="48">
          <cell r="B48" t="str">
            <v>Heat</v>
          </cell>
          <cell r="C48" t="str">
            <v>Waste gas</v>
          </cell>
          <cell r="D48" t="str">
            <v>CO2</v>
          </cell>
          <cell r="E48" t="str">
            <v>BMProducts </v>
          </cell>
        </row>
        <row r="49">
          <cell r="B49" t="str">
            <v>Import</v>
          </cell>
          <cell r="C49" t="str">
            <v>Export</v>
          </cell>
        </row>
        <row r="50">
          <cell r="B50" t="str">
            <v>Within installation</v>
          </cell>
        </row>
        <row r="51">
          <cell r="B51" t="str">
            <v>Production of goods</v>
          </cell>
          <cell r="C51" t="str">
            <v>mechanical energy</v>
          </cell>
          <cell r="D51" t="str">
            <v>heating</v>
          </cell>
          <cell r="E51" t="str">
            <v>cooling</v>
          </cell>
          <cell r="F51" t="str">
            <v>unknown</v>
          </cell>
        </row>
        <row r="52">
          <cell r="B52" t="str">
            <v>Production of goods</v>
          </cell>
          <cell r="C52" t="str">
            <v>mechanical energy</v>
          </cell>
          <cell r="D52" t="str">
            <v>heating</v>
          </cell>
          <cell r="E52" t="str">
            <v>cooling</v>
          </cell>
        </row>
        <row r="53">
          <cell r="B53" t="str">
            <v>N2O</v>
          </cell>
          <cell r="C53" t="str">
            <v>PFCs</v>
          </cell>
          <cell r="D53" t="str">
            <v>CO2 (waste gas corrected)</v>
          </cell>
          <cell r="E53" t="str">
            <v>reduction of metals compounds</v>
          </cell>
          <cell r="F53" t="str">
            <v>removal of impurities</v>
          </cell>
          <cell r="G53" t="str">
            <v>decomposition of carbonates</v>
          </cell>
          <cell r="H53" t="str">
            <v>chemical synthesis</v>
          </cell>
          <cell r="I53" t="str">
            <v>carbon containing materials</v>
          </cell>
          <cell r="J53" t="str">
            <v>reduction of metalloid oxides and non-metal oxides</v>
          </cell>
        </row>
        <row r="54">
          <cell r="B54">
            <v>60.430999999999997</v>
          </cell>
        </row>
        <row r="55">
          <cell r="B55">
            <v>0.376</v>
          </cell>
        </row>
        <row r="56">
          <cell r="B56">
            <v>54.417000000000002</v>
          </cell>
        </row>
        <row r="57">
          <cell r="B57">
            <v>2E-3</v>
          </cell>
          <cell r="C57">
            <v>1.6E-2</v>
          </cell>
        </row>
        <row r="58">
          <cell r="B58" t="str">
            <v>relevant</v>
          </cell>
        </row>
        <row r="59">
          <cell r="B59" t="str">
            <v>not relevant</v>
          </cell>
        </row>
        <row r="60">
          <cell r="B60" t="str">
            <v>relevant</v>
          </cell>
          <cell r="C60" t="str">
            <v>not relevant</v>
          </cell>
        </row>
        <row r="61">
          <cell r="B61" t="str">
            <v>Carbon leakage</v>
          </cell>
          <cell r="C61" t="str">
            <v>not exposed to carbon leakage</v>
          </cell>
        </row>
        <row r="62">
          <cell r="B62" t="str">
            <v>1000Nm3/year</v>
          </cell>
        </row>
        <row r="63">
          <cell r="B63" t="str">
            <v>t / year</v>
          </cell>
          <cell r="C63" t="str">
            <v>1000Nm3/year</v>
          </cell>
        </row>
        <row r="64">
          <cell r="B64" t="str">
            <v>GJ / t</v>
          </cell>
          <cell r="C64" t="str">
            <v>GJ/1000Nm3</v>
          </cell>
        </row>
        <row r="67">
          <cell r="B67" t="str">
            <v>GJ / Unit</v>
          </cell>
        </row>
        <row r="69">
          <cell r="B69" t="str">
            <v>CWT / year</v>
          </cell>
        </row>
        <row r="71">
          <cell r="B71" t="str">
            <v>The operator of this installation confirms that the installation is not eligible for free allocation under Article 10a of the EU ETS Directive as an incumbent.</v>
          </cell>
        </row>
        <row r="72">
          <cell r="B72" t="str">
            <v>The operator of this installation confirms that an application for free allocation under Article 10a of the EU ETS Directive is hereby filed.</v>
          </cell>
        </row>
        <row r="73">
          <cell r="B73" t="str">
            <v>The operator of this installation confirms that this report may be used by the competent authority and the European Commission.</v>
          </cell>
        </row>
        <row r="81">
          <cell r="B81" t="str">
            <v>HALini_</v>
          </cell>
        </row>
        <row r="82">
          <cell r="B82" t="str">
            <v>HAL_</v>
          </cell>
        </row>
        <row r="83">
          <cell r="B83" t="str">
            <v>HALprelim_</v>
          </cell>
        </row>
        <row r="84">
          <cell r="B84" t="str">
            <v>HALfinal_</v>
          </cell>
        </row>
        <row r="85">
          <cell r="B85" t="str">
            <v>HALspecial_</v>
          </cell>
        </row>
        <row r="86">
          <cell r="B86" t="str">
            <v>HALAdjPct_</v>
          </cell>
        </row>
        <row r="87">
          <cell r="B87" t="str">
            <v>ELEXCHIni_</v>
          </cell>
        </row>
        <row r="88">
          <cell r="B88" t="str">
            <v>ELEXCH_</v>
          </cell>
        </row>
        <row r="91">
          <cell r="B91" t="str">
            <v>HEATIni_</v>
          </cell>
        </row>
        <row r="92">
          <cell r="B92" t="str">
            <v>HEAT_</v>
          </cell>
        </row>
        <row r="93">
          <cell r="B93" t="str">
            <v>HEATprelim_</v>
          </cell>
        </row>
        <row r="94">
          <cell r="B94" t="str">
            <v>HEATfinal_</v>
          </cell>
        </row>
        <row r="95">
          <cell r="B95" t="str">
            <v>VCMIni_</v>
          </cell>
        </row>
        <row r="96">
          <cell r="B96" t="str">
            <v>VCM_</v>
          </cell>
        </row>
        <row r="97">
          <cell r="B97" t="str">
            <v>VCMprelim_</v>
          </cell>
        </row>
        <row r="98">
          <cell r="B98" t="str">
            <v>VCMfinal_</v>
          </cell>
        </row>
        <row r="99">
          <cell r="B99" t="str">
            <v>HVCIni_</v>
          </cell>
        </row>
        <row r="100">
          <cell r="B100" t="str">
            <v>HVC_</v>
          </cell>
        </row>
        <row r="101">
          <cell r="B101" t="str">
            <v>HVCprelim_</v>
          </cell>
        </row>
        <row r="102">
          <cell r="B102" t="str">
            <v>HVCfinal_</v>
          </cell>
        </row>
        <row r="104">
          <cell r="B104" t="str">
            <v>EnEffIni_</v>
          </cell>
        </row>
        <row r="105">
          <cell r="B105" t="str">
            <v>EnEff_</v>
          </cell>
        </row>
        <row r="106">
          <cell r="B106" t="str">
            <v>EnEffPct_</v>
          </cell>
        </row>
        <row r="107">
          <cell r="B107" t="str">
            <v>ERR_</v>
          </cell>
        </row>
        <row r="109">
          <cell r="B109" t="str">
            <v>AllocPrelim_</v>
          </cell>
        </row>
        <row r="110">
          <cell r="B110" t="str">
            <v>incomplete!</v>
          </cell>
        </row>
        <row r="111">
          <cell r="B111" t="str">
            <v>negative!</v>
          </cell>
        </row>
        <row r="112">
          <cell r="B112" t="str">
            <v>inconsistent!</v>
          </cell>
        </row>
        <row r="115">
          <cell r="B115" t="str">
            <v>A.IV.1.f! </v>
          </cell>
        </row>
        <row r="116">
          <cell r="B116" t="str">
            <v>non-ETS measurable heat</v>
          </cell>
        </row>
        <row r="117">
          <cell r="B117" t="str">
            <v>Austria</v>
          </cell>
          <cell r="C117" t="str">
            <v>Belgium</v>
          </cell>
          <cell r="D117" t="str">
            <v>Bulgaria</v>
          </cell>
          <cell r="E117" t="str">
            <v>Cyprus</v>
          </cell>
          <cell r="F117" t="str">
            <v>Croatia</v>
          </cell>
          <cell r="G117" t="str">
            <v>Czech Republic</v>
          </cell>
          <cell r="H117" t="str">
            <v>Denmark</v>
          </cell>
          <cell r="I117" t="str">
            <v>Estonia</v>
          </cell>
          <cell r="J117" t="str">
            <v>Finland</v>
          </cell>
          <cell r="K117" t="str">
            <v>France</v>
          </cell>
          <cell r="L117" t="str">
            <v>Germany</v>
          </cell>
          <cell r="M117" t="str">
            <v>Greece</v>
          </cell>
          <cell r="N117" t="str">
            <v>Hungary</v>
          </cell>
          <cell r="O117" t="str">
            <v>Iceland</v>
          </cell>
          <cell r="P117" t="str">
            <v>Ireland</v>
          </cell>
          <cell r="Q117" t="str">
            <v>Italy</v>
          </cell>
          <cell r="R117" t="str">
            <v>Latvia</v>
          </cell>
          <cell r="S117" t="str">
            <v>Liechtenstein</v>
          </cell>
          <cell r="T117" t="str">
            <v>Lithuania</v>
          </cell>
          <cell r="U117" t="str">
            <v>Luxembourg</v>
          </cell>
          <cell r="V117" t="str">
            <v>Malta</v>
          </cell>
          <cell r="W117" t="str">
            <v>Netherlands</v>
          </cell>
          <cell r="X117" t="str">
            <v>Norway</v>
          </cell>
          <cell r="Y117" t="str">
            <v>Poland</v>
          </cell>
          <cell r="Z117" t="str">
            <v>Portugal</v>
          </cell>
          <cell r="AA117" t="str">
            <v>Romania</v>
          </cell>
          <cell r="AB117" t="str">
            <v>Slovakia</v>
          </cell>
          <cell r="AC117" t="str">
            <v>Slovenia</v>
          </cell>
          <cell r="AD117" t="str">
            <v>Spain</v>
          </cell>
          <cell r="AE117" t="str">
            <v>Sweden</v>
          </cell>
          <cell r="AF117" t="str">
            <v>United Kingdom</v>
          </cell>
        </row>
        <row r="119">
          <cell r="B119" t="str">
            <v>AT</v>
          </cell>
          <cell r="C119" t="str">
            <v>BE</v>
          </cell>
          <cell r="D119" t="str">
            <v>BG</v>
          </cell>
          <cell r="E119" t="str">
            <v>CY</v>
          </cell>
          <cell r="F119" t="str">
            <v>HR</v>
          </cell>
          <cell r="G119" t="str">
            <v>CZ</v>
          </cell>
          <cell r="H119" t="str">
            <v>DK</v>
          </cell>
          <cell r="I119" t="str">
            <v>EE</v>
          </cell>
          <cell r="J119" t="str">
            <v>FI</v>
          </cell>
          <cell r="K119" t="str">
            <v>FR</v>
          </cell>
          <cell r="L119" t="str">
            <v>DE</v>
          </cell>
          <cell r="M119" t="str">
            <v>GR</v>
          </cell>
          <cell r="N119" t="str">
            <v>HU</v>
          </cell>
          <cell r="O119" t="str">
            <v>IS</v>
          </cell>
          <cell r="P119" t="str">
            <v>IE</v>
          </cell>
          <cell r="Q119" t="str">
            <v>IT</v>
          </cell>
          <cell r="R119" t="str">
            <v>LV</v>
          </cell>
          <cell r="S119" t="str">
            <v>LI</v>
          </cell>
          <cell r="T119" t="str">
            <v>LT</v>
          </cell>
          <cell r="U119" t="str">
            <v>LU</v>
          </cell>
          <cell r="V119" t="str">
            <v>MT</v>
          </cell>
          <cell r="W119" t="str">
            <v>NL</v>
          </cell>
          <cell r="X119" t="str">
            <v>NO</v>
          </cell>
          <cell r="Y119" t="str">
            <v>PL</v>
          </cell>
          <cell r="Z119" t="str">
            <v>PT</v>
          </cell>
          <cell r="AA119" t="str">
            <v>RO</v>
          </cell>
          <cell r="AB119" t="str">
            <v>SK</v>
          </cell>
          <cell r="AC119" t="str">
            <v>SI</v>
          </cell>
          <cell r="AD119" t="str">
            <v>ES</v>
          </cell>
          <cell r="AE119" t="str">
            <v>SE</v>
          </cell>
          <cell r="AF119" t="str">
            <v>GB</v>
          </cell>
        </row>
        <row r="120">
          <cell r="B120" t="str">
            <v>It is mandatory to answer questions (a), (b) and (d)!</v>
          </cell>
        </row>
        <row r="121">
          <cell r="B121" t="str">
            <v>It is mandatory that question (e) or (f) is answered!</v>
          </cell>
        </row>
        <row r="122">
          <cell r="B122" t="str">
            <v>It is mandatory that question A.IV.1.g is answered!</v>
          </cell>
        </row>
        <row r="123">
          <cell r="B123" t="str">
            <v>At least one sub-installation name has been entered more than once. Please correct!</v>
          </cell>
        </row>
        <row r="124">
          <cell r="B124" t="str">
            <v>You must select at least one sub-installation!</v>
          </cell>
        </row>
        <row r="125">
          <cell r="B125" t="str">
            <v>Please enter for each sub-installation if it is relevant or not!</v>
          </cell>
        </row>
        <row r="131">
          <cell r="B131" t="str">
            <v>ERR_AttrEmBM_</v>
          </cell>
        </row>
        <row r="132">
          <cell r="B132" t="str">
            <v>G.b.3.ii!</v>
          </cell>
        </row>
        <row r="133">
          <cell r="B133" t="str">
            <v>Translation from NIMs file not successful. Please select manually!</v>
          </cell>
        </row>
        <row r="134">
          <cell r="B134" t="str">
            <v xml:space="preserve">Detailed instructions for data entries in this tool can be found at the first copy of this tool. </v>
          </cell>
        </row>
        <row r="135">
          <cell r="B135" t="str">
            <v>The attribution of emissions to sub-installations can be found in the summary sheet.</v>
          </cell>
        </row>
        <row r="138">
          <cell r="B138" t="str">
            <v>Please continue with the next points below</v>
          </cell>
        </row>
        <row r="141">
          <cell r="B141" t="str">
            <v>If not relevant at your installation, continue with the next points.</v>
          </cell>
        </row>
        <row r="143">
          <cell r="B143" t="str">
            <v>Activity missing (A.I.4.a)!</v>
          </cell>
        </row>
        <row r="144">
          <cell r="B144" t="str">
            <v>Please enter data in this section!</v>
          </cell>
        </row>
        <row r="145">
          <cell r="B145" t="str">
            <v>Please proceed to the next sub-installation!</v>
          </cell>
        </row>
        <row r="146">
          <cell r="B146" t="str">
            <v>Click here to return to sheet F_ProductBM</v>
          </cell>
        </row>
        <row r="149">
          <cell r="B149" t="str">
            <v>FuelInput_</v>
          </cell>
        </row>
        <row r="150">
          <cell r="B150" t="str">
            <v>FuelEF_</v>
          </cell>
        </row>
        <row r="151">
          <cell r="B151" t="str">
            <v>HeatProd_</v>
          </cell>
        </row>
        <row r="152">
          <cell r="B152" t="str">
            <v>HeatEx_</v>
          </cell>
        </row>
        <row r="153">
          <cell r="B153" t="str">
            <v>HeatExEF_</v>
          </cell>
        </row>
        <row r="154">
          <cell r="B154" t="str">
            <v>WasteGasProd_</v>
          </cell>
        </row>
        <row r="155">
          <cell r="B155" t="str">
            <v>WasteGasProdEF_</v>
          </cell>
        </row>
        <row r="156">
          <cell r="B156" t="str">
            <v>WasteGasCons_</v>
          </cell>
        </row>
        <row r="157">
          <cell r="B157" t="str">
            <v>WasteGasConsEF_</v>
          </cell>
        </row>
        <row r="158">
          <cell r="B158" t="str">
            <v>WasteGasFlare_</v>
          </cell>
        </row>
        <row r="159">
          <cell r="B159" t="str">
            <v>WasteGasFlareEF_</v>
          </cell>
        </row>
        <row r="160">
          <cell r="B160" t="str">
            <v>WasteGasIm_</v>
          </cell>
        </row>
        <row r="161">
          <cell r="B161" t="str">
            <v>WasteGasImEF_</v>
          </cell>
        </row>
        <row r="162">
          <cell r="B162" t="str">
            <v>WasteGasEx_</v>
          </cell>
        </row>
        <row r="163">
          <cell r="B163" t="str">
            <v>WasteGasExEF_</v>
          </cell>
        </row>
        <row r="164">
          <cell r="B164" t="str">
            <v>HeatIm_</v>
          </cell>
        </row>
        <row r="165">
          <cell r="B165" t="str">
            <v>HeatImEF_</v>
          </cell>
        </row>
        <row r="166">
          <cell r="B166" t="str">
            <v>HeatImPulp_</v>
          </cell>
        </row>
        <row r="167">
          <cell r="B167" t="str">
            <v>HeatImNitric_</v>
          </cell>
        </row>
        <row r="168">
          <cell r="B168" t="str">
            <v>ElecEx_</v>
          </cell>
        </row>
        <row r="169">
          <cell r="B169" t="str">
            <v>AttrEmissions_</v>
          </cell>
        </row>
        <row r="170">
          <cell r="B170" t="str">
            <v>DirEmissions_</v>
          </cell>
        </row>
        <row r="171">
          <cell r="B171" t="str">
            <v>HeatImProd_</v>
          </cell>
        </row>
        <row r="172">
          <cell r="B172" t="str">
            <v>HeatImProdEF_</v>
          </cell>
        </row>
        <row r="173">
          <cell r="B173" t="str">
            <v>HeatImPulpEF_</v>
          </cell>
        </row>
        <row r="174">
          <cell r="B174" t="str">
            <v>HeatImFuel_</v>
          </cell>
        </row>
        <row r="175">
          <cell r="B175" t="str">
            <v>HeatImFuelEF_</v>
          </cell>
        </row>
        <row r="176">
          <cell r="B176" t="str">
            <v>EmInternalSource1_</v>
          </cell>
        </row>
        <row r="177">
          <cell r="B177" t="str">
            <v>EmInternalSource2_</v>
          </cell>
        </row>
        <row r="178">
          <cell r="B178" t="str">
            <v>IntImp_</v>
          </cell>
        </row>
        <row r="179">
          <cell r="B179" t="str">
            <v>IntExp_</v>
          </cell>
        </row>
        <row r="180">
          <cell r="B180" t="str">
            <v>EmCO2Feedstock_</v>
          </cell>
        </row>
        <row r="181">
          <cell r="B181" t="str">
            <v>HALPulpTotal_</v>
          </cell>
        </row>
        <row r="183">
          <cell r="B183">
            <v>56.1</v>
          </cell>
        </row>
        <row r="184">
          <cell r="B184">
            <v>0.66700000000000004</v>
          </cell>
        </row>
        <row r="185">
          <cell r="B185">
            <v>0.3</v>
          </cell>
          <cell r="C185">
            <v>0.3</v>
          </cell>
          <cell r="D185">
            <v>0.3</v>
          </cell>
          <cell r="E185">
            <v>0.3</v>
          </cell>
          <cell r="F185">
            <v>0.3</v>
          </cell>
          <cell r="G185">
            <v>0.3</v>
          </cell>
          <cell r="H185">
            <v>0.22499999999999998</v>
          </cell>
          <cell r="I185">
            <v>0.14999999999999997</v>
          </cell>
          <cell r="J185">
            <v>7.4999999999999969E-2</v>
          </cell>
          <cell r="K185">
            <v>0</v>
          </cell>
        </row>
        <row r="186">
          <cell r="B186">
            <v>0.3</v>
          </cell>
          <cell r="C186">
            <v>0.3</v>
          </cell>
          <cell r="D186">
            <v>0.3</v>
          </cell>
          <cell r="E186">
            <v>0.3</v>
          </cell>
          <cell r="F186">
            <v>0.3</v>
          </cell>
          <cell r="G186">
            <v>0.3</v>
          </cell>
          <cell r="H186">
            <v>0.3</v>
          </cell>
          <cell r="I186">
            <v>0.3</v>
          </cell>
          <cell r="J186">
            <v>0.3</v>
          </cell>
          <cell r="K186">
            <v>0.3</v>
          </cell>
        </row>
        <row r="188">
          <cell r="B188" t="str">
            <v>RelThresh_</v>
          </cell>
        </row>
        <row r="189">
          <cell r="B189" t="str">
            <v>EUA100AL_</v>
          </cell>
        </row>
        <row r="190">
          <cell r="B190" t="str">
            <v>EUA100ElExch_</v>
          </cell>
        </row>
        <row r="191">
          <cell r="B191" t="str">
            <v>EUA100HEAT_</v>
          </cell>
        </row>
        <row r="192">
          <cell r="B192" t="str">
            <v>EUA100WGFlare_</v>
          </cell>
        </row>
        <row r="193">
          <cell r="B193" t="str">
            <v>EUA100HVC_</v>
          </cell>
        </row>
        <row r="194">
          <cell r="B194" t="str">
            <v>EUA100VCM_</v>
          </cell>
        </row>
        <row r="195">
          <cell r="B195" t="str">
            <v>CAReject_</v>
          </cell>
        </row>
        <row r="196">
          <cell r="B196" t="str">
            <v>CARejectRel_</v>
          </cell>
        </row>
        <row r="197">
          <cell r="B197" t="str">
            <v>a) The greenhouse gas emissions permit has been withdrawn</v>
          </cell>
          <cell r="C197" t="str">
            <v>b) the (sub-)installation is no longer operating</v>
          </cell>
        </row>
        <row r="198">
          <cell r="B198" t="str">
            <v>Sub-installation with product benchmark</v>
          </cell>
        </row>
        <row r="199">
          <cell r="B199" t="str">
            <v>Fall-Back sub-installation</v>
          </cell>
        </row>
        <row r="218">
          <cell r="B218" t="str">
            <v>Combustion of fuels in installations with a total rated thermal input exceeding 20 MW (except in installations for the incineration of hazardous or municipal waste)</v>
          </cell>
        </row>
        <row r="219">
          <cell r="B219" t="str">
            <v xml:space="preserve">Refining of mineral oil </v>
          </cell>
        </row>
        <row r="220">
          <cell r="B220" t="str">
            <v xml:space="preserve">Production of coke </v>
          </cell>
        </row>
        <row r="221">
          <cell r="B221" t="str">
            <v xml:space="preserve">Metal ore (including sulphide ore) roasting or sintering, including pelletisation </v>
          </cell>
        </row>
        <row r="222">
          <cell r="B222" t="str">
            <v xml:space="preserve">Production of pig iron or steel (primary or secondary fusion) including continuous casting, with a capacity exceeding 2,5 tonnes per hour </v>
          </cell>
        </row>
        <row r="223">
          <cell r="B223" t="str">
            <v>Production or processing of ferrous metals (including ferro-alloys) where combustion units with a total rated thermal input exceeding 20 MW are operated. Processing includes, inter alia, rolling mills, re-heaters, annealing furnaces, smitheries, foun</v>
          </cell>
        </row>
        <row r="224">
          <cell r="B224" t="str">
            <v xml:space="preserve">Production of primary aluminium </v>
          </cell>
        </row>
        <row r="225">
          <cell r="B225" t="str">
            <v>Production of secondary aluminium where combustion units with a total rated thermal input exceeding 20 MW are operated</v>
          </cell>
        </row>
        <row r="226">
          <cell r="B226" t="str">
            <v>Production or processing of non-ferrous metals, including production of alloys, refining, foundry casting, etc., where combustion units with a total rated thermal input (including fuels used as reducing agents) exceeding 20 MW are operated</v>
          </cell>
        </row>
        <row r="227">
          <cell r="B227" t="str">
            <v xml:space="preserve">Production of cement clinker in rotary kilns with a production capacity exceeding 500 tonnes per day or in other furnaces with a production capacity exceeding 50 tonnes per day </v>
          </cell>
        </row>
        <row r="228">
          <cell r="B228" t="str">
            <v xml:space="preserve">Production of lime or calcination of dolomite or magnesite in rotary kilns or in other furnaces with a production capacity exceeding 50 tonnes per day </v>
          </cell>
        </row>
        <row r="229">
          <cell r="B229" t="str">
            <v xml:space="preserve">Manufacture of glass including glass fibre with a melting capacity exceeding 20 tonnes per day </v>
          </cell>
        </row>
        <row r="230">
          <cell r="B230" t="str">
            <v xml:space="preserve">Manufacture of ceramic products by firing, in particular roofing tiles, bricks, refractory bricks, tiles, stoneware or porcelain, with a production capacity exceeding 75 tonnes per day </v>
          </cell>
        </row>
        <row r="231">
          <cell r="B231" t="str">
            <v xml:space="preserve">Manufacture of mineral wool insulation material using glass, rock or slag with a melting capacity exceeding 20 tonnes per day </v>
          </cell>
        </row>
        <row r="232">
          <cell r="B232" t="str">
            <v xml:space="preserve">Drying or calcination of gypsum or production of plaster boards and other gypsum products, where combustion units with a total rated thermal input exceeding 20 MW are operated </v>
          </cell>
        </row>
        <row r="233">
          <cell r="B233" t="str">
            <v xml:space="preserve">Production of pulp from timber or other fibrous materials </v>
          </cell>
        </row>
        <row r="234">
          <cell r="B234" t="str">
            <v xml:space="preserve">Production of paper or cardboard with a production capacity exceeding 20 tonnes per day </v>
          </cell>
        </row>
        <row r="235">
          <cell r="B235" t="str">
            <v xml:space="preserve">Production of carbon black involving the carbonisation of organic substances such as oils, tars, cracker and distillation residues, where combustion units with a total rated thermal input exceeding 20 MW are operated </v>
          </cell>
        </row>
        <row r="236">
          <cell r="B236" t="str">
            <v xml:space="preserve">Production of nitric acid </v>
          </cell>
        </row>
        <row r="237">
          <cell r="B237" t="str">
            <v xml:space="preserve">Production of adipic acid </v>
          </cell>
        </row>
        <row r="238">
          <cell r="B238" t="str">
            <v>Production of glyoxal and glyoxylic acid</v>
          </cell>
        </row>
        <row r="239">
          <cell r="B239" t="str">
            <v xml:space="preserve">Production of ammonia </v>
          </cell>
        </row>
        <row r="240">
          <cell r="B240" t="str">
            <v xml:space="preserve">Production of bulk organic chemicals by cracking, reforming, partial or full oxidation or by similar processes, with a production capacity exceeding 100 tonnes per day </v>
          </cell>
        </row>
        <row r="241">
          <cell r="B241" t="str">
            <v xml:space="preserve">Production of hydrogen (H2) and synthesis gas by reforming or partial oxidation with a production capacity exceeding 25 tonnes per day </v>
          </cell>
        </row>
        <row r="242">
          <cell r="B242" t="str">
            <v xml:space="preserve">Production of soda ash (Na2CO3) and sodium bicarbonate (NaHCO3) </v>
          </cell>
        </row>
        <row r="243">
          <cell r="B243" t="str">
            <v>Capture of greenhouse gases from installations covered by this Directive for the purpose of transport and geological storage in a storage site permitted under Directive 2009/31/EC</v>
          </cell>
        </row>
        <row r="244">
          <cell r="B244" t="str">
            <v>Transport of greenhouse gases by pipelines for geological storage in a storage site permitted under Directive 2009/31/EC</v>
          </cell>
        </row>
        <row r="245">
          <cell r="B245" t="str">
            <v>Geological storage of greenhouse gases in a storage site permitted under Directive 2009/31/EC</v>
          </cell>
        </row>
        <row r="249">
          <cell r="B249">
            <v>2</v>
          </cell>
          <cell r="C249">
            <v>1</v>
          </cell>
          <cell r="E249" t="str">
            <v>Refinery products</v>
          </cell>
          <cell r="F249" t="str">
            <v>CWT</v>
          </cell>
          <cell r="G249" t="b">
            <v>1</v>
          </cell>
          <cell r="H249" t="b">
            <v>1</v>
          </cell>
          <cell r="I249" t="str">
            <v>Please use CWT tool in sheet "SpecialBM" for calculating historical activity levels.</v>
          </cell>
          <cell r="J249" t="str">
            <v>#JUMP_H_I</v>
          </cell>
          <cell r="L249" t="b">
            <v>0</v>
          </cell>
          <cell r="Q249">
            <v>2.8614999999999998E-2</v>
          </cell>
          <cell r="R249">
            <v>2.2419999999999999E-2</v>
          </cell>
          <cell r="S249">
            <v>2.9000000000000001E-2</v>
          </cell>
        </row>
        <row r="250">
          <cell r="B250">
            <v>3</v>
          </cell>
          <cell r="C250">
            <v>2</v>
          </cell>
          <cell r="E250" t="str">
            <v>Coke</v>
          </cell>
          <cell r="F250" t="str">
            <v>tonnes</v>
          </cell>
          <cell r="G250" t="b">
            <v>1</v>
          </cell>
          <cell r="H250" t="b">
            <v>0</v>
          </cell>
          <cell r="I250" t="str">
            <v/>
          </cell>
          <cell r="J250" t="str">
            <v/>
          </cell>
          <cell r="L250" t="b">
            <v>0</v>
          </cell>
          <cell r="Q250">
            <v>0.27741999999999994</v>
          </cell>
          <cell r="R250">
            <v>0.21736</v>
          </cell>
          <cell r="S250">
            <v>0.27700000000000002</v>
          </cell>
        </row>
        <row r="251">
          <cell r="B251">
            <v>4</v>
          </cell>
          <cell r="C251">
            <v>3</v>
          </cell>
          <cell r="E251" t="str">
            <v>Sintered ore</v>
          </cell>
          <cell r="F251" t="str">
            <v>tonnes</v>
          </cell>
          <cell r="G251" t="b">
            <v>1</v>
          </cell>
          <cell r="H251" t="b">
            <v>0</v>
          </cell>
          <cell r="I251" t="str">
            <v/>
          </cell>
          <cell r="J251" t="str">
            <v/>
          </cell>
          <cell r="L251" t="b">
            <v>0</v>
          </cell>
          <cell r="Q251">
            <v>0.16587000000000002</v>
          </cell>
          <cell r="R251">
            <v>0.12996000000000002</v>
          </cell>
          <cell r="S251">
            <v>0.16600000000000001</v>
          </cell>
        </row>
        <row r="252">
          <cell r="B252">
            <v>5</v>
          </cell>
          <cell r="C252">
            <v>4</v>
          </cell>
          <cell r="E252" t="str">
            <v>Hot metal</v>
          </cell>
          <cell r="F252" t="str">
            <v>tonnes</v>
          </cell>
          <cell r="G252" t="b">
            <v>1</v>
          </cell>
          <cell r="H252" t="b">
            <v>0</v>
          </cell>
          <cell r="I252" t="str">
            <v/>
          </cell>
          <cell r="J252" t="str">
            <v/>
          </cell>
          <cell r="L252" t="b">
            <v>0</v>
          </cell>
          <cell r="Q252">
            <v>1.28816</v>
          </cell>
          <cell r="R252">
            <v>1.28816</v>
          </cell>
          <cell r="S252">
            <v>1.288</v>
          </cell>
        </row>
        <row r="253">
          <cell r="B253">
            <v>5</v>
          </cell>
          <cell r="C253">
            <v>5</v>
          </cell>
          <cell r="E253" t="str">
            <v>EAF carbon steel</v>
          </cell>
          <cell r="F253" t="str">
            <v>tonnes</v>
          </cell>
          <cell r="G253" t="b">
            <v>1</v>
          </cell>
          <cell r="H253" t="b">
            <v>1</v>
          </cell>
          <cell r="I253" t="str">
            <v/>
          </cell>
          <cell r="J253" t="str">
            <v/>
          </cell>
          <cell r="L253" t="b">
            <v>0</v>
          </cell>
          <cell r="Q253">
            <v>0.27450999999999998</v>
          </cell>
          <cell r="R253">
            <v>0.21507999999999999</v>
          </cell>
          <cell r="S253">
            <v>0.27500000000000002</v>
          </cell>
        </row>
        <row r="254">
          <cell r="B254">
            <v>5</v>
          </cell>
          <cell r="C254">
            <v>6</v>
          </cell>
          <cell r="E254" t="str">
            <v>EAF high alloy steel</v>
          </cell>
          <cell r="F254" t="str">
            <v>tonnes</v>
          </cell>
          <cell r="G254" t="b">
            <v>1</v>
          </cell>
          <cell r="H254" t="b">
            <v>1</v>
          </cell>
          <cell r="I254" t="str">
            <v/>
          </cell>
          <cell r="J254" t="str">
            <v/>
          </cell>
          <cell r="L254" t="b">
            <v>0</v>
          </cell>
          <cell r="Q254">
            <v>0.34143999999999997</v>
          </cell>
          <cell r="R254">
            <v>0.26751999999999998</v>
          </cell>
          <cell r="S254">
            <v>0.34100000000000003</v>
          </cell>
        </row>
        <row r="255">
          <cell r="B255">
            <v>6</v>
          </cell>
          <cell r="C255">
            <v>7</v>
          </cell>
          <cell r="E255" t="str">
            <v>Iron casting</v>
          </cell>
          <cell r="F255" t="str">
            <v>tonnes</v>
          </cell>
          <cell r="G255" t="b">
            <v>1</v>
          </cell>
          <cell r="H255" t="b">
            <v>1</v>
          </cell>
          <cell r="I255" t="str">
            <v/>
          </cell>
          <cell r="J255" t="str">
            <v/>
          </cell>
          <cell r="L255" t="b">
            <v>0</v>
          </cell>
          <cell r="Q255">
            <v>0.31524999999999997</v>
          </cell>
          <cell r="R255">
            <v>0.24700000000000003</v>
          </cell>
          <cell r="S255">
            <v>0.315</v>
          </cell>
        </row>
        <row r="256">
          <cell r="B256">
            <v>7</v>
          </cell>
          <cell r="C256">
            <v>8</v>
          </cell>
          <cell r="E256" t="str">
            <v>Pre-bake anode</v>
          </cell>
          <cell r="F256" t="str">
            <v>tonnes</v>
          </cell>
          <cell r="G256" t="b">
            <v>1</v>
          </cell>
          <cell r="H256" t="b">
            <v>0</v>
          </cell>
          <cell r="I256" t="str">
            <v/>
          </cell>
          <cell r="J256" t="str">
            <v/>
          </cell>
          <cell r="L256" t="b">
            <v>0</v>
          </cell>
          <cell r="Q256">
            <v>0.31428</v>
          </cell>
          <cell r="R256">
            <v>0.24624000000000001</v>
          </cell>
          <cell r="S256">
            <v>0.314</v>
          </cell>
        </row>
        <row r="257">
          <cell r="B257">
            <v>7</v>
          </cell>
          <cell r="C257">
            <v>9</v>
          </cell>
          <cell r="E257" t="str">
            <v>[Primary] Aluminium</v>
          </cell>
          <cell r="F257" t="str">
            <v>tonnes</v>
          </cell>
          <cell r="G257" t="b">
            <v>1</v>
          </cell>
          <cell r="H257" t="b">
            <v>0</v>
          </cell>
          <cell r="I257" t="str">
            <v/>
          </cell>
          <cell r="J257" t="str">
            <v/>
          </cell>
          <cell r="L257" t="b">
            <v>0</v>
          </cell>
          <cell r="Q257">
            <v>1.46858</v>
          </cell>
          <cell r="R257">
            <v>1.1506400000000001</v>
          </cell>
          <cell r="S257">
            <v>1.4690000000000001</v>
          </cell>
        </row>
        <row r="258">
          <cell r="B258">
            <v>10</v>
          </cell>
          <cell r="C258">
            <v>10</v>
          </cell>
          <cell r="E258" t="str">
            <v>Grey cement clinker</v>
          </cell>
          <cell r="F258" t="str">
            <v>tonnes</v>
          </cell>
          <cell r="G258" t="b">
            <v>1</v>
          </cell>
          <cell r="H258" t="b">
            <v>0</v>
          </cell>
          <cell r="I258" t="str">
            <v/>
          </cell>
          <cell r="J258" t="str">
            <v/>
          </cell>
          <cell r="L258" t="b">
            <v>0</v>
          </cell>
          <cell r="Q258">
            <v>0.74302000000000001</v>
          </cell>
          <cell r="R258">
            <v>0.58216000000000001</v>
          </cell>
          <cell r="S258">
            <v>0.74299999999999999</v>
          </cell>
        </row>
        <row r="259">
          <cell r="B259">
            <v>10</v>
          </cell>
          <cell r="C259">
            <v>11</v>
          </cell>
          <cell r="E259" t="str">
            <v>White cement clinker</v>
          </cell>
          <cell r="F259" t="str">
            <v>tonnes</v>
          </cell>
          <cell r="G259" t="b">
            <v>1</v>
          </cell>
          <cell r="H259" t="b">
            <v>0</v>
          </cell>
          <cell r="I259" t="str">
            <v/>
          </cell>
          <cell r="J259" t="str">
            <v/>
          </cell>
          <cell r="L259" t="b">
            <v>0</v>
          </cell>
          <cell r="Q259">
            <v>0.95738999999999996</v>
          </cell>
          <cell r="R259">
            <v>0.75012000000000001</v>
          </cell>
          <cell r="S259">
            <v>0.95699999999999996</v>
          </cell>
        </row>
        <row r="260">
          <cell r="B260">
            <v>11</v>
          </cell>
          <cell r="C260">
            <v>12</v>
          </cell>
          <cell r="E260" t="str">
            <v>Lime</v>
          </cell>
          <cell r="F260" t="str">
            <v>tonnes</v>
          </cell>
          <cell r="G260" t="b">
            <v>1</v>
          </cell>
          <cell r="H260" t="b">
            <v>0</v>
          </cell>
          <cell r="I260" t="str">
            <v>Please use lime tool in sheet "SpecialBM" for calculating historical activity levels.</v>
          </cell>
          <cell r="J260" t="str">
            <v>#JUMP_H_II</v>
          </cell>
          <cell r="L260" t="b">
            <v>0</v>
          </cell>
          <cell r="Q260">
            <v>0.92537999999999998</v>
          </cell>
          <cell r="R260">
            <v>0.72504000000000002</v>
          </cell>
          <cell r="S260">
            <v>0.92500000000000004</v>
          </cell>
        </row>
        <row r="261">
          <cell r="B261">
            <v>11</v>
          </cell>
          <cell r="C261">
            <v>13</v>
          </cell>
          <cell r="E261" t="str">
            <v>Dolime</v>
          </cell>
          <cell r="F261" t="str">
            <v>tonnes</v>
          </cell>
          <cell r="G261" t="b">
            <v>1</v>
          </cell>
          <cell r="H261" t="b">
            <v>0</v>
          </cell>
          <cell r="I261" t="str">
            <v>Please use dolime tool in sheet "SpecialBM" for calculating historical activity levels.</v>
          </cell>
          <cell r="J261" t="str">
            <v>#JUMP_H_III</v>
          </cell>
          <cell r="L261" t="b">
            <v>0</v>
          </cell>
          <cell r="Q261">
            <v>1.0398400000000001</v>
          </cell>
          <cell r="R261">
            <v>0.81472000000000011</v>
          </cell>
          <cell r="S261">
            <v>1.04</v>
          </cell>
        </row>
        <row r="262">
          <cell r="B262">
            <v>11</v>
          </cell>
          <cell r="C262">
            <v>14</v>
          </cell>
          <cell r="E262" t="str">
            <v>Sintered dolime</v>
          </cell>
          <cell r="F262" t="str">
            <v>tonnes</v>
          </cell>
          <cell r="G262" t="b">
            <v>1</v>
          </cell>
          <cell r="H262" t="b">
            <v>0</v>
          </cell>
          <cell r="I262" t="str">
            <v/>
          </cell>
          <cell r="J262" t="str">
            <v/>
          </cell>
          <cell r="L262" t="b">
            <v>0</v>
          </cell>
          <cell r="Q262">
            <v>1.4055299999999999</v>
          </cell>
          <cell r="R262">
            <v>1.10124</v>
          </cell>
          <cell r="S262">
            <v>1.4059999999999999</v>
          </cell>
        </row>
        <row r="263">
          <cell r="B263">
            <v>12</v>
          </cell>
          <cell r="C263">
            <v>15</v>
          </cell>
          <cell r="E263" t="str">
            <v>Float glass</v>
          </cell>
          <cell r="F263" t="str">
            <v>tonnes</v>
          </cell>
          <cell r="G263" t="b">
            <v>1</v>
          </cell>
          <cell r="H263" t="b">
            <v>0</v>
          </cell>
          <cell r="I263" t="str">
            <v/>
          </cell>
          <cell r="J263" t="str">
            <v/>
          </cell>
          <cell r="L263" t="b">
            <v>0</v>
          </cell>
          <cell r="Q263">
            <v>0.43941000000000002</v>
          </cell>
          <cell r="R263">
            <v>0.34428000000000003</v>
          </cell>
          <cell r="S263">
            <v>0.439</v>
          </cell>
        </row>
        <row r="264">
          <cell r="B264">
            <v>12</v>
          </cell>
          <cell r="C264">
            <v>16</v>
          </cell>
          <cell r="E264" t="str">
            <v>Bottles and jars of colourless glass</v>
          </cell>
          <cell r="F264" t="str">
            <v>tonnes</v>
          </cell>
          <cell r="G264" t="b">
            <v>1</v>
          </cell>
          <cell r="H264" t="b">
            <v>0</v>
          </cell>
          <cell r="I264" t="str">
            <v/>
          </cell>
          <cell r="J264" t="str">
            <v/>
          </cell>
          <cell r="L264" t="b">
            <v>0</v>
          </cell>
          <cell r="Q264">
            <v>0.37053999999999998</v>
          </cell>
          <cell r="R264">
            <v>0.29032000000000002</v>
          </cell>
          <cell r="S264">
            <v>0.371</v>
          </cell>
        </row>
        <row r="265">
          <cell r="B265">
            <v>12</v>
          </cell>
          <cell r="C265">
            <v>17</v>
          </cell>
          <cell r="E265" t="str">
            <v>Bottles and jars of coloured glass</v>
          </cell>
          <cell r="F265" t="str">
            <v>tonnes</v>
          </cell>
          <cell r="G265" t="b">
            <v>1</v>
          </cell>
          <cell r="H265" t="b">
            <v>0</v>
          </cell>
          <cell r="I265" t="str">
            <v/>
          </cell>
          <cell r="J265" t="str">
            <v/>
          </cell>
          <cell r="L265" t="b">
            <v>0</v>
          </cell>
          <cell r="Q265">
            <v>0.29681999999999997</v>
          </cell>
          <cell r="R265">
            <v>0.23255999999999999</v>
          </cell>
          <cell r="S265">
            <v>0.29699999999999999</v>
          </cell>
        </row>
        <row r="266">
          <cell r="B266">
            <v>12</v>
          </cell>
          <cell r="C266">
            <v>18</v>
          </cell>
          <cell r="E266" t="str">
            <v>Continuous filament glass fibre products</v>
          </cell>
          <cell r="F266" t="str">
            <v>tonnes</v>
          </cell>
          <cell r="G266" t="b">
            <v>1</v>
          </cell>
          <cell r="H266" t="b">
            <v>0</v>
          </cell>
          <cell r="I266" t="str">
            <v/>
          </cell>
          <cell r="J266" t="str">
            <v/>
          </cell>
          <cell r="L266" t="b">
            <v>0</v>
          </cell>
          <cell r="Q266">
            <v>0.39382</v>
          </cell>
          <cell r="R266">
            <v>0.30856</v>
          </cell>
          <cell r="S266">
            <v>0.39400000000000002</v>
          </cell>
        </row>
        <row r="267">
          <cell r="B267">
            <v>13</v>
          </cell>
          <cell r="C267">
            <v>19</v>
          </cell>
          <cell r="E267" t="str">
            <v>Facing bricks</v>
          </cell>
          <cell r="F267" t="str">
            <v>tonnes</v>
          </cell>
          <cell r="G267" t="b">
            <v>1</v>
          </cell>
          <cell r="H267" t="b">
            <v>0</v>
          </cell>
          <cell r="I267" t="str">
            <v/>
          </cell>
          <cell r="J267" t="str">
            <v/>
          </cell>
          <cell r="L267" t="b">
            <v>0</v>
          </cell>
          <cell r="Q267">
            <v>0.13483000000000001</v>
          </cell>
          <cell r="R267">
            <v>0.10564000000000001</v>
          </cell>
          <cell r="S267">
            <v>0.13500000000000001</v>
          </cell>
        </row>
        <row r="268">
          <cell r="B268">
            <v>13</v>
          </cell>
          <cell r="C268">
            <v>20</v>
          </cell>
          <cell r="E268" t="str">
            <v>Pavers</v>
          </cell>
          <cell r="F268" t="str">
            <v>tonnes</v>
          </cell>
          <cell r="G268" t="b">
            <v>1</v>
          </cell>
          <cell r="H268" t="b">
            <v>0</v>
          </cell>
          <cell r="I268" t="str">
            <v/>
          </cell>
          <cell r="J268" t="str">
            <v/>
          </cell>
          <cell r="L268" t="b">
            <v>0</v>
          </cell>
          <cell r="Q268">
            <v>0.18623999999999999</v>
          </cell>
          <cell r="R268">
            <v>0.14591999999999999</v>
          </cell>
          <cell r="S268">
            <v>0.186</v>
          </cell>
        </row>
        <row r="269">
          <cell r="B269">
            <v>13</v>
          </cell>
          <cell r="C269">
            <v>21</v>
          </cell>
          <cell r="E269" t="str">
            <v>Roof tiles</v>
          </cell>
          <cell r="F269" t="str">
            <v>tonnes</v>
          </cell>
          <cell r="G269" t="b">
            <v>1</v>
          </cell>
          <cell r="H269" t="b">
            <v>0</v>
          </cell>
          <cell r="I269" t="str">
            <v/>
          </cell>
          <cell r="J269" t="str">
            <v/>
          </cell>
          <cell r="L269" t="b">
            <v>0</v>
          </cell>
          <cell r="Q269">
            <v>0.13968</v>
          </cell>
          <cell r="R269">
            <v>0.10944</v>
          </cell>
          <cell r="S269">
            <v>0.14000000000000001</v>
          </cell>
        </row>
        <row r="270">
          <cell r="B270">
            <v>13</v>
          </cell>
          <cell r="C270">
            <v>22</v>
          </cell>
          <cell r="E270" t="str">
            <v>Spray dried powder</v>
          </cell>
          <cell r="F270" t="str">
            <v>tonnes</v>
          </cell>
          <cell r="G270" t="b">
            <v>1</v>
          </cell>
          <cell r="H270" t="b">
            <v>0</v>
          </cell>
          <cell r="I270" t="str">
            <v/>
          </cell>
          <cell r="J270" t="str">
            <v/>
          </cell>
          <cell r="L270" t="b">
            <v>0</v>
          </cell>
          <cell r="Q270">
            <v>7.3719999999999994E-2</v>
          </cell>
          <cell r="R270">
            <v>5.7759999999999999E-2</v>
          </cell>
          <cell r="S270">
            <v>7.3999999999999996E-2</v>
          </cell>
        </row>
        <row r="271">
          <cell r="B271">
            <v>14</v>
          </cell>
          <cell r="C271">
            <v>23</v>
          </cell>
          <cell r="E271" t="str">
            <v>Mineral wool</v>
          </cell>
          <cell r="F271" t="str">
            <v>tonnes</v>
          </cell>
          <cell r="G271" t="b">
            <v>1</v>
          </cell>
          <cell r="H271" t="b">
            <v>1</v>
          </cell>
          <cell r="I271" t="str">
            <v/>
          </cell>
          <cell r="J271" t="str">
            <v/>
          </cell>
          <cell r="L271" t="b">
            <v>0</v>
          </cell>
          <cell r="Q271">
            <v>0.66154000000000002</v>
          </cell>
          <cell r="R271">
            <v>0.51832</v>
          </cell>
          <cell r="S271">
            <v>0.66200000000000003</v>
          </cell>
        </row>
        <row r="272">
          <cell r="B272">
            <v>15</v>
          </cell>
          <cell r="C272">
            <v>24</v>
          </cell>
          <cell r="E272" t="str">
            <v>Plaster</v>
          </cell>
          <cell r="F272" t="str">
            <v>tonnes</v>
          </cell>
          <cell r="G272" t="b">
            <v>1</v>
          </cell>
          <cell r="H272" t="b">
            <v>0</v>
          </cell>
          <cell r="I272" t="str">
            <v/>
          </cell>
          <cell r="J272" t="str">
            <v/>
          </cell>
          <cell r="L272" t="b">
            <v>0</v>
          </cell>
          <cell r="Q272">
            <v>4.6559999999999997E-2</v>
          </cell>
          <cell r="R272">
            <v>3.6479999999999999E-2</v>
          </cell>
          <cell r="S272">
            <v>4.7E-2</v>
          </cell>
        </row>
        <row r="273">
          <cell r="B273">
            <v>15</v>
          </cell>
          <cell r="C273">
            <v>25</v>
          </cell>
          <cell r="E273" t="str">
            <v>Dried secondary gypsum</v>
          </cell>
          <cell r="F273" t="str">
            <v>tonnes</v>
          </cell>
          <cell r="G273" t="b">
            <v>1</v>
          </cell>
          <cell r="H273" t="b">
            <v>0</v>
          </cell>
          <cell r="I273" t="str">
            <v/>
          </cell>
          <cell r="J273" t="str">
            <v/>
          </cell>
          <cell r="L273" t="b">
            <v>0</v>
          </cell>
          <cell r="Q273">
            <v>1.6490000000000001E-2</v>
          </cell>
          <cell r="R273">
            <v>1.2920000000000001E-2</v>
          </cell>
          <cell r="S273">
            <v>1.6E-2</v>
          </cell>
        </row>
        <row r="274">
          <cell r="B274">
            <v>15</v>
          </cell>
          <cell r="C274">
            <v>26</v>
          </cell>
          <cell r="E274" t="str">
            <v>Plasterboard</v>
          </cell>
          <cell r="F274" t="str">
            <v>tonnes</v>
          </cell>
          <cell r="G274" t="b">
            <v>0</v>
          </cell>
          <cell r="H274" t="b">
            <v>1</v>
          </cell>
          <cell r="I274" t="str">
            <v/>
          </cell>
          <cell r="J274" t="str">
            <v/>
          </cell>
          <cell r="L274" t="b">
            <v>0</v>
          </cell>
          <cell r="Q274">
            <v>0.12706999999999999</v>
          </cell>
          <cell r="R274">
            <v>9.956000000000001E-2</v>
          </cell>
          <cell r="S274">
            <v>0.127</v>
          </cell>
        </row>
        <row r="275">
          <cell r="B275">
            <v>16</v>
          </cell>
          <cell r="C275">
            <v>27</v>
          </cell>
          <cell r="E275" t="str">
            <v>Short fibre kraft pulp</v>
          </cell>
          <cell r="F275" t="str">
            <v>Adt</v>
          </cell>
          <cell r="G275" t="b">
            <v>1</v>
          </cell>
          <cell r="H275" t="b">
            <v>0</v>
          </cell>
          <cell r="I275" t="str">
            <v>Note that for integrated pulp &amp; paper production special allocation rules apply (Article 16(6) of the FAR).</v>
          </cell>
          <cell r="J275" t="str">
            <v/>
          </cell>
          <cell r="L275" t="b">
            <v>1</v>
          </cell>
          <cell r="Q275">
            <v>0.11639999999999999</v>
          </cell>
          <cell r="R275">
            <v>9.1200000000000003E-2</v>
          </cell>
          <cell r="S275">
            <v>0.11600000000000001</v>
          </cell>
        </row>
        <row r="276">
          <cell r="B276">
            <v>16</v>
          </cell>
          <cell r="C276">
            <v>28</v>
          </cell>
          <cell r="E276" t="str">
            <v>Long fibre kraft pulp</v>
          </cell>
          <cell r="F276" t="str">
            <v>Adt</v>
          </cell>
          <cell r="G276" t="b">
            <v>1</v>
          </cell>
          <cell r="H276" t="b">
            <v>0</v>
          </cell>
          <cell r="I276" t="str">
            <v>Note that for integrated pulp &amp; paper production special allocation rules apply (Article 16(6) of the FAR).</v>
          </cell>
          <cell r="J276" t="str">
            <v/>
          </cell>
          <cell r="L276" t="b">
            <v>1</v>
          </cell>
          <cell r="Q276">
            <v>5.8199999999999995E-2</v>
          </cell>
          <cell r="R276">
            <v>4.5600000000000002E-2</v>
          </cell>
          <cell r="S276">
            <v>5.8000000000000003E-2</v>
          </cell>
        </row>
        <row r="277">
          <cell r="B277">
            <v>16</v>
          </cell>
          <cell r="C277">
            <v>29</v>
          </cell>
          <cell r="E277" t="str">
            <v>Sulphite pulp, thermo-mechanical and mechanical pulp</v>
          </cell>
          <cell r="F277" t="str">
            <v>Adt</v>
          </cell>
          <cell r="G277" t="b">
            <v>1</v>
          </cell>
          <cell r="H277" t="b">
            <v>0</v>
          </cell>
          <cell r="I277" t="str">
            <v>Note that for integrated pulp &amp; paper production special allocation rules apply (Article 16(6) of the FAR).</v>
          </cell>
          <cell r="J277" t="str">
            <v/>
          </cell>
          <cell r="L277" t="b">
            <v>1</v>
          </cell>
          <cell r="Q277">
            <v>1.9400000000000001E-2</v>
          </cell>
          <cell r="R277">
            <v>1.52E-2</v>
          </cell>
          <cell r="S277">
            <v>1.9E-2</v>
          </cell>
        </row>
        <row r="278">
          <cell r="B278">
            <v>16</v>
          </cell>
          <cell r="C278">
            <v>30</v>
          </cell>
          <cell r="E278" t="str">
            <v>Recovered paper pulp</v>
          </cell>
          <cell r="F278" t="str">
            <v>Adt</v>
          </cell>
          <cell r="G278" t="b">
            <v>1</v>
          </cell>
          <cell r="H278" t="b">
            <v>0</v>
          </cell>
          <cell r="I278" t="str">
            <v/>
          </cell>
          <cell r="J278" t="str">
            <v/>
          </cell>
          <cell r="L278" t="b">
            <v>0</v>
          </cell>
          <cell r="Q278">
            <v>3.7829999999999996E-2</v>
          </cell>
          <cell r="R278">
            <v>2.964E-2</v>
          </cell>
          <cell r="S278">
            <v>3.7999999999999999E-2</v>
          </cell>
        </row>
        <row r="279">
          <cell r="B279">
            <v>17</v>
          </cell>
          <cell r="C279">
            <v>31</v>
          </cell>
          <cell r="E279" t="str">
            <v>Newsprint</v>
          </cell>
          <cell r="F279" t="str">
            <v>Adt</v>
          </cell>
          <cell r="G279" t="b">
            <v>1</v>
          </cell>
          <cell r="H279" t="b">
            <v>0</v>
          </cell>
          <cell r="I279" t="str">
            <v/>
          </cell>
          <cell r="J279" t="str">
            <v/>
          </cell>
          <cell r="L279" t="b">
            <v>0</v>
          </cell>
          <cell r="Q279">
            <v>0.28905999999999998</v>
          </cell>
          <cell r="R279">
            <v>0.22647999999999999</v>
          </cell>
          <cell r="S279">
            <v>0.28899999999999998</v>
          </cell>
        </row>
        <row r="280">
          <cell r="B280">
            <v>17</v>
          </cell>
          <cell r="C280">
            <v>32</v>
          </cell>
          <cell r="E280" t="str">
            <v>Uncoated fine paper</v>
          </cell>
          <cell r="F280" t="str">
            <v>Adt</v>
          </cell>
          <cell r="G280" t="b">
            <v>1</v>
          </cell>
          <cell r="H280" t="b">
            <v>0</v>
          </cell>
          <cell r="I280" t="str">
            <v/>
          </cell>
          <cell r="J280" t="str">
            <v/>
          </cell>
          <cell r="L280" t="b">
            <v>0</v>
          </cell>
          <cell r="Q280">
            <v>0.30846000000000001</v>
          </cell>
          <cell r="R280">
            <v>0.24168000000000001</v>
          </cell>
          <cell r="S280">
            <v>0.308</v>
          </cell>
        </row>
        <row r="281">
          <cell r="B281">
            <v>17</v>
          </cell>
          <cell r="C281">
            <v>33</v>
          </cell>
          <cell r="E281" t="str">
            <v>Coated fine paper</v>
          </cell>
          <cell r="F281" t="str">
            <v>Adt</v>
          </cell>
          <cell r="G281" t="b">
            <v>1</v>
          </cell>
          <cell r="H281" t="b">
            <v>0</v>
          </cell>
          <cell r="I281" t="str">
            <v/>
          </cell>
          <cell r="J281" t="str">
            <v/>
          </cell>
          <cell r="L281" t="b">
            <v>0</v>
          </cell>
          <cell r="Q281">
            <v>0.30846000000000001</v>
          </cell>
          <cell r="R281">
            <v>0.24168000000000001</v>
          </cell>
          <cell r="S281">
            <v>0.308</v>
          </cell>
        </row>
        <row r="282">
          <cell r="B282">
            <v>17</v>
          </cell>
          <cell r="C282">
            <v>34</v>
          </cell>
          <cell r="E282" t="str">
            <v>Tissue</v>
          </cell>
          <cell r="F282" t="str">
            <v>tonnes</v>
          </cell>
          <cell r="G282" t="b">
            <v>1</v>
          </cell>
          <cell r="H282" t="b">
            <v>0</v>
          </cell>
          <cell r="I282" t="str">
            <v/>
          </cell>
          <cell r="J282" t="str">
            <v/>
          </cell>
          <cell r="L282" t="b">
            <v>0</v>
          </cell>
          <cell r="Q282">
            <v>0.32397999999999999</v>
          </cell>
          <cell r="R282">
            <v>0.25384000000000001</v>
          </cell>
          <cell r="S282">
            <v>0.32400000000000001</v>
          </cell>
        </row>
        <row r="283">
          <cell r="B283">
            <v>17</v>
          </cell>
          <cell r="C283">
            <v>35</v>
          </cell>
          <cell r="E283" t="str">
            <v>Testliner and fluting</v>
          </cell>
          <cell r="F283" t="str">
            <v>Adt</v>
          </cell>
          <cell r="G283" t="b">
            <v>1</v>
          </cell>
          <cell r="H283" t="b">
            <v>0</v>
          </cell>
          <cell r="I283" t="str">
            <v/>
          </cell>
          <cell r="J283" t="str">
            <v/>
          </cell>
          <cell r="L283" t="b">
            <v>0</v>
          </cell>
          <cell r="Q283">
            <v>0.24056</v>
          </cell>
          <cell r="R283">
            <v>0.18848000000000001</v>
          </cell>
          <cell r="S283">
            <v>0.24099999999999999</v>
          </cell>
        </row>
        <row r="284">
          <cell r="B284">
            <v>17</v>
          </cell>
          <cell r="C284">
            <v>36</v>
          </cell>
          <cell r="E284" t="str">
            <v>Uncoated carton board</v>
          </cell>
          <cell r="F284" t="str">
            <v>Adt</v>
          </cell>
          <cell r="G284" t="b">
            <v>1</v>
          </cell>
          <cell r="H284" t="b">
            <v>0</v>
          </cell>
          <cell r="I284" t="str">
            <v/>
          </cell>
          <cell r="J284" t="str">
            <v/>
          </cell>
          <cell r="L284" t="b">
            <v>0</v>
          </cell>
          <cell r="Q284">
            <v>0.22988999999999998</v>
          </cell>
          <cell r="R284">
            <v>0.18012</v>
          </cell>
          <cell r="S284">
            <v>0.23</v>
          </cell>
        </row>
        <row r="285">
          <cell r="B285">
            <v>17</v>
          </cell>
          <cell r="C285">
            <v>37</v>
          </cell>
          <cell r="E285" t="str">
            <v>Coated carton board</v>
          </cell>
          <cell r="F285" t="str">
            <v>Adt</v>
          </cell>
          <cell r="G285" t="b">
            <v>1</v>
          </cell>
          <cell r="H285" t="b">
            <v>0</v>
          </cell>
          <cell r="I285" t="str">
            <v/>
          </cell>
          <cell r="J285" t="str">
            <v/>
          </cell>
          <cell r="L285" t="b">
            <v>0</v>
          </cell>
          <cell r="Q285">
            <v>0.26480999999999999</v>
          </cell>
          <cell r="R285">
            <v>0.20748000000000003</v>
          </cell>
          <cell r="S285">
            <v>0.26500000000000001</v>
          </cell>
        </row>
        <row r="286">
          <cell r="B286">
            <v>18</v>
          </cell>
          <cell r="C286">
            <v>38</v>
          </cell>
          <cell r="E286" t="str">
            <v>Carbon black</v>
          </cell>
          <cell r="F286" t="str">
            <v>tonnes</v>
          </cell>
          <cell r="G286" t="b">
            <v>1</v>
          </cell>
          <cell r="H286" t="b">
            <v>1</v>
          </cell>
          <cell r="I286" t="str">
            <v/>
          </cell>
          <cell r="J286" t="str">
            <v/>
          </cell>
          <cell r="L286" t="b">
            <v>0</v>
          </cell>
          <cell r="Q286">
            <v>1.8953799999999998</v>
          </cell>
          <cell r="R286">
            <v>1.4850399999999999</v>
          </cell>
          <cell r="S286">
            <v>1.895</v>
          </cell>
        </row>
        <row r="287">
          <cell r="B287">
            <v>19</v>
          </cell>
          <cell r="C287">
            <v>39</v>
          </cell>
          <cell r="E287" t="str">
            <v>Nitric acid</v>
          </cell>
          <cell r="F287" t="str">
            <v>tonnes</v>
          </cell>
          <cell r="G287" t="b">
            <v>1</v>
          </cell>
          <cell r="H287" t="b">
            <v>0</v>
          </cell>
          <cell r="I287" t="str">
            <v>Measurable heat delivered to other sub-installations is to be treated like heat from non-ETS sources.</v>
          </cell>
          <cell r="J287" t="str">
            <v/>
          </cell>
          <cell r="L287" t="b">
            <v>0</v>
          </cell>
          <cell r="Q287">
            <v>0.29293999999999998</v>
          </cell>
          <cell r="R287">
            <v>0.22952</v>
          </cell>
          <cell r="S287">
            <v>0.29299999999999998</v>
          </cell>
        </row>
        <row r="288">
          <cell r="B288">
            <v>20</v>
          </cell>
          <cell r="C288">
            <v>40</v>
          </cell>
          <cell r="E288" t="str">
            <v>Adipic acid</v>
          </cell>
          <cell r="F288" t="str">
            <v>tonnes</v>
          </cell>
          <cell r="G288" t="b">
            <v>1</v>
          </cell>
          <cell r="H288" t="b">
            <v>0</v>
          </cell>
          <cell r="I288" t="str">
            <v/>
          </cell>
          <cell r="J288" t="str">
            <v/>
          </cell>
          <cell r="L288" t="b">
            <v>0</v>
          </cell>
          <cell r="Q288">
            <v>2.7063000000000001</v>
          </cell>
          <cell r="R288">
            <v>2.1204000000000001</v>
          </cell>
          <cell r="S288">
            <v>2.706</v>
          </cell>
        </row>
        <row r="289">
          <cell r="B289">
            <v>22</v>
          </cell>
          <cell r="C289">
            <v>41</v>
          </cell>
          <cell r="E289" t="str">
            <v>Ammonia</v>
          </cell>
          <cell r="F289" t="str">
            <v>tonnes</v>
          </cell>
          <cell r="G289" t="b">
            <v>1</v>
          </cell>
          <cell r="H289" t="b">
            <v>1</v>
          </cell>
          <cell r="I289" t="str">
            <v/>
          </cell>
          <cell r="J289" t="str">
            <v/>
          </cell>
          <cell r="L289" t="b">
            <v>0</v>
          </cell>
          <cell r="Q289">
            <v>1.57043</v>
          </cell>
          <cell r="R289">
            <v>1.23044</v>
          </cell>
          <cell r="S289">
            <v>1.57</v>
          </cell>
        </row>
        <row r="290">
          <cell r="B290">
            <v>23</v>
          </cell>
          <cell r="C290">
            <v>42</v>
          </cell>
          <cell r="E290" t="str">
            <v>Steam cracking</v>
          </cell>
          <cell r="F290" t="str">
            <v>tonnes</v>
          </cell>
          <cell r="G290" t="b">
            <v>1</v>
          </cell>
          <cell r="H290" t="b">
            <v>1</v>
          </cell>
          <cell r="I290" t="str">
            <v>Please use steam cracking tool in sheet "SpecialBM" for calculating historical activity levels and preliminary allocation.</v>
          </cell>
          <cell r="J290" t="str">
            <v>#JUMP_H_IV</v>
          </cell>
          <cell r="L290" t="b">
            <v>0</v>
          </cell>
          <cell r="Q290">
            <v>0.68093999999999999</v>
          </cell>
          <cell r="R290">
            <v>0.53351999999999999</v>
          </cell>
          <cell r="S290">
            <v>0.68100000000000005</v>
          </cell>
        </row>
        <row r="291">
          <cell r="B291">
            <v>23</v>
          </cell>
          <cell r="C291">
            <v>43</v>
          </cell>
          <cell r="E291" t="str">
            <v>Aromatics</v>
          </cell>
          <cell r="F291" t="str">
            <v>CWT</v>
          </cell>
          <cell r="G291" t="b">
            <v>1</v>
          </cell>
          <cell r="H291" t="b">
            <v>1</v>
          </cell>
          <cell r="I291" t="str">
            <v>Please use CWT tool in sheet "SpecialBM" for calculating historical activity levels.</v>
          </cell>
          <cell r="J291" t="str">
            <v>#JUMP_H_V</v>
          </cell>
          <cell r="L291" t="b">
            <v>0</v>
          </cell>
          <cell r="Q291">
            <v>2.8614999999999998E-2</v>
          </cell>
          <cell r="R291">
            <v>2.2419999999999999E-2</v>
          </cell>
          <cell r="S291">
            <v>2.9000000000000001E-2</v>
          </cell>
        </row>
        <row r="292">
          <cell r="B292">
            <v>23</v>
          </cell>
          <cell r="C292">
            <v>44</v>
          </cell>
          <cell r="E292" t="str">
            <v>Styrene</v>
          </cell>
          <cell r="F292" t="str">
            <v>tonnes</v>
          </cell>
          <cell r="G292" t="b">
            <v>1</v>
          </cell>
          <cell r="H292" t="b">
            <v>1</v>
          </cell>
          <cell r="I292" t="str">
            <v/>
          </cell>
          <cell r="J292" t="str">
            <v/>
          </cell>
          <cell r="L292" t="b">
            <v>0</v>
          </cell>
          <cell r="Q292">
            <v>0.51119000000000003</v>
          </cell>
          <cell r="R292">
            <v>0.40052000000000004</v>
          </cell>
          <cell r="S292">
            <v>0.51100000000000001</v>
          </cell>
        </row>
        <row r="293">
          <cell r="B293">
            <v>23</v>
          </cell>
          <cell r="C293">
            <v>45</v>
          </cell>
          <cell r="E293" t="str">
            <v>Phenol/ acetone</v>
          </cell>
          <cell r="F293" t="str">
            <v>tonnes</v>
          </cell>
          <cell r="G293" t="b">
            <v>1</v>
          </cell>
          <cell r="H293" t="b">
            <v>0</v>
          </cell>
          <cell r="I293" t="str">
            <v/>
          </cell>
          <cell r="J293" t="str">
            <v/>
          </cell>
          <cell r="L293" t="b">
            <v>0</v>
          </cell>
          <cell r="Q293">
            <v>0.25802000000000003</v>
          </cell>
          <cell r="R293">
            <v>0.20216000000000001</v>
          </cell>
          <cell r="S293">
            <v>0.25800000000000001</v>
          </cell>
        </row>
        <row r="294">
          <cell r="B294">
            <v>23</v>
          </cell>
          <cell r="C294">
            <v>46</v>
          </cell>
          <cell r="E294" t="str">
            <v>Ethylene oxide/ ethylene glycols</v>
          </cell>
          <cell r="F294" t="str">
            <v>tonnes</v>
          </cell>
          <cell r="G294" t="b">
            <v>1</v>
          </cell>
          <cell r="H294" t="b">
            <v>1</v>
          </cell>
          <cell r="I294" t="str">
            <v>Please use ethylene oxide / glycols tool in sheet "SpecialBM" for calculating historical activity levels.</v>
          </cell>
          <cell r="J294" t="str">
            <v>#JUMP_H_VIII</v>
          </cell>
          <cell r="L294" t="b">
            <v>0</v>
          </cell>
          <cell r="Q294">
            <v>0.49663999999999997</v>
          </cell>
          <cell r="R294">
            <v>0.38912000000000002</v>
          </cell>
          <cell r="S294">
            <v>0.497</v>
          </cell>
        </row>
        <row r="295">
          <cell r="B295">
            <v>23</v>
          </cell>
          <cell r="C295">
            <v>47</v>
          </cell>
          <cell r="E295" t="str">
            <v>Vinyl chloride monomer</v>
          </cell>
          <cell r="F295" t="str">
            <v>tonnes</v>
          </cell>
          <cell r="G295" t="b">
            <v>1</v>
          </cell>
          <cell r="H295" t="b">
            <v>0</v>
          </cell>
          <cell r="I295" t="str">
            <v>Please use VCM tool in sheet "SpecialBM" for calculating preliminary allocation.</v>
          </cell>
          <cell r="J295" t="str">
            <v>#JUMP_H_IX</v>
          </cell>
          <cell r="L295" t="b">
            <v>0</v>
          </cell>
          <cell r="Q295">
            <v>0.19787999999999997</v>
          </cell>
          <cell r="R295">
            <v>0.15503999999999998</v>
          </cell>
          <cell r="S295">
            <v>0.19800000000000001</v>
          </cell>
        </row>
        <row r="296">
          <cell r="B296">
            <v>23</v>
          </cell>
          <cell r="C296">
            <v>48</v>
          </cell>
          <cell r="E296" t="str">
            <v>S-PVC</v>
          </cell>
          <cell r="F296" t="str">
            <v>tonnes</v>
          </cell>
          <cell r="G296" t="b">
            <v>1</v>
          </cell>
          <cell r="H296" t="b">
            <v>0</v>
          </cell>
          <cell r="I296" t="str">
            <v/>
          </cell>
          <cell r="J296" t="str">
            <v/>
          </cell>
          <cell r="L296" t="b">
            <v>0</v>
          </cell>
          <cell r="Q296">
            <v>8.2450000000000009E-2</v>
          </cell>
          <cell r="R296">
            <v>6.4600000000000005E-2</v>
          </cell>
          <cell r="S296">
            <v>8.2000000000000003E-2</v>
          </cell>
        </row>
        <row r="297">
          <cell r="B297">
            <v>23</v>
          </cell>
          <cell r="C297">
            <v>49</v>
          </cell>
          <cell r="E297" t="str">
            <v>E-PVC</v>
          </cell>
          <cell r="F297" t="str">
            <v>tonnes</v>
          </cell>
          <cell r="G297" t="b">
            <v>1</v>
          </cell>
          <cell r="H297" t="b">
            <v>0</v>
          </cell>
          <cell r="I297" t="str">
            <v/>
          </cell>
          <cell r="J297" t="str">
            <v/>
          </cell>
          <cell r="L297" t="b">
            <v>0</v>
          </cell>
          <cell r="Q297">
            <v>0.23085999999999998</v>
          </cell>
          <cell r="R297">
            <v>0.18087999999999999</v>
          </cell>
          <cell r="S297">
            <v>0.23100000000000001</v>
          </cell>
        </row>
        <row r="298">
          <cell r="B298">
            <v>24</v>
          </cell>
          <cell r="C298">
            <v>50</v>
          </cell>
          <cell r="E298" t="str">
            <v>Hydrogen</v>
          </cell>
          <cell r="F298" t="str">
            <v>tonnes</v>
          </cell>
          <cell r="G298" t="b">
            <v>1</v>
          </cell>
          <cell r="H298" t="b">
            <v>1</v>
          </cell>
          <cell r="I298" t="str">
            <v>Please use hydrogen tool in sheet "SpecialBM" for calculating historical activity levels.</v>
          </cell>
          <cell r="J298" t="str">
            <v>#JUMP_H_VI</v>
          </cell>
          <cell r="L298" t="b">
            <v>0</v>
          </cell>
          <cell r="Q298">
            <v>8.5845000000000002</v>
          </cell>
          <cell r="R298">
            <v>6.726</v>
          </cell>
          <cell r="S298">
            <v>8.5850000000000009</v>
          </cell>
        </row>
        <row r="299">
          <cell r="B299">
            <v>24</v>
          </cell>
          <cell r="C299">
            <v>51</v>
          </cell>
          <cell r="E299" t="str">
            <v>Synthesis gas</v>
          </cell>
          <cell r="F299" t="str">
            <v>tonnes</v>
          </cell>
          <cell r="G299" t="b">
            <v>1</v>
          </cell>
          <cell r="H299" t="b">
            <v>1</v>
          </cell>
          <cell r="I299" t="str">
            <v>Please use syngas tool in sheet "SpecialBM" for calculating historical activity levels.</v>
          </cell>
          <cell r="J299" t="str">
            <v>#JUMP_H_VII</v>
          </cell>
          <cell r="L299" t="b">
            <v>0</v>
          </cell>
          <cell r="Q299">
            <v>0.23473999999999998</v>
          </cell>
          <cell r="R299">
            <v>0.18392</v>
          </cell>
          <cell r="S299">
            <v>0.23499999999999999</v>
          </cell>
        </row>
        <row r="300">
          <cell r="B300">
            <v>25</v>
          </cell>
          <cell r="C300">
            <v>52</v>
          </cell>
          <cell r="E300" t="str">
            <v>Soda ash</v>
          </cell>
          <cell r="F300" t="str">
            <v>tonnes</v>
          </cell>
          <cell r="G300" t="b">
            <v>1</v>
          </cell>
          <cell r="H300" t="b">
            <v>0</v>
          </cell>
          <cell r="I300" t="str">
            <v/>
          </cell>
          <cell r="J300" t="str">
            <v/>
          </cell>
          <cell r="L300" t="b">
            <v>0</v>
          </cell>
          <cell r="Q300">
            <v>0.81770999999999994</v>
          </cell>
          <cell r="R300">
            <v>0.64068000000000003</v>
          </cell>
          <cell r="S300">
            <v>0.81799999999999995</v>
          </cell>
        </row>
        <row r="304">
          <cell r="C304">
            <v>91</v>
          </cell>
          <cell r="E304" t="str">
            <v>Heat benchmark sub-installation, CL</v>
          </cell>
          <cell r="F304" t="str">
            <v>TJ</v>
          </cell>
          <cell r="G304" t="b">
            <v>1</v>
          </cell>
          <cell r="Q304">
            <v>60.430999999999997</v>
          </cell>
          <cell r="R304">
            <v>47.347999999999999</v>
          </cell>
          <cell r="S304">
            <v>60.430999999999997</v>
          </cell>
        </row>
        <row r="305">
          <cell r="C305">
            <v>92</v>
          </cell>
          <cell r="E305" t="str">
            <v>Heat benchmark sub-installation, non-CL</v>
          </cell>
          <cell r="F305" t="str">
            <v>TJ</v>
          </cell>
          <cell r="G305" t="b">
            <v>0</v>
          </cell>
          <cell r="Q305">
            <v>60.430999999999997</v>
          </cell>
          <cell r="R305">
            <v>47.347999999999999</v>
          </cell>
          <cell r="S305">
            <v>60.430999999999997</v>
          </cell>
        </row>
        <row r="306">
          <cell r="C306">
            <v>97</v>
          </cell>
          <cell r="E306" t="str">
            <v>District heating sub-installation</v>
          </cell>
          <cell r="F306" t="str">
            <v>TJ</v>
          </cell>
          <cell r="G306" t="b">
            <v>0</v>
          </cell>
          <cell r="Q306">
            <v>60.430999999999997</v>
          </cell>
          <cell r="R306">
            <v>47.347999999999999</v>
          </cell>
          <cell r="S306">
            <v>60.430999999999997</v>
          </cell>
        </row>
        <row r="307">
          <cell r="C307">
            <v>93</v>
          </cell>
          <cell r="E307" t="str">
            <v>Fuel benchmark sub-installation, CL</v>
          </cell>
          <cell r="F307" t="str">
            <v>TJ</v>
          </cell>
          <cell r="G307" t="b">
            <v>1</v>
          </cell>
          <cell r="Q307">
            <v>54.417000000000002</v>
          </cell>
          <cell r="R307">
            <v>42.636000000000003</v>
          </cell>
          <cell r="S307">
            <v>54.417000000000002</v>
          </cell>
        </row>
        <row r="308">
          <cell r="C308">
            <v>94</v>
          </cell>
          <cell r="E308" t="str">
            <v>Fuel benchmark sub-installation, non-CL</v>
          </cell>
          <cell r="F308" t="str">
            <v>TJ</v>
          </cell>
          <cell r="G308" t="b">
            <v>0</v>
          </cell>
          <cell r="Q308">
            <v>54.417000000000002</v>
          </cell>
          <cell r="R308">
            <v>42.636000000000003</v>
          </cell>
          <cell r="S308">
            <v>54.417000000000002</v>
          </cell>
        </row>
        <row r="309">
          <cell r="C309">
            <v>95</v>
          </cell>
          <cell r="E309" t="str">
            <v>Process emissions sub-installation, CL</v>
          </cell>
          <cell r="F309" t="str">
            <v>t CO2e</v>
          </cell>
          <cell r="G309" t="b">
            <v>1</v>
          </cell>
          <cell r="Q309">
            <v>0.97</v>
          </cell>
          <cell r="R309">
            <v>0.97</v>
          </cell>
          <cell r="S309">
            <v>0.97</v>
          </cell>
        </row>
        <row r="310">
          <cell r="C310">
            <v>96</v>
          </cell>
          <cell r="E310" t="str">
            <v>Process emissions sub-installation, non-CL</v>
          </cell>
          <cell r="F310" t="str">
            <v>t CO2e</v>
          </cell>
          <cell r="G310" t="b">
            <v>0</v>
          </cell>
          <cell r="Q310">
            <v>0.97</v>
          </cell>
          <cell r="R310">
            <v>0.97</v>
          </cell>
          <cell r="S310">
            <v>0.97</v>
          </cell>
        </row>
      </sheetData>
      <sheetData sheetId="15">
        <row r="2">
          <cell r="B2" t="b">
            <v>0</v>
          </cell>
        </row>
        <row r="3">
          <cell r="B3" t="b">
            <v>1</v>
          </cell>
        </row>
        <row r="4">
          <cell r="B4" t="b">
            <v>0</v>
          </cell>
        </row>
        <row r="5">
          <cell r="B5" t="b">
            <v>1</v>
          </cell>
        </row>
        <row r="6">
          <cell r="B6" t="b">
            <v>0</v>
          </cell>
        </row>
      </sheetData>
      <sheetData sheetId="16" refreshError="1"/>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and Conditions - BEI"/>
      <sheetName val="DELETE BEFORE PUBLISHING"/>
      <sheetName val="READ ME How to use this file"/>
      <sheetName val="Opinion Statement"/>
      <sheetName val="Annex 1 - Findings"/>
      <sheetName val="Annex 2 - basis of work"/>
      <sheetName val="Annex 3 - Changes "/>
      <sheetName val="Accounting"/>
      <sheetName val="EUwideConstants"/>
      <sheetName val="MSParameters"/>
      <sheetName val="Translations"/>
      <sheetName val="Version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B3" t="str">
            <v>For the verification of operator's baseline data reports, annual activity level reports or new entrant data reports under the Free Allocation Regulations</v>
          </cell>
        </row>
        <row r="31">
          <cell r="B31" t="str">
            <v>&lt;&lt; Link to be added when available &gt;&gt;</v>
          </cell>
        </row>
      </sheetData>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Molly" id="{EF5DE7D9-D128-47AC-8912-74BF6FC23846}" userId="S::Molly.Steward@beis.gov.uk::7816460d-249b-47aa-a262-6363f35377c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3" dT="2020-10-19T15:33:07.56" personId="{EF5DE7D9-D128-47AC-8912-74BF6FC23846}" id="{EE9FA74F-2479-4B4F-862F-7CCC72247F1A}">
    <text>Screenshot to show what was protected on original document - will all need to be protected again once edits have been made</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legislation.gov.uk/ukdsi/2020/9780348209761/contents" TargetMode="External"/><Relationship Id="rId2" Type="http://schemas.openxmlformats.org/officeDocument/2006/relationships/hyperlink" Target="https://www.legislation.gov.uk/uksi/2020/18/contents/made" TargetMode="External"/><Relationship Id="rId1" Type="http://schemas.openxmlformats.org/officeDocument/2006/relationships/hyperlink" Target="https://www.legislation.gov.uk/uksi/2020/1557/contents/made" TargetMode="External"/><Relationship Id="rId5" Type="http://schemas.openxmlformats.org/officeDocument/2006/relationships/printerSettings" Target="../printerSettings/printerSettings1.bin"/><Relationship Id="rId4" Type="http://schemas.openxmlformats.org/officeDocument/2006/relationships/hyperlink" Target="https://www.legislation.gov.uk/uksi/2020/1265/ma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64"/>
  <sheetViews>
    <sheetView tabSelected="1" topLeftCell="A49" zoomScaleNormal="100" workbookViewId="0">
      <selection activeCell="B57" sqref="B57:I57"/>
    </sheetView>
  </sheetViews>
  <sheetFormatPr defaultColWidth="9.140625" defaultRowHeight="12.75" x14ac:dyDescent="0.2"/>
  <cols>
    <col min="1" max="2" width="3.42578125" style="56" customWidth="1"/>
    <col min="3" max="3" width="31" style="56" customWidth="1"/>
    <col min="4" max="4" width="18.7109375" style="56" customWidth="1"/>
    <col min="5" max="5" width="18.85546875" style="56" customWidth="1"/>
    <col min="6" max="8" width="9.140625" style="56"/>
    <col min="9" max="9" width="24.28515625" style="56" customWidth="1"/>
    <col min="10" max="16384" width="9.140625" style="56"/>
  </cols>
  <sheetData>
    <row r="1" spans="1:11" ht="25.5" customHeight="1" x14ac:dyDescent="0.2">
      <c r="A1" s="129"/>
      <c r="B1" s="487" t="s">
        <v>0</v>
      </c>
      <c r="C1" s="488"/>
      <c r="D1" s="488"/>
      <c r="E1" s="488"/>
      <c r="F1" s="488"/>
      <c r="G1" s="488"/>
      <c r="H1" s="488"/>
      <c r="I1" s="488"/>
    </row>
    <row r="2" spans="1:11" ht="31.5" customHeight="1" x14ac:dyDescent="0.2">
      <c r="A2" s="129"/>
      <c r="B2" s="496" t="s">
        <v>644</v>
      </c>
      <c r="C2" s="497"/>
      <c r="D2" s="497"/>
      <c r="E2" s="497"/>
      <c r="F2" s="497"/>
      <c r="G2" s="497"/>
      <c r="H2" s="497"/>
      <c r="I2" s="497"/>
    </row>
    <row r="3" spans="1:11" ht="12.75" customHeight="1" thickBot="1" x14ac:dyDescent="0.25">
      <c r="A3" s="129"/>
      <c r="B3" s="474"/>
      <c r="C3" s="475"/>
      <c r="D3" s="475"/>
      <c r="E3" s="475"/>
      <c r="F3" s="475"/>
      <c r="G3" s="475"/>
      <c r="H3" s="475"/>
      <c r="I3" s="475"/>
    </row>
    <row r="4" spans="1:11" ht="20.100000000000001" customHeight="1" x14ac:dyDescent="0.2">
      <c r="A4" s="129"/>
      <c r="B4" s="489" t="str">
        <f>Translations!$B$4</f>
        <v>Before you use this file, please carry out the following steps:</v>
      </c>
      <c r="C4" s="490"/>
      <c r="D4" s="490"/>
      <c r="E4" s="490"/>
      <c r="F4" s="490"/>
      <c r="G4" s="490"/>
      <c r="H4" s="490"/>
      <c r="I4" s="491"/>
      <c r="K4" s="374"/>
    </row>
    <row r="5" spans="1:11" ht="14.45" customHeight="1" x14ac:dyDescent="0.2">
      <c r="A5" s="129"/>
      <c r="B5" s="484" t="s">
        <v>645</v>
      </c>
      <c r="C5" s="485"/>
      <c r="D5" s="485"/>
      <c r="E5" s="485"/>
      <c r="F5" s="485"/>
      <c r="G5" s="485"/>
      <c r="H5" s="485"/>
      <c r="I5" s="486"/>
    </row>
    <row r="6" spans="1:11" ht="30" customHeight="1" x14ac:dyDescent="0.2">
      <c r="A6" s="129"/>
      <c r="B6" s="484" t="s">
        <v>544</v>
      </c>
      <c r="C6" s="485"/>
      <c r="D6" s="485"/>
      <c r="E6" s="485"/>
      <c r="F6" s="485"/>
      <c r="G6" s="485"/>
      <c r="H6" s="485"/>
      <c r="I6" s="486"/>
    </row>
    <row r="7" spans="1:11" ht="6.6" customHeight="1" thickBot="1" x14ac:dyDescent="0.25">
      <c r="A7" s="129"/>
      <c r="B7" s="492"/>
      <c r="C7" s="493"/>
      <c r="D7" s="493"/>
      <c r="E7" s="493"/>
      <c r="F7" s="493"/>
      <c r="G7" s="493"/>
      <c r="H7" s="493"/>
      <c r="I7" s="494"/>
    </row>
    <row r="8" spans="1:11" s="108" customFormat="1" ht="12.75" customHeight="1" x14ac:dyDescent="0.2">
      <c r="A8" s="129"/>
      <c r="B8" s="498"/>
      <c r="C8" s="481"/>
      <c r="D8" s="481"/>
      <c r="E8" s="481"/>
      <c r="F8" s="481"/>
      <c r="G8" s="481"/>
      <c r="H8" s="481"/>
      <c r="I8" s="481"/>
    </row>
    <row r="9" spans="1:11" ht="16.5" x14ac:dyDescent="0.25">
      <c r="A9" s="129"/>
      <c r="B9" s="495" t="str">
        <f>Translations!$B$9</f>
        <v>Go to 'How to use this file'</v>
      </c>
      <c r="C9" s="495"/>
      <c r="D9" s="495"/>
      <c r="E9" s="495"/>
      <c r="F9" s="495"/>
      <c r="G9" s="495"/>
      <c r="H9" s="495"/>
      <c r="I9" s="495"/>
    </row>
    <row r="10" spans="1:11" ht="10.5" customHeight="1" thickBot="1" x14ac:dyDescent="0.25">
      <c r="A10" s="129"/>
      <c r="B10" s="474"/>
      <c r="C10" s="475"/>
      <c r="D10" s="475"/>
      <c r="E10" s="475"/>
      <c r="F10" s="475"/>
      <c r="G10" s="475"/>
      <c r="H10" s="475"/>
      <c r="I10" s="475"/>
    </row>
    <row r="11" spans="1:11" ht="15" x14ac:dyDescent="0.2">
      <c r="A11" s="129"/>
      <c r="B11" s="109"/>
      <c r="C11" s="110" t="str">
        <f>Translations!$B$10</f>
        <v>Guidelines and Conditions</v>
      </c>
      <c r="D11" s="111"/>
      <c r="E11" s="111"/>
      <c r="F11" s="111"/>
      <c r="G11" s="111"/>
      <c r="H11" s="111"/>
      <c r="I11" s="112"/>
    </row>
    <row r="12" spans="1:11" ht="10.5" customHeight="1" x14ac:dyDescent="0.2">
      <c r="A12" s="129"/>
      <c r="B12" s="113"/>
      <c r="C12" s="114"/>
      <c r="D12" s="114"/>
      <c r="E12" s="114"/>
      <c r="F12" s="114"/>
      <c r="G12" s="114"/>
      <c r="H12" s="114"/>
      <c r="I12" s="115"/>
    </row>
    <row r="13" spans="1:11" ht="10.5" customHeight="1" x14ac:dyDescent="0.2">
      <c r="A13" s="129"/>
      <c r="B13" s="113"/>
      <c r="C13" s="114"/>
      <c r="D13" s="114"/>
      <c r="E13" s="114"/>
      <c r="F13" s="114"/>
      <c r="G13" s="114"/>
      <c r="H13" s="114"/>
      <c r="I13" s="115"/>
    </row>
    <row r="14" spans="1:11" ht="45.75" customHeight="1" x14ac:dyDescent="0.2">
      <c r="A14" s="129"/>
      <c r="B14" s="113">
        <v>1</v>
      </c>
      <c r="C14" s="428" t="s">
        <v>675</v>
      </c>
      <c r="D14" s="428"/>
      <c r="E14" s="428"/>
      <c r="F14" s="428"/>
      <c r="G14" s="428"/>
      <c r="H14" s="428"/>
      <c r="I14" s="429"/>
    </row>
    <row r="15" spans="1:11" ht="21" customHeight="1" x14ac:dyDescent="0.2">
      <c r="A15" s="129"/>
      <c r="B15" s="113"/>
      <c r="C15" s="436" t="s">
        <v>676</v>
      </c>
      <c r="D15" s="436"/>
      <c r="E15" s="436"/>
      <c r="F15" s="436"/>
      <c r="G15" s="436"/>
      <c r="H15" s="436"/>
      <c r="I15" s="437"/>
      <c r="J15" s="145"/>
    </row>
    <row r="16" spans="1:11" ht="21" customHeight="1" x14ac:dyDescent="0.2">
      <c r="A16" s="129"/>
      <c r="B16" s="113"/>
      <c r="C16" s="438" t="s">
        <v>1</v>
      </c>
      <c r="D16" s="438"/>
      <c r="E16" s="438"/>
      <c r="F16" s="438"/>
      <c r="G16" s="438"/>
      <c r="H16" s="438"/>
      <c r="I16" s="439"/>
      <c r="J16" s="145"/>
    </row>
    <row r="17" spans="1:10" ht="25.5" customHeight="1" x14ac:dyDescent="0.2">
      <c r="A17" s="129"/>
      <c r="B17" s="113"/>
      <c r="C17" s="438" t="s">
        <v>646</v>
      </c>
      <c r="D17" s="438"/>
      <c r="E17" s="438"/>
      <c r="F17" s="438"/>
      <c r="G17" s="438"/>
      <c r="H17" s="438"/>
      <c r="I17" s="439"/>
    </row>
    <row r="18" spans="1:10" ht="11.25" customHeight="1" x14ac:dyDescent="0.2">
      <c r="A18" s="129"/>
      <c r="B18" s="113"/>
      <c r="C18" s="400"/>
      <c r="D18" s="400"/>
      <c r="E18" s="400"/>
      <c r="F18" s="400"/>
      <c r="G18" s="400"/>
      <c r="H18" s="400"/>
      <c r="I18" s="403"/>
    </row>
    <row r="19" spans="1:10" ht="30.75" customHeight="1" x14ac:dyDescent="0.2">
      <c r="A19" s="129"/>
      <c r="B19" s="113">
        <v>2</v>
      </c>
      <c r="C19" s="430" t="s">
        <v>678</v>
      </c>
      <c r="D19" s="430"/>
      <c r="E19" s="430"/>
      <c r="F19" s="430"/>
      <c r="G19" s="430"/>
      <c r="H19" s="430"/>
      <c r="I19" s="431"/>
    </row>
    <row r="20" spans="1:10" ht="7.5" customHeight="1" x14ac:dyDescent="0.2">
      <c r="A20" s="129"/>
      <c r="B20" s="113"/>
      <c r="C20" s="404"/>
      <c r="D20" s="404"/>
      <c r="E20" s="404"/>
      <c r="F20" s="404"/>
      <c r="G20" s="404"/>
      <c r="H20" s="404"/>
      <c r="I20" s="405"/>
    </row>
    <row r="21" spans="1:10" ht="38.25" customHeight="1" x14ac:dyDescent="0.2">
      <c r="A21" s="129"/>
      <c r="B21" s="113">
        <v>3</v>
      </c>
      <c r="C21" s="430" t="s">
        <v>677</v>
      </c>
      <c r="D21" s="430"/>
      <c r="E21" s="430"/>
      <c r="F21" s="430"/>
      <c r="G21" s="430"/>
      <c r="H21" s="430"/>
      <c r="I21" s="431"/>
    </row>
    <row r="22" spans="1:10" ht="15" customHeight="1" x14ac:dyDescent="0.2">
      <c r="A22" s="129"/>
      <c r="B22" s="113"/>
      <c r="C22" s="404"/>
      <c r="D22" s="404"/>
      <c r="E22" s="404"/>
      <c r="F22" s="404"/>
      <c r="G22" s="404"/>
      <c r="H22" s="404"/>
      <c r="I22" s="405"/>
    </row>
    <row r="23" spans="1:10" ht="42.75" customHeight="1" x14ac:dyDescent="0.2">
      <c r="A23" s="129"/>
      <c r="B23" s="113">
        <v>4</v>
      </c>
      <c r="C23" s="434" t="s">
        <v>679</v>
      </c>
      <c r="D23" s="434"/>
      <c r="E23" s="434"/>
      <c r="F23" s="434"/>
      <c r="G23" s="434"/>
      <c r="H23" s="434"/>
      <c r="I23" s="435"/>
      <c r="J23" s="145"/>
    </row>
    <row r="24" spans="1:10" ht="6.75" customHeight="1" x14ac:dyDescent="0.2">
      <c r="A24" s="129"/>
      <c r="B24" s="113"/>
      <c r="C24" s="401"/>
      <c r="D24" s="401"/>
      <c r="E24" s="401"/>
      <c r="F24" s="401"/>
      <c r="G24" s="401"/>
      <c r="H24" s="401"/>
      <c r="I24" s="402"/>
      <c r="J24" s="145"/>
    </row>
    <row r="25" spans="1:10" ht="34.5" customHeight="1" x14ac:dyDescent="0.2">
      <c r="A25" s="129"/>
      <c r="B25" s="113">
        <v>5</v>
      </c>
      <c r="C25" s="430" t="s">
        <v>680</v>
      </c>
      <c r="D25" s="430"/>
      <c r="E25" s="430"/>
      <c r="F25" s="430"/>
      <c r="G25" s="430"/>
      <c r="H25" s="430"/>
      <c r="I25" s="431"/>
    </row>
    <row r="26" spans="1:10" ht="6.75" customHeight="1" x14ac:dyDescent="0.2">
      <c r="A26" s="129"/>
      <c r="B26" s="113"/>
      <c r="C26" s="404"/>
      <c r="D26" s="404"/>
      <c r="E26" s="404"/>
      <c r="F26" s="404"/>
      <c r="G26" s="404"/>
      <c r="H26" s="404"/>
      <c r="I26" s="405"/>
    </row>
    <row r="27" spans="1:10" ht="24.75" customHeight="1" x14ac:dyDescent="0.2">
      <c r="A27" s="129"/>
      <c r="B27" s="113">
        <v>6</v>
      </c>
      <c r="C27" s="430" t="s">
        <v>681</v>
      </c>
      <c r="D27" s="430"/>
      <c r="E27" s="430"/>
      <c r="F27" s="430"/>
      <c r="G27" s="430"/>
      <c r="H27" s="430"/>
      <c r="I27" s="431"/>
    </row>
    <row r="28" spans="1:10" ht="12" customHeight="1" x14ac:dyDescent="0.2">
      <c r="A28" s="129"/>
      <c r="B28" s="113"/>
      <c r="C28" s="404"/>
      <c r="D28" s="404"/>
      <c r="E28" s="404"/>
      <c r="F28" s="404"/>
      <c r="G28" s="404"/>
      <c r="H28" s="404"/>
      <c r="I28" s="405"/>
    </row>
    <row r="29" spans="1:10" ht="31.5" customHeight="1" x14ac:dyDescent="0.2">
      <c r="A29" s="129"/>
      <c r="B29" s="113">
        <v>7</v>
      </c>
      <c r="C29" s="430" t="s">
        <v>682</v>
      </c>
      <c r="D29" s="432"/>
      <c r="E29" s="432"/>
      <c r="F29" s="432"/>
      <c r="G29" s="432"/>
      <c r="H29" s="432"/>
      <c r="I29" s="433"/>
    </row>
    <row r="30" spans="1:10" ht="14.25" customHeight="1" x14ac:dyDescent="0.2">
      <c r="A30" s="129"/>
      <c r="B30" s="113"/>
      <c r="C30" s="404"/>
      <c r="D30" s="190"/>
      <c r="E30" s="190"/>
      <c r="F30" s="190"/>
      <c r="G30" s="190"/>
      <c r="H30" s="190"/>
      <c r="I30" s="406"/>
    </row>
    <row r="31" spans="1:10" ht="30" customHeight="1" x14ac:dyDescent="0.2">
      <c r="A31" s="129"/>
      <c r="B31" s="113">
        <v>8</v>
      </c>
      <c r="C31" s="430" t="s">
        <v>683</v>
      </c>
      <c r="D31" s="430"/>
      <c r="E31" s="430"/>
      <c r="F31" s="430"/>
      <c r="G31" s="430"/>
      <c r="H31" s="430"/>
      <c r="I31" s="431"/>
    </row>
    <row r="32" spans="1:10" x14ac:dyDescent="0.2">
      <c r="B32" s="450"/>
      <c r="C32" s="451"/>
      <c r="D32" s="451"/>
      <c r="E32" s="451"/>
      <c r="F32" s="451"/>
      <c r="G32" s="451"/>
      <c r="H32" s="451"/>
      <c r="I32" s="452"/>
    </row>
    <row r="33" spans="1:10" ht="46.5" customHeight="1" x14ac:dyDescent="0.2">
      <c r="A33" s="129"/>
      <c r="B33" s="113">
        <v>9</v>
      </c>
      <c r="C33" s="440" t="s">
        <v>647</v>
      </c>
      <c r="D33" s="440"/>
      <c r="E33" s="440"/>
      <c r="F33" s="440"/>
      <c r="G33" s="440"/>
      <c r="H33" s="440"/>
      <c r="I33" s="441"/>
      <c r="J33" s="145"/>
    </row>
    <row r="34" spans="1:10" ht="66" customHeight="1" x14ac:dyDescent="0.2">
      <c r="A34" s="129"/>
      <c r="B34" s="113"/>
      <c r="C34" s="445" t="s">
        <v>648</v>
      </c>
      <c r="D34" s="445"/>
      <c r="E34" s="445"/>
      <c r="F34" s="445"/>
      <c r="G34" s="445"/>
      <c r="H34" s="445"/>
      <c r="I34" s="446"/>
    </row>
    <row r="35" spans="1:10" ht="16.5" customHeight="1" x14ac:dyDescent="0.2">
      <c r="A35" s="129"/>
      <c r="B35" s="113"/>
      <c r="C35" s="398"/>
      <c r="D35" s="398"/>
      <c r="E35" s="398"/>
      <c r="F35" s="398"/>
      <c r="G35" s="398"/>
      <c r="H35" s="398"/>
      <c r="I35" s="399"/>
    </row>
    <row r="36" spans="1:10" ht="46.5" customHeight="1" x14ac:dyDescent="0.2">
      <c r="A36" s="129"/>
      <c r="B36" s="113">
        <v>10</v>
      </c>
      <c r="C36" s="440" t="s">
        <v>611</v>
      </c>
      <c r="D36" s="440"/>
      <c r="E36" s="440"/>
      <c r="F36" s="440"/>
      <c r="G36" s="440"/>
      <c r="H36" s="440"/>
      <c r="I36" s="441"/>
      <c r="J36" s="145"/>
    </row>
    <row r="37" spans="1:10" ht="12" customHeight="1" x14ac:dyDescent="0.2">
      <c r="A37" s="129"/>
      <c r="B37" s="113"/>
      <c r="C37" s="396"/>
      <c r="D37" s="396"/>
      <c r="E37" s="396"/>
      <c r="F37" s="396"/>
      <c r="G37" s="396"/>
      <c r="H37" s="396"/>
      <c r="I37" s="397"/>
      <c r="J37" s="145"/>
    </row>
    <row r="38" spans="1:10" ht="27" customHeight="1" x14ac:dyDescent="0.2">
      <c r="A38" s="129"/>
      <c r="B38" s="113">
        <v>11</v>
      </c>
      <c r="C38" s="440" t="s">
        <v>649</v>
      </c>
      <c r="D38" s="440"/>
      <c r="E38" s="440"/>
      <c r="F38" s="440"/>
      <c r="G38" s="440"/>
      <c r="H38" s="440"/>
      <c r="I38" s="441"/>
      <c r="J38" s="145"/>
    </row>
    <row r="39" spans="1:10" ht="28.5" customHeight="1" x14ac:dyDescent="0.2">
      <c r="A39" s="129"/>
      <c r="B39" s="113"/>
      <c r="C39" s="445" t="s">
        <v>612</v>
      </c>
      <c r="D39" s="445"/>
      <c r="E39" s="445"/>
      <c r="F39" s="445"/>
      <c r="G39" s="445"/>
      <c r="H39" s="445"/>
      <c r="I39" s="446"/>
      <c r="J39" s="145"/>
    </row>
    <row r="40" spans="1:10" x14ac:dyDescent="0.2">
      <c r="A40" s="129"/>
      <c r="B40" s="113"/>
      <c r="C40" s="396"/>
      <c r="D40" s="396"/>
      <c r="E40" s="396"/>
      <c r="F40" s="396"/>
      <c r="G40" s="396"/>
      <c r="H40" s="396"/>
      <c r="I40" s="397"/>
      <c r="J40" s="145"/>
    </row>
    <row r="41" spans="1:10" ht="24" customHeight="1" x14ac:dyDescent="0.2">
      <c r="A41" s="129"/>
      <c r="B41" s="113">
        <v>12</v>
      </c>
      <c r="C41" s="440" t="s">
        <v>650</v>
      </c>
      <c r="D41" s="440"/>
      <c r="E41" s="440"/>
      <c r="F41" s="440"/>
      <c r="G41" s="440"/>
      <c r="H41" s="440"/>
      <c r="I41" s="441"/>
      <c r="J41" s="145"/>
    </row>
    <row r="42" spans="1:10" ht="36.75" customHeight="1" x14ac:dyDescent="0.2">
      <c r="A42" s="129"/>
      <c r="B42" s="113"/>
      <c r="C42" s="445" t="s">
        <v>613</v>
      </c>
      <c r="D42" s="445"/>
      <c r="E42" s="445"/>
      <c r="F42" s="445"/>
      <c r="G42" s="445"/>
      <c r="H42" s="445"/>
      <c r="I42" s="446"/>
      <c r="J42" s="145"/>
    </row>
    <row r="43" spans="1:10" ht="12.75" customHeight="1" x14ac:dyDescent="0.2">
      <c r="A43" s="129"/>
      <c r="B43" s="113"/>
      <c r="C43" s="398"/>
      <c r="D43" s="398"/>
      <c r="E43" s="398"/>
      <c r="F43" s="398"/>
      <c r="G43" s="398"/>
      <c r="H43" s="398"/>
      <c r="I43" s="399"/>
      <c r="J43" s="145"/>
    </row>
    <row r="44" spans="1:10" ht="55.5" customHeight="1" x14ac:dyDescent="0.2">
      <c r="A44" s="129"/>
      <c r="B44" s="113">
        <v>13</v>
      </c>
      <c r="C44" s="440" t="s">
        <v>651</v>
      </c>
      <c r="D44" s="440"/>
      <c r="E44" s="440"/>
      <c r="F44" s="440"/>
      <c r="G44" s="440"/>
      <c r="H44" s="440"/>
      <c r="I44" s="441"/>
      <c r="J44" s="145"/>
    </row>
    <row r="45" spans="1:10" ht="41.25" customHeight="1" x14ac:dyDescent="0.2">
      <c r="A45" s="129"/>
      <c r="B45" s="113"/>
      <c r="C45" s="447" t="s">
        <v>685</v>
      </c>
      <c r="D45" s="448"/>
      <c r="E45" s="448"/>
      <c r="F45" s="448"/>
      <c r="G45" s="448"/>
      <c r="H45" s="448"/>
      <c r="I45" s="449"/>
      <c r="J45" s="145"/>
    </row>
    <row r="46" spans="1:10" ht="24" customHeight="1" x14ac:dyDescent="0.2">
      <c r="A46" s="129"/>
      <c r="B46" s="113"/>
      <c r="C46" s="396"/>
      <c r="D46" s="396"/>
      <c r="E46" s="396"/>
      <c r="F46" s="396"/>
      <c r="G46" s="396"/>
      <c r="H46" s="396"/>
      <c r="I46" s="397"/>
      <c r="J46" s="145"/>
    </row>
    <row r="47" spans="1:10" ht="45.75" customHeight="1" x14ac:dyDescent="0.2">
      <c r="A47" s="129"/>
      <c r="B47" s="113">
        <v>14</v>
      </c>
      <c r="C47" s="440" t="s">
        <v>614</v>
      </c>
      <c r="D47" s="440"/>
      <c r="E47" s="440"/>
      <c r="F47" s="440"/>
      <c r="G47" s="440"/>
      <c r="H47" s="440"/>
      <c r="I47" s="441"/>
      <c r="J47" s="104"/>
    </row>
    <row r="48" spans="1:10" ht="37.5" customHeight="1" x14ac:dyDescent="0.2">
      <c r="A48" s="129"/>
      <c r="B48" s="113">
        <v>15</v>
      </c>
      <c r="C48" s="440" t="s">
        <v>684</v>
      </c>
      <c r="D48" s="440"/>
      <c r="E48" s="440"/>
      <c r="F48" s="440"/>
      <c r="G48" s="440"/>
      <c r="H48" s="440"/>
      <c r="I48" s="441"/>
      <c r="J48" s="145"/>
    </row>
    <row r="49" spans="1:23" ht="31.5" customHeight="1" thickBot="1" x14ac:dyDescent="0.25">
      <c r="A49" s="129"/>
      <c r="B49" s="407"/>
      <c r="C49" s="442" t="str">
        <f>[2]Translations!$B$31</f>
        <v>&lt;&lt; Link to be added when available &gt;&gt;</v>
      </c>
      <c r="D49" s="443"/>
      <c r="E49" s="443"/>
      <c r="F49" s="443"/>
      <c r="G49" s="443"/>
      <c r="H49" s="443"/>
      <c r="I49" s="444"/>
      <c r="J49" s="145"/>
    </row>
    <row r="50" spans="1:23" ht="23.25" customHeight="1" thickBot="1" x14ac:dyDescent="0.25">
      <c r="A50" s="129"/>
      <c r="B50" s="480"/>
      <c r="C50" s="481"/>
      <c r="D50" s="481"/>
      <c r="E50" s="481"/>
      <c r="F50" s="481"/>
      <c r="G50" s="481"/>
      <c r="H50" s="481"/>
      <c r="I50" s="481"/>
      <c r="J50" s="145"/>
    </row>
    <row r="51" spans="1:23" ht="23.25" customHeight="1" thickBot="1" x14ac:dyDescent="0.25">
      <c r="A51" s="129"/>
      <c r="B51" s="482" t="str">
        <f>Translations!$B$43</f>
        <v>Helpdesk:</v>
      </c>
      <c r="C51" s="483"/>
      <c r="D51" s="483"/>
      <c r="E51" s="483"/>
      <c r="F51" s="483"/>
      <c r="G51" s="483"/>
      <c r="H51" s="483"/>
      <c r="I51" s="483"/>
      <c r="J51" s="145"/>
    </row>
    <row r="52" spans="1:23" ht="23.25" customHeight="1" thickBot="1" x14ac:dyDescent="0.25">
      <c r="A52" s="129"/>
      <c r="B52" s="454" t="s">
        <v>746</v>
      </c>
      <c r="C52" s="476"/>
      <c r="D52" s="476"/>
      <c r="E52" s="476"/>
      <c r="F52" s="476"/>
      <c r="G52" s="476"/>
      <c r="H52" s="476"/>
      <c r="I52" s="477"/>
      <c r="J52" s="145"/>
    </row>
    <row r="53" spans="1:23" ht="23.25" customHeight="1" thickBot="1" x14ac:dyDescent="0.25">
      <c r="A53" s="129"/>
      <c r="B53" s="454" t="s">
        <v>643</v>
      </c>
      <c r="C53" s="455"/>
      <c r="D53" s="455"/>
      <c r="E53" s="455"/>
      <c r="F53" s="455"/>
      <c r="G53" s="455"/>
      <c r="H53" s="455"/>
      <c r="I53" s="456"/>
      <c r="J53" s="145"/>
    </row>
    <row r="54" spans="1:23" ht="13.5" thickBot="1" x14ac:dyDescent="0.25">
      <c r="A54" s="129"/>
      <c r="B54" s="454" t="s">
        <v>3</v>
      </c>
      <c r="C54" s="455"/>
      <c r="D54" s="455"/>
      <c r="E54" s="455"/>
      <c r="F54" s="455"/>
      <c r="G54" s="455"/>
      <c r="H54" s="455"/>
      <c r="I54" s="456"/>
      <c r="J54" s="145"/>
    </row>
    <row r="55" spans="1:23" ht="18.75" customHeight="1" thickBot="1" x14ac:dyDescent="0.25">
      <c r="A55" s="129"/>
      <c r="B55" s="298" t="s">
        <v>4</v>
      </c>
      <c r="C55" s="455" t="s">
        <v>800</v>
      </c>
      <c r="D55" s="455"/>
      <c r="E55" s="455"/>
      <c r="F55" s="455"/>
      <c r="G55" s="455"/>
      <c r="H55" s="455"/>
      <c r="I55" s="456"/>
      <c r="J55" s="145"/>
    </row>
    <row r="56" spans="1:23" ht="26.25" customHeight="1" thickBot="1" x14ac:dyDescent="0.25">
      <c r="A56" s="129"/>
      <c r="B56" s="457" t="s">
        <v>5</v>
      </c>
      <c r="C56" s="458"/>
      <c r="D56" s="458"/>
      <c r="E56" s="458"/>
      <c r="F56" s="458"/>
      <c r="G56" s="458"/>
      <c r="H56" s="458"/>
      <c r="I56" s="459"/>
      <c r="J56" s="145"/>
    </row>
    <row r="57" spans="1:23" ht="60.75" customHeight="1" x14ac:dyDescent="0.2">
      <c r="A57" s="129"/>
      <c r="B57" s="480"/>
      <c r="C57" s="481"/>
      <c r="D57" s="481"/>
      <c r="E57" s="481"/>
      <c r="F57" s="481"/>
      <c r="G57" s="481"/>
      <c r="H57" s="481"/>
      <c r="I57" s="481"/>
      <c r="L57" s="453"/>
      <c r="M57" s="453"/>
      <c r="N57" s="453"/>
      <c r="O57" s="453"/>
      <c r="P57" s="453"/>
      <c r="Q57" s="453"/>
      <c r="R57" s="453"/>
      <c r="S57" s="453"/>
      <c r="T57" s="453"/>
      <c r="U57" s="453"/>
      <c r="V57" s="453"/>
      <c r="W57" s="453"/>
    </row>
    <row r="58" spans="1:23" ht="26.25" customHeight="1" thickBot="1" x14ac:dyDescent="0.25">
      <c r="A58" s="129"/>
      <c r="B58" s="478" t="s">
        <v>6</v>
      </c>
      <c r="C58" s="479"/>
      <c r="D58" s="479"/>
      <c r="E58" s="479"/>
      <c r="F58" s="479"/>
      <c r="G58" s="479"/>
      <c r="H58" s="479"/>
      <c r="I58" s="479"/>
      <c r="J58" s="116"/>
      <c r="L58" s="453"/>
      <c r="M58" s="453"/>
      <c r="N58" s="453"/>
      <c r="O58" s="453"/>
      <c r="P58" s="453"/>
      <c r="Q58" s="453"/>
      <c r="R58" s="453"/>
      <c r="S58" s="453"/>
      <c r="T58" s="453"/>
      <c r="U58" s="453"/>
      <c r="V58" s="453"/>
      <c r="W58" s="453"/>
    </row>
    <row r="59" spans="1:23" ht="55.5" customHeight="1" x14ac:dyDescent="0.2">
      <c r="A59" s="129"/>
      <c r="B59" s="423"/>
      <c r="C59" s="460" t="s">
        <v>652</v>
      </c>
      <c r="D59" s="460"/>
      <c r="E59" s="460"/>
      <c r="F59" s="460"/>
      <c r="G59" s="460"/>
      <c r="H59" s="460"/>
      <c r="I59" s="461"/>
      <c r="J59" s="116"/>
    </row>
    <row r="60" spans="1:23" s="16" customFormat="1" ht="90.75" customHeight="1" thickBot="1" x14ac:dyDescent="0.25">
      <c r="A60" s="129"/>
      <c r="B60" s="582"/>
      <c r="C60" s="583" t="s">
        <v>653</v>
      </c>
      <c r="D60" s="583"/>
      <c r="E60" s="583"/>
      <c r="F60" s="583"/>
      <c r="G60" s="583"/>
      <c r="H60" s="583"/>
      <c r="I60" s="584"/>
      <c r="J60" s="43"/>
    </row>
    <row r="61" spans="1:23" ht="13.5" thickBot="1" x14ac:dyDescent="0.25">
      <c r="A61" s="129"/>
      <c r="B61" s="474"/>
      <c r="C61" s="475"/>
      <c r="D61" s="475"/>
      <c r="E61" s="475"/>
      <c r="F61" s="475"/>
      <c r="G61" s="475"/>
      <c r="H61" s="475"/>
      <c r="I61" s="475"/>
    </row>
    <row r="62" spans="1:23" x14ac:dyDescent="0.2">
      <c r="A62" s="130"/>
      <c r="B62" s="471" t="str">
        <f>Translations!$B$46</f>
        <v>Language version:</v>
      </c>
      <c r="C62" s="472"/>
      <c r="D62" s="472"/>
      <c r="E62" s="473"/>
      <c r="F62" s="465" t="str">
        <f>VersionDocumentation!A72</f>
        <v>English</v>
      </c>
      <c r="G62" s="466"/>
      <c r="H62" s="466"/>
      <c r="I62" s="467"/>
      <c r="J62" s="30"/>
    </row>
    <row r="63" spans="1:23" ht="13.5" thickBot="1" x14ac:dyDescent="0.25">
      <c r="A63" s="130"/>
      <c r="B63" s="462" t="str">
        <f>Translations!$B$47</f>
        <v>Reference filename:</v>
      </c>
      <c r="C63" s="463"/>
      <c r="D63" s="463"/>
      <c r="E63" s="464"/>
      <c r="F63" s="468" t="str">
        <f>VersionDocumentation!C3</f>
        <v>ALC_NE_B VR UK ETS_Authority_en_20210309.xls</v>
      </c>
      <c r="G63" s="469"/>
      <c r="H63" s="469"/>
      <c r="I63" s="470"/>
      <c r="J63" s="30"/>
    </row>
    <row r="64" spans="1:23" x14ac:dyDescent="0.2">
      <c r="A64" s="108"/>
      <c r="B64" s="307"/>
      <c r="C64" s="308"/>
      <c r="D64" s="308"/>
      <c r="E64" s="308"/>
      <c r="F64" s="308"/>
      <c r="G64" s="308"/>
      <c r="H64" s="308"/>
      <c r="I64" s="308"/>
    </row>
  </sheetData>
  <sheetProtection formatCells="0" formatColumns="0" formatRows="0"/>
  <customSheetViews>
    <customSheetView guid="{3EE4370E-84AC-4220-AECA-2B19C5F3775F}" scale="125" showPageBreaks="1" fitToPage="1" printArea="1">
      <selection activeCell="A5" sqref="A5:B5"/>
      <pageMargins left="0" right="0" top="0" bottom="0" header="0" footer="0"/>
      <pageSetup paperSize="9" scale="78" fitToHeight="2" orientation="portrait"/>
      <headerFooter alignWithMargins="0">
        <oddFooter>&amp;L&amp;F/
&amp;A&amp;C&amp;P/&amp;N&amp;RPrinted : &amp;D/&amp;T</oddFooter>
      </headerFooter>
    </customSheetView>
    <customSheetView guid="{A54031ED-59E9-4190-9F48-094FDC80E5C8}" scale="125" fitToPage="1">
      <selection activeCell="A5" sqref="A5:B5"/>
      <pageMargins left="0" right="0" top="0" bottom="0" header="0" footer="0"/>
      <pageSetup paperSize="9" scale="78" fitToHeight="2" orientation="portrait"/>
      <headerFooter alignWithMargins="0">
        <oddFooter>&amp;L&amp;F/
&amp;A&amp;C&amp;P/&amp;N&amp;RPrinted : &amp;D/&amp;T</oddFooter>
      </headerFooter>
    </customSheetView>
  </customSheetViews>
  <mergeCells count="52">
    <mergeCell ref="B10:I10"/>
    <mergeCell ref="B6:I6"/>
    <mergeCell ref="B1:I1"/>
    <mergeCell ref="B4:I4"/>
    <mergeCell ref="B7:I7"/>
    <mergeCell ref="B9:I9"/>
    <mergeCell ref="B2:I2"/>
    <mergeCell ref="B5:I5"/>
    <mergeCell ref="B3:I3"/>
    <mergeCell ref="B8:I8"/>
    <mergeCell ref="B52:I52"/>
    <mergeCell ref="B58:I58"/>
    <mergeCell ref="B57:I57"/>
    <mergeCell ref="B51:I51"/>
    <mergeCell ref="B50:I50"/>
    <mergeCell ref="C59:I59"/>
    <mergeCell ref="B63:E63"/>
    <mergeCell ref="F62:I62"/>
    <mergeCell ref="F63:I63"/>
    <mergeCell ref="B62:E62"/>
    <mergeCell ref="B61:I61"/>
    <mergeCell ref="C60:I60"/>
    <mergeCell ref="L57:W57"/>
    <mergeCell ref="L58:W58"/>
    <mergeCell ref="B53:I53"/>
    <mergeCell ref="B54:I54"/>
    <mergeCell ref="C55:I55"/>
    <mergeCell ref="B56:I56"/>
    <mergeCell ref="C31:I31"/>
    <mergeCell ref="C36:I36"/>
    <mergeCell ref="C38:I38"/>
    <mergeCell ref="C39:I39"/>
    <mergeCell ref="C41:I41"/>
    <mergeCell ref="B32:I32"/>
    <mergeCell ref="C33:I33"/>
    <mergeCell ref="C34:I34"/>
    <mergeCell ref="C48:I48"/>
    <mergeCell ref="C49:I49"/>
    <mergeCell ref="C42:I42"/>
    <mergeCell ref="C44:I44"/>
    <mergeCell ref="C45:I45"/>
    <mergeCell ref="C47:I47"/>
    <mergeCell ref="C14:I14"/>
    <mergeCell ref="C25:I25"/>
    <mergeCell ref="C29:I29"/>
    <mergeCell ref="C19:I19"/>
    <mergeCell ref="C21:I21"/>
    <mergeCell ref="C27:I27"/>
    <mergeCell ref="C23:I23"/>
    <mergeCell ref="C15:I15"/>
    <mergeCell ref="C16:I16"/>
    <mergeCell ref="C17:I17"/>
  </mergeCells>
  <phoneticPr fontId="0" type="noConversion"/>
  <hyperlinks>
    <hyperlink ref="B9" location="'READ ME How to use this file'!A1" display="Go to 'How to use this file'"/>
    <hyperlink ref="C17" r:id="rId1"/>
    <hyperlink ref="C17:I17" r:id="rId2" display="https://www.legislation.gov.uk/uksi/2020/18/contents/made"/>
    <hyperlink ref="C16" r:id="rId3" display="https://www.legislation.gov.uk/ukdsi/2020/9780348209761/contents"/>
    <hyperlink ref="C16:I16" r:id="rId4" display="https://www.legislation.gov.uk/uksi/2020/1265/made"/>
  </hyperlinks>
  <pageMargins left="0.74803149606299213" right="0.74803149606299213" top="0.94488188976377963" bottom="0.78740157480314965" header="0.23622047244094491" footer="0.47244094488188981"/>
  <pageSetup paperSize="9" scale="79" fitToHeight="2" orientation="portrait" r:id="rId5"/>
  <headerFooter alignWithMargins="0">
    <oddFooter>&amp;L&amp;F/
&amp;A&amp;C&amp;P/&amp;N&amp;RPrinted : &amp;D/&amp;T</oddFooter>
  </headerFooter>
  <rowBreaks count="1" manualBreakCount="1">
    <brk id="49" min="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A1:E88"/>
  <sheetViews>
    <sheetView workbookViewId="0">
      <selection activeCell="F5" sqref="F5"/>
    </sheetView>
  </sheetViews>
  <sheetFormatPr defaultColWidth="11.42578125" defaultRowHeight="12.75" x14ac:dyDescent="0.2"/>
  <cols>
    <col min="1" max="1" width="23.42578125" style="3" customWidth="1"/>
    <col min="2" max="2" width="34.7109375" style="3" customWidth="1"/>
    <col min="3" max="3" width="15.140625" style="3" customWidth="1"/>
    <col min="4" max="4" width="15.42578125" style="3" customWidth="1"/>
    <col min="5" max="256" width="11.42578125" style="3"/>
    <col min="257" max="257" width="23.42578125" style="3" customWidth="1"/>
    <col min="258" max="258" width="34.7109375" style="3" customWidth="1"/>
    <col min="259" max="259" width="15.140625" style="3" customWidth="1"/>
    <col min="260" max="260" width="15.42578125" style="3" customWidth="1"/>
    <col min="261" max="512" width="11.42578125" style="3"/>
    <col min="513" max="513" width="23.42578125" style="3" customWidth="1"/>
    <col min="514" max="514" width="34.7109375" style="3" customWidth="1"/>
    <col min="515" max="515" width="15.140625" style="3" customWidth="1"/>
    <col min="516" max="516" width="15.42578125" style="3" customWidth="1"/>
    <col min="517" max="768" width="11.42578125" style="3"/>
    <col min="769" max="769" width="23.42578125" style="3" customWidth="1"/>
    <col min="770" max="770" width="34.7109375" style="3" customWidth="1"/>
    <col min="771" max="771" width="15.140625" style="3" customWidth="1"/>
    <col min="772" max="772" width="15.42578125" style="3" customWidth="1"/>
    <col min="773" max="1024" width="11.42578125" style="3"/>
    <col min="1025" max="1025" width="23.42578125" style="3" customWidth="1"/>
    <col min="1026" max="1026" width="34.7109375" style="3" customWidth="1"/>
    <col min="1027" max="1027" width="15.140625" style="3" customWidth="1"/>
    <col min="1028" max="1028" width="15.42578125" style="3" customWidth="1"/>
    <col min="1029" max="1280" width="11.42578125" style="3"/>
    <col min="1281" max="1281" width="23.42578125" style="3" customWidth="1"/>
    <col min="1282" max="1282" width="34.7109375" style="3" customWidth="1"/>
    <col min="1283" max="1283" width="15.140625" style="3" customWidth="1"/>
    <col min="1284" max="1284" width="15.42578125" style="3" customWidth="1"/>
    <col min="1285" max="1536" width="11.42578125" style="3"/>
    <col min="1537" max="1537" width="23.42578125" style="3" customWidth="1"/>
    <col min="1538" max="1538" width="34.7109375" style="3" customWidth="1"/>
    <col min="1539" max="1539" width="15.140625" style="3" customWidth="1"/>
    <col min="1540" max="1540" width="15.42578125" style="3" customWidth="1"/>
    <col min="1541" max="1792" width="11.42578125" style="3"/>
    <col min="1793" max="1793" width="23.42578125" style="3" customWidth="1"/>
    <col min="1794" max="1794" width="34.7109375" style="3" customWidth="1"/>
    <col min="1795" max="1795" width="15.140625" style="3" customWidth="1"/>
    <col min="1796" max="1796" width="15.42578125" style="3" customWidth="1"/>
    <col min="1797" max="2048" width="11.42578125" style="3"/>
    <col min="2049" max="2049" width="23.42578125" style="3" customWidth="1"/>
    <col min="2050" max="2050" width="34.7109375" style="3" customWidth="1"/>
    <col min="2051" max="2051" width="15.140625" style="3" customWidth="1"/>
    <col min="2052" max="2052" width="15.42578125" style="3" customWidth="1"/>
    <col min="2053" max="2304" width="11.42578125" style="3"/>
    <col min="2305" max="2305" width="23.42578125" style="3" customWidth="1"/>
    <col min="2306" max="2306" width="34.7109375" style="3" customWidth="1"/>
    <col min="2307" max="2307" width="15.140625" style="3" customWidth="1"/>
    <col min="2308" max="2308" width="15.42578125" style="3" customWidth="1"/>
    <col min="2309" max="2560" width="11.42578125" style="3"/>
    <col min="2561" max="2561" width="23.42578125" style="3" customWidth="1"/>
    <col min="2562" max="2562" width="34.7109375" style="3" customWidth="1"/>
    <col min="2563" max="2563" width="15.140625" style="3" customWidth="1"/>
    <col min="2564" max="2564" width="15.42578125" style="3" customWidth="1"/>
    <col min="2565" max="2816" width="11.42578125" style="3"/>
    <col min="2817" max="2817" width="23.42578125" style="3" customWidth="1"/>
    <col min="2818" max="2818" width="34.7109375" style="3" customWidth="1"/>
    <col min="2819" max="2819" width="15.140625" style="3" customWidth="1"/>
    <col min="2820" max="2820" width="15.42578125" style="3" customWidth="1"/>
    <col min="2821" max="3072" width="11.42578125" style="3"/>
    <col min="3073" max="3073" width="23.42578125" style="3" customWidth="1"/>
    <col min="3074" max="3074" width="34.7109375" style="3" customWidth="1"/>
    <col min="3075" max="3075" width="15.140625" style="3" customWidth="1"/>
    <col min="3076" max="3076" width="15.42578125" style="3" customWidth="1"/>
    <col min="3077" max="3328" width="11.42578125" style="3"/>
    <col min="3329" max="3329" width="23.42578125" style="3" customWidth="1"/>
    <col min="3330" max="3330" width="34.7109375" style="3" customWidth="1"/>
    <col min="3331" max="3331" width="15.140625" style="3" customWidth="1"/>
    <col min="3332" max="3332" width="15.42578125" style="3" customWidth="1"/>
    <col min="3333" max="3584" width="11.42578125" style="3"/>
    <col min="3585" max="3585" width="23.42578125" style="3" customWidth="1"/>
    <col min="3586" max="3586" width="34.7109375" style="3" customWidth="1"/>
    <col min="3587" max="3587" width="15.140625" style="3" customWidth="1"/>
    <col min="3588" max="3588" width="15.42578125" style="3" customWidth="1"/>
    <col min="3589" max="3840" width="11.42578125" style="3"/>
    <col min="3841" max="3841" width="23.42578125" style="3" customWidth="1"/>
    <col min="3842" max="3842" width="34.7109375" style="3" customWidth="1"/>
    <col min="3843" max="3843" width="15.140625" style="3" customWidth="1"/>
    <col min="3844" max="3844" width="15.42578125" style="3" customWidth="1"/>
    <col min="3845" max="4096" width="11.42578125" style="3"/>
    <col min="4097" max="4097" width="23.42578125" style="3" customWidth="1"/>
    <col min="4098" max="4098" width="34.7109375" style="3" customWidth="1"/>
    <col min="4099" max="4099" width="15.140625" style="3" customWidth="1"/>
    <col min="4100" max="4100" width="15.42578125" style="3" customWidth="1"/>
    <col min="4101" max="4352" width="11.42578125" style="3"/>
    <col min="4353" max="4353" width="23.42578125" style="3" customWidth="1"/>
    <col min="4354" max="4354" width="34.7109375" style="3" customWidth="1"/>
    <col min="4355" max="4355" width="15.140625" style="3" customWidth="1"/>
    <col min="4356" max="4356" width="15.42578125" style="3" customWidth="1"/>
    <col min="4357" max="4608" width="11.42578125" style="3"/>
    <col min="4609" max="4609" width="23.42578125" style="3" customWidth="1"/>
    <col min="4610" max="4610" width="34.7109375" style="3" customWidth="1"/>
    <col min="4611" max="4611" width="15.140625" style="3" customWidth="1"/>
    <col min="4612" max="4612" width="15.42578125" style="3" customWidth="1"/>
    <col min="4613" max="4864" width="11.42578125" style="3"/>
    <col min="4865" max="4865" width="23.42578125" style="3" customWidth="1"/>
    <col min="4866" max="4866" width="34.7109375" style="3" customWidth="1"/>
    <col min="4867" max="4867" width="15.140625" style="3" customWidth="1"/>
    <col min="4868" max="4868" width="15.42578125" style="3" customWidth="1"/>
    <col min="4869" max="5120" width="11.42578125" style="3"/>
    <col min="5121" max="5121" width="23.42578125" style="3" customWidth="1"/>
    <col min="5122" max="5122" width="34.7109375" style="3" customWidth="1"/>
    <col min="5123" max="5123" width="15.140625" style="3" customWidth="1"/>
    <col min="5124" max="5124" width="15.42578125" style="3" customWidth="1"/>
    <col min="5125" max="5376" width="11.42578125" style="3"/>
    <col min="5377" max="5377" width="23.42578125" style="3" customWidth="1"/>
    <col min="5378" max="5378" width="34.7109375" style="3" customWidth="1"/>
    <col min="5379" max="5379" width="15.140625" style="3" customWidth="1"/>
    <col min="5380" max="5380" width="15.42578125" style="3" customWidth="1"/>
    <col min="5381" max="5632" width="11.42578125" style="3"/>
    <col min="5633" max="5633" width="23.42578125" style="3" customWidth="1"/>
    <col min="5634" max="5634" width="34.7109375" style="3" customWidth="1"/>
    <col min="5635" max="5635" width="15.140625" style="3" customWidth="1"/>
    <col min="5636" max="5636" width="15.42578125" style="3" customWidth="1"/>
    <col min="5637" max="5888" width="11.42578125" style="3"/>
    <col min="5889" max="5889" width="23.42578125" style="3" customWidth="1"/>
    <col min="5890" max="5890" width="34.7109375" style="3" customWidth="1"/>
    <col min="5891" max="5891" width="15.140625" style="3" customWidth="1"/>
    <col min="5892" max="5892" width="15.42578125" style="3" customWidth="1"/>
    <col min="5893" max="6144" width="11.42578125" style="3"/>
    <col min="6145" max="6145" width="23.42578125" style="3" customWidth="1"/>
    <col min="6146" max="6146" width="34.7109375" style="3" customWidth="1"/>
    <col min="6147" max="6147" width="15.140625" style="3" customWidth="1"/>
    <col min="6148" max="6148" width="15.42578125" style="3" customWidth="1"/>
    <col min="6149" max="6400" width="11.42578125" style="3"/>
    <col min="6401" max="6401" width="23.42578125" style="3" customWidth="1"/>
    <col min="6402" max="6402" width="34.7109375" style="3" customWidth="1"/>
    <col min="6403" max="6403" width="15.140625" style="3" customWidth="1"/>
    <col min="6404" max="6404" width="15.42578125" style="3" customWidth="1"/>
    <col min="6405" max="6656" width="11.42578125" style="3"/>
    <col min="6657" max="6657" width="23.42578125" style="3" customWidth="1"/>
    <col min="6658" max="6658" width="34.7109375" style="3" customWidth="1"/>
    <col min="6659" max="6659" width="15.140625" style="3" customWidth="1"/>
    <col min="6660" max="6660" width="15.42578125" style="3" customWidth="1"/>
    <col min="6661" max="6912" width="11.42578125" style="3"/>
    <col min="6913" max="6913" width="23.42578125" style="3" customWidth="1"/>
    <col min="6914" max="6914" width="34.7109375" style="3" customWidth="1"/>
    <col min="6915" max="6915" width="15.140625" style="3" customWidth="1"/>
    <col min="6916" max="6916" width="15.42578125" style="3" customWidth="1"/>
    <col min="6917" max="7168" width="11.42578125" style="3"/>
    <col min="7169" max="7169" width="23.42578125" style="3" customWidth="1"/>
    <col min="7170" max="7170" width="34.7109375" style="3" customWidth="1"/>
    <col min="7171" max="7171" width="15.140625" style="3" customWidth="1"/>
    <col min="7172" max="7172" width="15.42578125" style="3" customWidth="1"/>
    <col min="7173" max="7424" width="11.42578125" style="3"/>
    <col min="7425" max="7425" width="23.42578125" style="3" customWidth="1"/>
    <col min="7426" max="7426" width="34.7109375" style="3" customWidth="1"/>
    <col min="7427" max="7427" width="15.140625" style="3" customWidth="1"/>
    <col min="7428" max="7428" width="15.42578125" style="3" customWidth="1"/>
    <col min="7429" max="7680" width="11.42578125" style="3"/>
    <col min="7681" max="7681" width="23.42578125" style="3" customWidth="1"/>
    <col min="7682" max="7682" width="34.7109375" style="3" customWidth="1"/>
    <col min="7683" max="7683" width="15.140625" style="3" customWidth="1"/>
    <col min="7684" max="7684" width="15.42578125" style="3" customWidth="1"/>
    <col min="7685" max="7936" width="11.42578125" style="3"/>
    <col min="7937" max="7937" width="23.42578125" style="3" customWidth="1"/>
    <col min="7938" max="7938" width="34.7109375" style="3" customWidth="1"/>
    <col min="7939" max="7939" width="15.140625" style="3" customWidth="1"/>
    <col min="7940" max="7940" width="15.42578125" style="3" customWidth="1"/>
    <col min="7941" max="8192" width="11.42578125" style="3"/>
    <col min="8193" max="8193" width="23.42578125" style="3" customWidth="1"/>
    <col min="8194" max="8194" width="34.7109375" style="3" customWidth="1"/>
    <col min="8195" max="8195" width="15.140625" style="3" customWidth="1"/>
    <col min="8196" max="8196" width="15.42578125" style="3" customWidth="1"/>
    <col min="8197" max="8448" width="11.42578125" style="3"/>
    <col min="8449" max="8449" width="23.42578125" style="3" customWidth="1"/>
    <col min="8450" max="8450" width="34.7109375" style="3" customWidth="1"/>
    <col min="8451" max="8451" width="15.140625" style="3" customWidth="1"/>
    <col min="8452" max="8452" width="15.42578125" style="3" customWidth="1"/>
    <col min="8453" max="8704" width="11.42578125" style="3"/>
    <col min="8705" max="8705" width="23.42578125" style="3" customWidth="1"/>
    <col min="8706" max="8706" width="34.7109375" style="3" customWidth="1"/>
    <col min="8707" max="8707" width="15.140625" style="3" customWidth="1"/>
    <col min="8708" max="8708" width="15.42578125" style="3" customWidth="1"/>
    <col min="8709" max="8960" width="11.42578125" style="3"/>
    <col min="8961" max="8961" width="23.42578125" style="3" customWidth="1"/>
    <col min="8962" max="8962" width="34.7109375" style="3" customWidth="1"/>
    <col min="8963" max="8963" width="15.140625" style="3" customWidth="1"/>
    <col min="8964" max="8964" width="15.42578125" style="3" customWidth="1"/>
    <col min="8965" max="9216" width="11.42578125" style="3"/>
    <col min="9217" max="9217" width="23.42578125" style="3" customWidth="1"/>
    <col min="9218" max="9218" width="34.7109375" style="3" customWidth="1"/>
    <col min="9219" max="9219" width="15.140625" style="3" customWidth="1"/>
    <col min="9220" max="9220" width="15.42578125" style="3" customWidth="1"/>
    <col min="9221" max="9472" width="11.42578125" style="3"/>
    <col min="9473" max="9473" width="23.42578125" style="3" customWidth="1"/>
    <col min="9474" max="9474" width="34.7109375" style="3" customWidth="1"/>
    <col min="9475" max="9475" width="15.140625" style="3" customWidth="1"/>
    <col min="9476" max="9476" width="15.42578125" style="3" customWidth="1"/>
    <col min="9477" max="9728" width="11.42578125" style="3"/>
    <col min="9729" max="9729" width="23.42578125" style="3" customWidth="1"/>
    <col min="9730" max="9730" width="34.7109375" style="3" customWidth="1"/>
    <col min="9731" max="9731" width="15.140625" style="3" customWidth="1"/>
    <col min="9732" max="9732" width="15.42578125" style="3" customWidth="1"/>
    <col min="9733" max="9984" width="11.42578125" style="3"/>
    <col min="9985" max="9985" width="23.42578125" style="3" customWidth="1"/>
    <col min="9986" max="9986" width="34.7109375" style="3" customWidth="1"/>
    <col min="9987" max="9987" width="15.140625" style="3" customWidth="1"/>
    <col min="9988" max="9988" width="15.42578125" style="3" customWidth="1"/>
    <col min="9989" max="10240" width="11.42578125" style="3"/>
    <col min="10241" max="10241" width="23.42578125" style="3" customWidth="1"/>
    <col min="10242" max="10242" width="34.7109375" style="3" customWidth="1"/>
    <col min="10243" max="10243" width="15.140625" style="3" customWidth="1"/>
    <col min="10244" max="10244" width="15.42578125" style="3" customWidth="1"/>
    <col min="10245" max="10496" width="11.42578125" style="3"/>
    <col min="10497" max="10497" width="23.42578125" style="3" customWidth="1"/>
    <col min="10498" max="10498" width="34.7109375" style="3" customWidth="1"/>
    <col min="10499" max="10499" width="15.140625" style="3" customWidth="1"/>
    <col min="10500" max="10500" width="15.42578125" style="3" customWidth="1"/>
    <col min="10501" max="10752" width="11.42578125" style="3"/>
    <col min="10753" max="10753" width="23.42578125" style="3" customWidth="1"/>
    <col min="10754" max="10754" width="34.7109375" style="3" customWidth="1"/>
    <col min="10755" max="10755" width="15.140625" style="3" customWidth="1"/>
    <col min="10756" max="10756" width="15.42578125" style="3" customWidth="1"/>
    <col min="10757" max="11008" width="11.42578125" style="3"/>
    <col min="11009" max="11009" width="23.42578125" style="3" customWidth="1"/>
    <col min="11010" max="11010" width="34.7109375" style="3" customWidth="1"/>
    <col min="11011" max="11011" width="15.140625" style="3" customWidth="1"/>
    <col min="11012" max="11012" width="15.42578125" style="3" customWidth="1"/>
    <col min="11013" max="11264" width="11.42578125" style="3"/>
    <col min="11265" max="11265" width="23.42578125" style="3" customWidth="1"/>
    <col min="11266" max="11266" width="34.7109375" style="3" customWidth="1"/>
    <col min="11267" max="11267" width="15.140625" style="3" customWidth="1"/>
    <col min="11268" max="11268" width="15.42578125" style="3" customWidth="1"/>
    <col min="11269" max="11520" width="11.42578125" style="3"/>
    <col min="11521" max="11521" width="23.42578125" style="3" customWidth="1"/>
    <col min="11522" max="11522" width="34.7109375" style="3" customWidth="1"/>
    <col min="11523" max="11523" width="15.140625" style="3" customWidth="1"/>
    <col min="11524" max="11524" width="15.42578125" style="3" customWidth="1"/>
    <col min="11525" max="11776" width="11.42578125" style="3"/>
    <col min="11777" max="11777" width="23.42578125" style="3" customWidth="1"/>
    <col min="11778" max="11778" width="34.7109375" style="3" customWidth="1"/>
    <col min="11779" max="11779" width="15.140625" style="3" customWidth="1"/>
    <col min="11780" max="11780" width="15.42578125" style="3" customWidth="1"/>
    <col min="11781" max="12032" width="11.42578125" style="3"/>
    <col min="12033" max="12033" width="23.42578125" style="3" customWidth="1"/>
    <col min="12034" max="12034" width="34.7109375" style="3" customWidth="1"/>
    <col min="12035" max="12035" width="15.140625" style="3" customWidth="1"/>
    <col min="12036" max="12036" width="15.42578125" style="3" customWidth="1"/>
    <col min="12037" max="12288" width="11.42578125" style="3"/>
    <col min="12289" max="12289" width="23.42578125" style="3" customWidth="1"/>
    <col min="12290" max="12290" width="34.7109375" style="3" customWidth="1"/>
    <col min="12291" max="12291" width="15.140625" style="3" customWidth="1"/>
    <col min="12292" max="12292" width="15.42578125" style="3" customWidth="1"/>
    <col min="12293" max="12544" width="11.42578125" style="3"/>
    <col min="12545" max="12545" width="23.42578125" style="3" customWidth="1"/>
    <col min="12546" max="12546" width="34.7109375" style="3" customWidth="1"/>
    <col min="12547" max="12547" width="15.140625" style="3" customWidth="1"/>
    <col min="12548" max="12548" width="15.42578125" style="3" customWidth="1"/>
    <col min="12549" max="12800" width="11.42578125" style="3"/>
    <col min="12801" max="12801" width="23.42578125" style="3" customWidth="1"/>
    <col min="12802" max="12802" width="34.7109375" style="3" customWidth="1"/>
    <col min="12803" max="12803" width="15.140625" style="3" customWidth="1"/>
    <col min="12804" max="12804" width="15.42578125" style="3" customWidth="1"/>
    <col min="12805" max="13056" width="11.42578125" style="3"/>
    <col min="13057" max="13057" width="23.42578125" style="3" customWidth="1"/>
    <col min="13058" max="13058" width="34.7109375" style="3" customWidth="1"/>
    <col min="13059" max="13059" width="15.140625" style="3" customWidth="1"/>
    <col min="13060" max="13060" width="15.42578125" style="3" customWidth="1"/>
    <col min="13061" max="13312" width="11.42578125" style="3"/>
    <col min="13313" max="13313" width="23.42578125" style="3" customWidth="1"/>
    <col min="13314" max="13314" width="34.7109375" style="3" customWidth="1"/>
    <col min="13315" max="13315" width="15.140625" style="3" customWidth="1"/>
    <col min="13316" max="13316" width="15.42578125" style="3" customWidth="1"/>
    <col min="13317" max="13568" width="11.42578125" style="3"/>
    <col min="13569" max="13569" width="23.42578125" style="3" customWidth="1"/>
    <col min="13570" max="13570" width="34.7109375" style="3" customWidth="1"/>
    <col min="13571" max="13571" width="15.140625" style="3" customWidth="1"/>
    <col min="13572" max="13572" width="15.42578125" style="3" customWidth="1"/>
    <col min="13573" max="13824" width="11.42578125" style="3"/>
    <col min="13825" max="13825" width="23.42578125" style="3" customWidth="1"/>
    <col min="13826" max="13826" width="34.7109375" style="3" customWidth="1"/>
    <col min="13827" max="13827" width="15.140625" style="3" customWidth="1"/>
    <col min="13828" max="13828" width="15.42578125" style="3" customWidth="1"/>
    <col min="13829" max="14080" width="11.42578125" style="3"/>
    <col min="14081" max="14081" width="23.42578125" style="3" customWidth="1"/>
    <col min="14082" max="14082" width="34.7109375" style="3" customWidth="1"/>
    <col min="14083" max="14083" width="15.140625" style="3" customWidth="1"/>
    <col min="14084" max="14084" width="15.42578125" style="3" customWidth="1"/>
    <col min="14085" max="14336" width="11.42578125" style="3"/>
    <col min="14337" max="14337" width="23.42578125" style="3" customWidth="1"/>
    <col min="14338" max="14338" width="34.7109375" style="3" customWidth="1"/>
    <col min="14339" max="14339" width="15.140625" style="3" customWidth="1"/>
    <col min="14340" max="14340" width="15.42578125" style="3" customWidth="1"/>
    <col min="14341" max="14592" width="11.42578125" style="3"/>
    <col min="14593" max="14593" width="23.42578125" style="3" customWidth="1"/>
    <col min="14594" max="14594" width="34.7109375" style="3" customWidth="1"/>
    <col min="14595" max="14595" width="15.140625" style="3" customWidth="1"/>
    <col min="14596" max="14596" width="15.42578125" style="3" customWidth="1"/>
    <col min="14597" max="14848" width="11.42578125" style="3"/>
    <col min="14849" max="14849" width="23.42578125" style="3" customWidth="1"/>
    <col min="14850" max="14850" width="34.7109375" style="3" customWidth="1"/>
    <col min="14851" max="14851" width="15.140625" style="3" customWidth="1"/>
    <col min="14852" max="14852" width="15.42578125" style="3" customWidth="1"/>
    <col min="14853" max="15104" width="11.42578125" style="3"/>
    <col min="15105" max="15105" width="23.42578125" style="3" customWidth="1"/>
    <col min="15106" max="15106" width="34.7109375" style="3" customWidth="1"/>
    <col min="15107" max="15107" width="15.140625" style="3" customWidth="1"/>
    <col min="15108" max="15108" width="15.42578125" style="3" customWidth="1"/>
    <col min="15109" max="15360" width="11.42578125" style="3"/>
    <col min="15361" max="15361" width="23.42578125" style="3" customWidth="1"/>
    <col min="15362" max="15362" width="34.7109375" style="3" customWidth="1"/>
    <col min="15363" max="15363" width="15.140625" style="3" customWidth="1"/>
    <col min="15364" max="15364" width="15.42578125" style="3" customWidth="1"/>
    <col min="15365" max="15616" width="11.42578125" style="3"/>
    <col min="15617" max="15617" width="23.42578125" style="3" customWidth="1"/>
    <col min="15618" max="15618" width="34.7109375" style="3" customWidth="1"/>
    <col min="15619" max="15619" width="15.140625" style="3" customWidth="1"/>
    <col min="15620" max="15620" width="15.42578125" style="3" customWidth="1"/>
    <col min="15621" max="15872" width="11.42578125" style="3"/>
    <col min="15873" max="15873" width="23.42578125" style="3" customWidth="1"/>
    <col min="15874" max="15874" width="34.7109375" style="3" customWidth="1"/>
    <col min="15875" max="15875" width="15.140625" style="3" customWidth="1"/>
    <col min="15876" max="15876" width="15.42578125" style="3" customWidth="1"/>
    <col min="15877" max="16128" width="11.42578125" style="3"/>
    <col min="16129" max="16129" width="23.42578125" style="3" customWidth="1"/>
    <col min="16130" max="16130" width="34.7109375" style="3" customWidth="1"/>
    <col min="16131" max="16131" width="15.140625" style="3" customWidth="1"/>
    <col min="16132" max="16132" width="15.42578125" style="3" customWidth="1"/>
    <col min="16133" max="16384" width="11.42578125" style="3"/>
  </cols>
  <sheetData>
    <row r="1" spans="1:5" ht="13.5" thickBot="1" x14ac:dyDescent="0.25">
      <c r="A1" s="2" t="s">
        <v>471</v>
      </c>
    </row>
    <row r="2" spans="1:5" ht="13.5" thickBot="1" x14ac:dyDescent="0.25">
      <c r="A2" s="4" t="s">
        <v>472</v>
      </c>
      <c r="B2" s="5" t="s">
        <v>743</v>
      </c>
    </row>
    <row r="3" spans="1:5" ht="13.5" thickBot="1" x14ac:dyDescent="0.25">
      <c r="A3" s="6" t="s">
        <v>473</v>
      </c>
      <c r="B3" s="7">
        <v>44264</v>
      </c>
      <c r="C3" s="8" t="str">
        <f>IF(ISNUMBER(MATCH(B3,A12:A26,0)),VLOOKUP(B3,A12:B26,2,FALSE),"---")</f>
        <v>ALC_NE_B VR UK ETS_Authority_en_20210309.xls</v>
      </c>
      <c r="D3" s="9"/>
      <c r="E3" s="10"/>
    </row>
    <row r="4" spans="1:5" x14ac:dyDescent="0.2">
      <c r="A4" s="11" t="s">
        <v>474</v>
      </c>
      <c r="B4" s="12" t="s">
        <v>687</v>
      </c>
    </row>
    <row r="5" spans="1:5" ht="13.5" thickBot="1" x14ac:dyDescent="0.25">
      <c r="A5" s="13" t="s">
        <v>476</v>
      </c>
      <c r="B5" s="14" t="s">
        <v>477</v>
      </c>
    </row>
    <row r="7" spans="1:5" x14ac:dyDescent="0.2">
      <c r="A7" s="15" t="s">
        <v>478</v>
      </c>
    </row>
    <row r="8" spans="1:5" x14ac:dyDescent="0.2">
      <c r="A8" s="414" t="s">
        <v>743</v>
      </c>
      <c r="B8" s="415"/>
      <c r="C8" s="416" t="s">
        <v>744</v>
      </c>
    </row>
    <row r="9" spans="1:5" x14ac:dyDescent="0.2">
      <c r="A9" s="414" t="s">
        <v>686</v>
      </c>
      <c r="B9" s="415"/>
      <c r="C9" s="416" t="s">
        <v>688</v>
      </c>
    </row>
    <row r="10" spans="1:5" x14ac:dyDescent="0.2">
      <c r="A10" s="16"/>
    </row>
    <row r="11" spans="1:5" x14ac:dyDescent="0.2">
      <c r="A11" s="17" t="s">
        <v>479</v>
      </c>
      <c r="B11" s="18" t="s">
        <v>480</v>
      </c>
      <c r="C11" s="18" t="s">
        <v>481</v>
      </c>
      <c r="D11" s="19"/>
    </row>
    <row r="12" spans="1:5" x14ac:dyDescent="0.2">
      <c r="A12" s="417">
        <v>44032</v>
      </c>
      <c r="B12" s="418" t="str">
        <f>IF(ISBLANK($A12),"---", VLOOKUP($B$2,$A$8:$C$8,3,0) &amp; "_" &amp; VLOOKUP($B$4,$A$29:$B$61,2,0)&amp;"_"&amp;VLOOKUP($B$5,$A$64:$B$88,2,0)&amp;"_"&amp; TEXT(YEAR($A12),"0###") &amp; TEXT(MONTH($A12),"0#") &amp; TEXT(DAY($A12),"0#")&amp;  ".xls")</f>
        <v>ALC_NE_B VR UK ETS_Authority_en_20200720.xls</v>
      </c>
      <c r="C12" s="419" t="s">
        <v>689</v>
      </c>
      <c r="D12" s="20"/>
    </row>
    <row r="13" spans="1:5" x14ac:dyDescent="0.2">
      <c r="A13" s="21">
        <v>44118</v>
      </c>
      <c r="B13" s="420" t="str">
        <f>IF(ISBLANK($A13),"---", VLOOKUP($B$2,$A$8:$C$8,3,0) &amp; "_" &amp; VLOOKUP($B$4,$A$29:$B$61,2,0)&amp;"_"&amp;VLOOKUP($B$5,$A$64:$B$88,2,0)&amp;"_"&amp; TEXT(YEAR($A13),"0###") &amp; TEXT(MONTH($A13),"0#") &amp; TEXT(DAY($A13),"0#")&amp;  ".xls")</f>
        <v>ALC_NE_B VR UK ETS_Authority_en_20201014.xls</v>
      </c>
      <c r="C13" s="132" t="s">
        <v>690</v>
      </c>
      <c r="D13" s="23"/>
    </row>
    <row r="14" spans="1:5" x14ac:dyDescent="0.2">
      <c r="A14" s="21">
        <v>44152</v>
      </c>
      <c r="B14" s="420" t="str">
        <f>IF(ISBLANK($A14),"---", VLOOKUP($B$2,$A$8:$C$8,3,0) &amp; "_" &amp; VLOOKUP($B$4,$A$29:$B$61,2,0)&amp;"_"&amp;VLOOKUP($B$5,$A$64:$B$88,2,0)&amp;"_"&amp; TEXT(YEAR($A14),"0###") &amp; TEXT(MONTH($A14),"0#") &amp; TEXT(DAY($A14),"0#")&amp;  ".xls")</f>
        <v>ALC_NE_B VR UK ETS_Authority_en_20201117.xls</v>
      </c>
      <c r="C14" s="132" t="s">
        <v>691</v>
      </c>
      <c r="D14" s="23"/>
    </row>
    <row r="15" spans="1:5" x14ac:dyDescent="0.2">
      <c r="A15" s="21">
        <v>44232</v>
      </c>
      <c r="B15" s="420" t="str">
        <f>IF(ISBLANK($A15),"---", VLOOKUP($B$2,$A$8:$C$9,3,0) &amp; "_" &amp; VLOOKUP($B$4,$A$29:$B$61,2,0)&amp;"_"&amp;VLOOKUP($B$5,$A$64:$B$88,2,0)&amp;"_"&amp; TEXT(YEAR($A15),"0###") &amp; TEXT(MONTH($A15),"0#") &amp; TEXT(DAY($A15),"0#")&amp;  ".xls")</f>
        <v>ALC_NE_B VR UK ETS_Authority_en_20210205.xls</v>
      </c>
      <c r="C15" s="132" t="s">
        <v>745</v>
      </c>
      <c r="D15" s="23"/>
    </row>
    <row r="16" spans="1:5" x14ac:dyDescent="0.2">
      <c r="A16" s="21">
        <v>44264</v>
      </c>
      <c r="B16" s="420" t="str">
        <f t="shared" ref="B16:B26" si="0">IF(ISBLANK($A16),"---", VLOOKUP($B$2,$A$8:$C$8,3,0) &amp; "_" &amp; VLOOKUP($B$4,$A$29:$B$61,2,0)&amp;"_"&amp;VLOOKUP($B$5,$A$64:$B$88,2,0)&amp;"_"&amp; TEXT(YEAR($A16),"0###") &amp; TEXT(MONTH($A16),"0#") &amp; TEXT(DAY($A16),"0#")&amp;  ".xls")</f>
        <v>ALC_NE_B VR UK ETS_Authority_en_20210309.xls</v>
      </c>
      <c r="C16" s="585" t="s">
        <v>801</v>
      </c>
      <c r="D16" s="586"/>
    </row>
    <row r="17" spans="1:4" x14ac:dyDescent="0.2">
      <c r="A17" s="21"/>
      <c r="B17" s="420" t="str">
        <f t="shared" si="0"/>
        <v>---</v>
      </c>
      <c r="C17" s="22"/>
      <c r="D17" s="23"/>
    </row>
    <row r="18" spans="1:4" x14ac:dyDescent="0.2">
      <c r="A18" s="21"/>
      <c r="B18" s="420" t="str">
        <f t="shared" si="0"/>
        <v>---</v>
      </c>
      <c r="C18" s="132"/>
      <c r="D18" s="23"/>
    </row>
    <row r="19" spans="1:4" x14ac:dyDescent="0.2">
      <c r="A19" s="21"/>
      <c r="B19" s="420" t="str">
        <f t="shared" si="0"/>
        <v>---</v>
      </c>
      <c r="C19" s="132"/>
      <c r="D19" s="23"/>
    </row>
    <row r="20" spans="1:4" x14ac:dyDescent="0.2">
      <c r="A20" s="21"/>
      <c r="B20" s="420" t="str">
        <f t="shared" si="0"/>
        <v>---</v>
      </c>
      <c r="C20" s="132"/>
      <c r="D20" s="23"/>
    </row>
    <row r="21" spans="1:4" x14ac:dyDescent="0.2">
      <c r="A21" s="21"/>
      <c r="B21" s="420" t="str">
        <f t="shared" si="0"/>
        <v>---</v>
      </c>
      <c r="C21" s="132"/>
      <c r="D21" s="23"/>
    </row>
    <row r="22" spans="1:4" x14ac:dyDescent="0.2">
      <c r="A22" s="21"/>
      <c r="B22" s="420" t="str">
        <f t="shared" si="0"/>
        <v>---</v>
      </c>
      <c r="C22" s="132"/>
      <c r="D22" s="23"/>
    </row>
    <row r="23" spans="1:4" x14ac:dyDescent="0.2">
      <c r="A23" s="21"/>
      <c r="B23" s="420" t="str">
        <f t="shared" si="0"/>
        <v>---</v>
      </c>
      <c r="C23" s="132"/>
      <c r="D23" s="23"/>
    </row>
    <row r="24" spans="1:4" x14ac:dyDescent="0.2">
      <c r="A24" s="21"/>
      <c r="B24" s="420" t="str">
        <f t="shared" si="0"/>
        <v>---</v>
      </c>
      <c r="C24" s="132"/>
      <c r="D24" s="23"/>
    </row>
    <row r="25" spans="1:4" x14ac:dyDescent="0.2">
      <c r="A25" s="21"/>
      <c r="B25" s="420" t="str">
        <f t="shared" si="0"/>
        <v>---</v>
      </c>
      <c r="C25" s="132"/>
      <c r="D25" s="23"/>
    </row>
    <row r="26" spans="1:4" x14ac:dyDescent="0.2">
      <c r="A26" s="24"/>
      <c r="B26" s="421" t="str">
        <f t="shared" si="0"/>
        <v>---</v>
      </c>
      <c r="C26" s="25"/>
      <c r="D26" s="26"/>
    </row>
    <row r="28" spans="1:4" x14ac:dyDescent="0.2">
      <c r="A28" s="2" t="s">
        <v>474</v>
      </c>
    </row>
    <row r="29" spans="1:4" x14ac:dyDescent="0.2">
      <c r="A29" s="27" t="s">
        <v>687</v>
      </c>
      <c r="B29" s="27" t="s">
        <v>692</v>
      </c>
    </row>
    <row r="30" spans="1:4" x14ac:dyDescent="0.2">
      <c r="A30" s="27" t="s">
        <v>482</v>
      </c>
      <c r="B30" s="27" t="s">
        <v>483</v>
      </c>
    </row>
    <row r="31" spans="1:4" x14ac:dyDescent="0.2">
      <c r="A31" s="27" t="s">
        <v>484</v>
      </c>
      <c r="B31" s="27" t="s">
        <v>485</v>
      </c>
    </row>
    <row r="32" spans="1:4" x14ac:dyDescent="0.2">
      <c r="A32" s="27" t="s">
        <v>486</v>
      </c>
      <c r="B32" s="27" t="s">
        <v>487</v>
      </c>
    </row>
    <row r="33" spans="1:2" x14ac:dyDescent="0.2">
      <c r="A33" s="27" t="s">
        <v>488</v>
      </c>
      <c r="B33" s="27" t="s">
        <v>489</v>
      </c>
    </row>
    <row r="34" spans="1:2" x14ac:dyDescent="0.2">
      <c r="A34" s="27" t="s">
        <v>490</v>
      </c>
      <c r="B34" s="27" t="s">
        <v>491</v>
      </c>
    </row>
    <row r="35" spans="1:2" x14ac:dyDescent="0.2">
      <c r="A35" s="27" t="s">
        <v>492</v>
      </c>
      <c r="B35" s="27" t="s">
        <v>493</v>
      </c>
    </row>
    <row r="36" spans="1:2" x14ac:dyDescent="0.2">
      <c r="A36" s="27" t="s">
        <v>494</v>
      </c>
      <c r="B36" s="27" t="s">
        <v>495</v>
      </c>
    </row>
    <row r="37" spans="1:2" x14ac:dyDescent="0.2">
      <c r="A37" s="27" t="s">
        <v>496</v>
      </c>
      <c r="B37" s="27" t="s">
        <v>497</v>
      </c>
    </row>
    <row r="38" spans="1:2" x14ac:dyDescent="0.2">
      <c r="A38" s="27" t="s">
        <v>498</v>
      </c>
      <c r="B38" s="27" t="s">
        <v>499</v>
      </c>
    </row>
    <row r="39" spans="1:2" x14ac:dyDescent="0.2">
      <c r="A39" s="27" t="s">
        <v>500</v>
      </c>
      <c r="B39" s="27" t="s">
        <v>501</v>
      </c>
    </row>
    <row r="40" spans="1:2" x14ac:dyDescent="0.2">
      <c r="A40" s="27" t="s">
        <v>502</v>
      </c>
      <c r="B40" s="27" t="s">
        <v>503</v>
      </c>
    </row>
    <row r="41" spans="1:2" x14ac:dyDescent="0.2">
      <c r="A41" s="27" t="s">
        <v>504</v>
      </c>
      <c r="B41" s="27" t="s">
        <v>505</v>
      </c>
    </row>
    <row r="42" spans="1:2" x14ac:dyDescent="0.2">
      <c r="A42" s="27" t="s">
        <v>506</v>
      </c>
      <c r="B42" s="27" t="s">
        <v>507</v>
      </c>
    </row>
    <row r="43" spans="1:2" x14ac:dyDescent="0.2">
      <c r="A43" s="27" t="s">
        <v>508</v>
      </c>
      <c r="B43" s="27" t="s">
        <v>509</v>
      </c>
    </row>
    <row r="44" spans="1:2" x14ac:dyDescent="0.2">
      <c r="A44" s="27" t="s">
        <v>510</v>
      </c>
      <c r="B44" s="27" t="s">
        <v>693</v>
      </c>
    </row>
    <row r="45" spans="1:2" x14ac:dyDescent="0.2">
      <c r="A45" s="27" t="s">
        <v>511</v>
      </c>
      <c r="B45" s="27" t="s">
        <v>512</v>
      </c>
    </row>
    <row r="46" spans="1:2" x14ac:dyDescent="0.2">
      <c r="A46" s="27" t="s">
        <v>513</v>
      </c>
      <c r="B46" s="27" t="s">
        <v>514</v>
      </c>
    </row>
    <row r="47" spans="1:2" x14ac:dyDescent="0.2">
      <c r="A47" s="27" t="s">
        <v>515</v>
      </c>
      <c r="B47" s="27" t="s">
        <v>516</v>
      </c>
    </row>
    <row r="48" spans="1:2" x14ac:dyDescent="0.2">
      <c r="A48" s="27" t="s">
        <v>517</v>
      </c>
      <c r="B48" s="27" t="s">
        <v>518</v>
      </c>
    </row>
    <row r="49" spans="1:2" x14ac:dyDescent="0.2">
      <c r="A49" s="27" t="s">
        <v>519</v>
      </c>
      <c r="B49" s="27" t="s">
        <v>520</v>
      </c>
    </row>
    <row r="50" spans="1:2" x14ac:dyDescent="0.2">
      <c r="A50" s="27" t="s">
        <v>521</v>
      </c>
      <c r="B50" s="27" t="s">
        <v>522</v>
      </c>
    </row>
    <row r="51" spans="1:2" x14ac:dyDescent="0.2">
      <c r="A51" s="27" t="s">
        <v>523</v>
      </c>
      <c r="B51" s="27" t="s">
        <v>524</v>
      </c>
    </row>
    <row r="52" spans="1:2" x14ac:dyDescent="0.2">
      <c r="A52" s="27" t="s">
        <v>525</v>
      </c>
      <c r="B52" s="27" t="s">
        <v>526</v>
      </c>
    </row>
    <row r="53" spans="1:2" x14ac:dyDescent="0.2">
      <c r="A53" s="27" t="s">
        <v>527</v>
      </c>
      <c r="B53" s="27" t="s">
        <v>528</v>
      </c>
    </row>
    <row r="54" spans="1:2" x14ac:dyDescent="0.2">
      <c r="A54" s="27" t="s">
        <v>529</v>
      </c>
      <c r="B54" s="27" t="s">
        <v>530</v>
      </c>
    </row>
    <row r="55" spans="1:2" x14ac:dyDescent="0.2">
      <c r="A55" s="27" t="s">
        <v>531</v>
      </c>
      <c r="B55" s="27" t="s">
        <v>532</v>
      </c>
    </row>
    <row r="56" spans="1:2" x14ac:dyDescent="0.2">
      <c r="A56" s="27" t="s">
        <v>533</v>
      </c>
      <c r="B56" s="27" t="s">
        <v>534</v>
      </c>
    </row>
    <row r="57" spans="1:2" x14ac:dyDescent="0.2">
      <c r="A57" s="27" t="s">
        <v>535</v>
      </c>
      <c r="B57" s="27" t="s">
        <v>536</v>
      </c>
    </row>
    <row r="58" spans="1:2" x14ac:dyDescent="0.2">
      <c r="A58" s="27" t="s">
        <v>537</v>
      </c>
      <c r="B58" s="27" t="s">
        <v>538</v>
      </c>
    </row>
    <row r="59" spans="1:2" x14ac:dyDescent="0.2">
      <c r="A59" s="27" t="s">
        <v>539</v>
      </c>
      <c r="B59" s="27" t="s">
        <v>540</v>
      </c>
    </row>
    <row r="60" spans="1:2" x14ac:dyDescent="0.2">
      <c r="A60" s="27" t="s">
        <v>541</v>
      </c>
      <c r="B60" s="27" t="s">
        <v>542</v>
      </c>
    </row>
    <row r="61" spans="1:2" x14ac:dyDescent="0.2">
      <c r="A61" s="27" t="s">
        <v>475</v>
      </c>
      <c r="B61" s="27" t="s">
        <v>543</v>
      </c>
    </row>
    <row r="63" spans="1:2" x14ac:dyDescent="0.2">
      <c r="A63" s="28" t="s">
        <v>694</v>
      </c>
    </row>
    <row r="64" spans="1:2" x14ac:dyDescent="0.2">
      <c r="A64" s="422" t="s">
        <v>695</v>
      </c>
      <c r="B64" s="422" t="s">
        <v>696</v>
      </c>
    </row>
    <row r="65" spans="1:2" x14ac:dyDescent="0.2">
      <c r="A65" s="422" t="s">
        <v>697</v>
      </c>
      <c r="B65" s="422" t="s">
        <v>698</v>
      </c>
    </row>
    <row r="66" spans="1:2" x14ac:dyDescent="0.2">
      <c r="A66" s="422" t="s">
        <v>699</v>
      </c>
      <c r="B66" s="422" t="s">
        <v>700</v>
      </c>
    </row>
    <row r="67" spans="1:2" x14ac:dyDescent="0.2">
      <c r="A67" s="422" t="s">
        <v>701</v>
      </c>
      <c r="B67" s="422" t="s">
        <v>702</v>
      </c>
    </row>
    <row r="68" spans="1:2" x14ac:dyDescent="0.2">
      <c r="A68" s="422" t="s">
        <v>703</v>
      </c>
      <c r="B68" s="422" t="s">
        <v>704</v>
      </c>
    </row>
    <row r="69" spans="1:2" x14ac:dyDescent="0.2">
      <c r="A69" s="422" t="s">
        <v>705</v>
      </c>
      <c r="B69" s="422" t="s">
        <v>706</v>
      </c>
    </row>
    <row r="70" spans="1:2" x14ac:dyDescent="0.2">
      <c r="A70" s="422" t="s">
        <v>707</v>
      </c>
      <c r="B70" s="422" t="s">
        <v>708</v>
      </c>
    </row>
    <row r="71" spans="1:2" x14ac:dyDescent="0.2">
      <c r="A71" s="422" t="s">
        <v>709</v>
      </c>
      <c r="B71" s="422" t="s">
        <v>710</v>
      </c>
    </row>
    <row r="72" spans="1:2" x14ac:dyDescent="0.2">
      <c r="A72" s="422" t="s">
        <v>477</v>
      </c>
      <c r="B72" s="422" t="s">
        <v>711</v>
      </c>
    </row>
    <row r="73" spans="1:2" x14ac:dyDescent="0.2">
      <c r="A73" s="422" t="s">
        <v>712</v>
      </c>
      <c r="B73" s="422" t="s">
        <v>713</v>
      </c>
    </row>
    <row r="74" spans="1:2" x14ac:dyDescent="0.2">
      <c r="A74" s="422" t="s">
        <v>714</v>
      </c>
      <c r="B74" s="422" t="s">
        <v>715</v>
      </c>
    </row>
    <row r="75" spans="1:2" x14ac:dyDescent="0.2">
      <c r="A75" s="422" t="s">
        <v>716</v>
      </c>
      <c r="B75" s="422" t="s">
        <v>717</v>
      </c>
    </row>
    <row r="76" spans="1:2" x14ac:dyDescent="0.2">
      <c r="A76" s="422" t="s">
        <v>718</v>
      </c>
      <c r="B76" s="422" t="s">
        <v>719</v>
      </c>
    </row>
    <row r="77" spans="1:2" x14ac:dyDescent="0.2">
      <c r="A77" s="422" t="s">
        <v>720</v>
      </c>
      <c r="B77" s="422" t="s">
        <v>721</v>
      </c>
    </row>
    <row r="78" spans="1:2" x14ac:dyDescent="0.2">
      <c r="A78" s="422" t="s">
        <v>722</v>
      </c>
      <c r="B78" s="422" t="s">
        <v>723</v>
      </c>
    </row>
    <row r="79" spans="1:2" x14ac:dyDescent="0.2">
      <c r="A79" s="422" t="s">
        <v>724</v>
      </c>
      <c r="B79" s="422" t="s">
        <v>725</v>
      </c>
    </row>
    <row r="80" spans="1:2" x14ac:dyDescent="0.2">
      <c r="A80" s="422" t="s">
        <v>726</v>
      </c>
      <c r="B80" s="422" t="s">
        <v>110</v>
      </c>
    </row>
    <row r="81" spans="1:2" x14ac:dyDescent="0.2">
      <c r="A81" s="422" t="s">
        <v>727</v>
      </c>
      <c r="B81" s="422" t="s">
        <v>728</v>
      </c>
    </row>
    <row r="82" spans="1:2" x14ac:dyDescent="0.2">
      <c r="A82" s="422" t="s">
        <v>729</v>
      </c>
      <c r="B82" s="422" t="s">
        <v>730</v>
      </c>
    </row>
    <row r="83" spans="1:2" x14ac:dyDescent="0.2">
      <c r="A83" s="422" t="s">
        <v>731</v>
      </c>
      <c r="B83" s="422" t="s">
        <v>732</v>
      </c>
    </row>
    <row r="84" spans="1:2" x14ac:dyDescent="0.2">
      <c r="A84" s="422" t="s">
        <v>733</v>
      </c>
      <c r="B84" s="422" t="s">
        <v>734</v>
      </c>
    </row>
    <row r="85" spans="1:2" x14ac:dyDescent="0.2">
      <c r="A85" s="422" t="s">
        <v>735</v>
      </c>
      <c r="B85" s="422" t="s">
        <v>736</v>
      </c>
    </row>
    <row r="86" spans="1:2" x14ac:dyDescent="0.2">
      <c r="A86" s="422" t="s">
        <v>737</v>
      </c>
      <c r="B86" s="422" t="s">
        <v>738</v>
      </c>
    </row>
    <row r="87" spans="1:2" x14ac:dyDescent="0.2">
      <c r="A87" s="422" t="s">
        <v>739</v>
      </c>
      <c r="B87" s="422" t="s">
        <v>740</v>
      </c>
    </row>
    <row r="88" spans="1:2" x14ac:dyDescent="0.2">
      <c r="A88" s="422" t="s">
        <v>741</v>
      </c>
      <c r="B88" s="422" t="s">
        <v>742</v>
      </c>
    </row>
  </sheetData>
  <sheetProtection formatCells="0" formatColumns="0" formatRows="0"/>
  <mergeCells count="1">
    <mergeCell ref="C16:D16"/>
  </mergeCells>
  <dataValidations count="4">
    <dataValidation type="list" allowBlank="1" showInputMessage="1" showErrorMessage="1" sqref="B3 WVJ983040 WLN983040 WBR983040 VRV983040 VHZ983040 UYD983040 UOH983040 UEL983040 TUP983040 TKT983040 TAX983040 SRB983040 SHF983040 RXJ983040 RNN983040 RDR983040 QTV983040 QJZ983040 QAD983040 PQH983040 PGL983040 OWP983040 OMT983040 OCX983040 NTB983040 NJF983040 MZJ983040 MPN983040 MFR983040 LVV983040 LLZ983040 LCD983040 KSH983040 KIL983040 JYP983040 JOT983040 JEX983040 IVB983040 ILF983040 IBJ983040 HRN983040 HHR983040 GXV983040 GNZ983040 GED983040 FUH983040 FKL983040 FAP983040 EQT983040 EGX983040 DXB983040 DNF983040 DDJ983040 CTN983040 CJR983040 BZV983040 BPZ983040 BGD983040 AWH983040 AML983040 ACP983040 ST983040 IX983040 B983040 WVJ917504 WLN917504 WBR917504 VRV917504 VHZ917504 UYD917504 UOH917504 UEL917504 TUP917504 TKT917504 TAX917504 SRB917504 SHF917504 RXJ917504 RNN917504 RDR917504 QTV917504 QJZ917504 QAD917504 PQH917504 PGL917504 OWP917504 OMT917504 OCX917504 NTB917504 NJF917504 MZJ917504 MPN917504 MFR917504 LVV917504 LLZ917504 LCD917504 KSH917504 KIL917504 JYP917504 JOT917504 JEX917504 IVB917504 ILF917504 IBJ917504 HRN917504 HHR917504 GXV917504 GNZ917504 GED917504 FUH917504 FKL917504 FAP917504 EQT917504 EGX917504 DXB917504 DNF917504 DDJ917504 CTN917504 CJR917504 BZV917504 BPZ917504 BGD917504 AWH917504 AML917504 ACP917504 ST917504 IX917504 B917504 WVJ851968 WLN851968 WBR851968 VRV851968 VHZ851968 UYD851968 UOH851968 UEL851968 TUP851968 TKT851968 TAX851968 SRB851968 SHF851968 RXJ851968 RNN851968 RDR851968 QTV851968 QJZ851968 QAD851968 PQH851968 PGL851968 OWP851968 OMT851968 OCX851968 NTB851968 NJF851968 MZJ851968 MPN851968 MFR851968 LVV851968 LLZ851968 LCD851968 KSH851968 KIL851968 JYP851968 JOT851968 JEX851968 IVB851968 ILF851968 IBJ851968 HRN851968 HHR851968 GXV851968 GNZ851968 GED851968 FUH851968 FKL851968 FAP851968 EQT851968 EGX851968 DXB851968 DNF851968 DDJ851968 CTN851968 CJR851968 BZV851968 BPZ851968 BGD851968 AWH851968 AML851968 ACP851968 ST851968 IX851968 B851968 WVJ786432 WLN786432 WBR786432 VRV786432 VHZ786432 UYD786432 UOH786432 UEL786432 TUP786432 TKT786432 TAX786432 SRB786432 SHF786432 RXJ786432 RNN786432 RDR786432 QTV786432 QJZ786432 QAD786432 PQH786432 PGL786432 OWP786432 OMT786432 OCX786432 NTB786432 NJF786432 MZJ786432 MPN786432 MFR786432 LVV786432 LLZ786432 LCD786432 KSH786432 KIL786432 JYP786432 JOT786432 JEX786432 IVB786432 ILF786432 IBJ786432 HRN786432 HHR786432 GXV786432 GNZ786432 GED786432 FUH786432 FKL786432 FAP786432 EQT786432 EGX786432 DXB786432 DNF786432 DDJ786432 CTN786432 CJR786432 BZV786432 BPZ786432 BGD786432 AWH786432 AML786432 ACP786432 ST786432 IX786432 B786432 WVJ720896 WLN720896 WBR720896 VRV720896 VHZ720896 UYD720896 UOH720896 UEL720896 TUP720896 TKT720896 TAX720896 SRB720896 SHF720896 RXJ720896 RNN720896 RDR720896 QTV720896 QJZ720896 QAD720896 PQH720896 PGL720896 OWP720896 OMT720896 OCX720896 NTB720896 NJF720896 MZJ720896 MPN720896 MFR720896 LVV720896 LLZ720896 LCD720896 KSH720896 KIL720896 JYP720896 JOT720896 JEX720896 IVB720896 ILF720896 IBJ720896 HRN720896 HHR720896 GXV720896 GNZ720896 GED720896 FUH720896 FKL720896 FAP720896 EQT720896 EGX720896 DXB720896 DNF720896 DDJ720896 CTN720896 CJR720896 BZV720896 BPZ720896 BGD720896 AWH720896 AML720896 ACP720896 ST720896 IX720896 B720896 WVJ655360 WLN655360 WBR655360 VRV655360 VHZ655360 UYD655360 UOH655360 UEL655360 TUP655360 TKT655360 TAX655360 SRB655360 SHF655360 RXJ655360 RNN655360 RDR655360 QTV655360 QJZ655360 QAD655360 PQH655360 PGL655360 OWP655360 OMT655360 OCX655360 NTB655360 NJF655360 MZJ655360 MPN655360 MFR655360 LVV655360 LLZ655360 LCD655360 KSH655360 KIL655360 JYP655360 JOT655360 JEX655360 IVB655360 ILF655360 IBJ655360 HRN655360 HHR655360 GXV655360 GNZ655360 GED655360 FUH655360 FKL655360 FAP655360 EQT655360 EGX655360 DXB655360 DNF655360 DDJ655360 CTN655360 CJR655360 BZV655360 BPZ655360 BGD655360 AWH655360 AML655360 ACP655360 ST655360 IX655360 B655360 WVJ589824 WLN589824 WBR589824 VRV589824 VHZ589824 UYD589824 UOH589824 UEL589824 TUP589824 TKT589824 TAX589824 SRB589824 SHF589824 RXJ589824 RNN589824 RDR589824 QTV589824 QJZ589824 QAD589824 PQH589824 PGL589824 OWP589824 OMT589824 OCX589824 NTB589824 NJF589824 MZJ589824 MPN589824 MFR589824 LVV589824 LLZ589824 LCD589824 KSH589824 KIL589824 JYP589824 JOT589824 JEX589824 IVB589824 ILF589824 IBJ589824 HRN589824 HHR589824 GXV589824 GNZ589824 GED589824 FUH589824 FKL589824 FAP589824 EQT589824 EGX589824 DXB589824 DNF589824 DDJ589824 CTN589824 CJR589824 BZV589824 BPZ589824 BGD589824 AWH589824 AML589824 ACP589824 ST589824 IX589824 B589824 WVJ524288 WLN524288 WBR524288 VRV524288 VHZ524288 UYD524288 UOH524288 UEL524288 TUP524288 TKT524288 TAX524288 SRB524288 SHF524288 RXJ524288 RNN524288 RDR524288 QTV524288 QJZ524288 QAD524288 PQH524288 PGL524288 OWP524288 OMT524288 OCX524288 NTB524288 NJF524288 MZJ524288 MPN524288 MFR524288 LVV524288 LLZ524288 LCD524288 KSH524288 KIL524288 JYP524288 JOT524288 JEX524288 IVB524288 ILF524288 IBJ524288 HRN524288 HHR524288 GXV524288 GNZ524288 GED524288 FUH524288 FKL524288 FAP524288 EQT524288 EGX524288 DXB524288 DNF524288 DDJ524288 CTN524288 CJR524288 BZV524288 BPZ524288 BGD524288 AWH524288 AML524288 ACP524288 ST524288 IX524288 B524288 WVJ458752 WLN458752 WBR458752 VRV458752 VHZ458752 UYD458752 UOH458752 UEL458752 TUP458752 TKT458752 TAX458752 SRB458752 SHF458752 RXJ458752 RNN458752 RDR458752 QTV458752 QJZ458752 QAD458752 PQH458752 PGL458752 OWP458752 OMT458752 OCX458752 NTB458752 NJF458752 MZJ458752 MPN458752 MFR458752 LVV458752 LLZ458752 LCD458752 KSH458752 KIL458752 JYP458752 JOT458752 JEX458752 IVB458752 ILF458752 IBJ458752 HRN458752 HHR458752 GXV458752 GNZ458752 GED458752 FUH458752 FKL458752 FAP458752 EQT458752 EGX458752 DXB458752 DNF458752 DDJ458752 CTN458752 CJR458752 BZV458752 BPZ458752 BGD458752 AWH458752 AML458752 ACP458752 ST458752 IX458752 B458752 WVJ393216 WLN393216 WBR393216 VRV393216 VHZ393216 UYD393216 UOH393216 UEL393216 TUP393216 TKT393216 TAX393216 SRB393216 SHF393216 RXJ393216 RNN393216 RDR393216 QTV393216 QJZ393216 QAD393216 PQH393216 PGL393216 OWP393216 OMT393216 OCX393216 NTB393216 NJF393216 MZJ393216 MPN393216 MFR393216 LVV393216 LLZ393216 LCD393216 KSH393216 KIL393216 JYP393216 JOT393216 JEX393216 IVB393216 ILF393216 IBJ393216 HRN393216 HHR393216 GXV393216 GNZ393216 GED393216 FUH393216 FKL393216 FAP393216 EQT393216 EGX393216 DXB393216 DNF393216 DDJ393216 CTN393216 CJR393216 BZV393216 BPZ393216 BGD393216 AWH393216 AML393216 ACP393216 ST393216 IX393216 B393216 WVJ327680 WLN327680 WBR327680 VRV327680 VHZ327680 UYD327680 UOH327680 UEL327680 TUP327680 TKT327680 TAX327680 SRB327680 SHF327680 RXJ327680 RNN327680 RDR327680 QTV327680 QJZ327680 QAD327680 PQH327680 PGL327680 OWP327680 OMT327680 OCX327680 NTB327680 NJF327680 MZJ327680 MPN327680 MFR327680 LVV327680 LLZ327680 LCD327680 KSH327680 KIL327680 JYP327680 JOT327680 JEX327680 IVB327680 ILF327680 IBJ327680 HRN327680 HHR327680 GXV327680 GNZ327680 GED327680 FUH327680 FKL327680 FAP327680 EQT327680 EGX327680 DXB327680 DNF327680 DDJ327680 CTN327680 CJR327680 BZV327680 BPZ327680 BGD327680 AWH327680 AML327680 ACP327680 ST327680 IX327680 B327680 WVJ262144 WLN262144 WBR262144 VRV262144 VHZ262144 UYD262144 UOH262144 UEL262144 TUP262144 TKT262144 TAX262144 SRB262144 SHF262144 RXJ262144 RNN262144 RDR262144 QTV262144 QJZ262144 QAD262144 PQH262144 PGL262144 OWP262144 OMT262144 OCX262144 NTB262144 NJF262144 MZJ262144 MPN262144 MFR262144 LVV262144 LLZ262144 LCD262144 KSH262144 KIL262144 JYP262144 JOT262144 JEX262144 IVB262144 ILF262144 IBJ262144 HRN262144 HHR262144 GXV262144 GNZ262144 GED262144 FUH262144 FKL262144 FAP262144 EQT262144 EGX262144 DXB262144 DNF262144 DDJ262144 CTN262144 CJR262144 BZV262144 BPZ262144 BGD262144 AWH262144 AML262144 ACP262144 ST262144 IX262144 B262144 WVJ196608 WLN196608 WBR196608 VRV196608 VHZ196608 UYD196608 UOH196608 UEL196608 TUP196608 TKT196608 TAX196608 SRB196608 SHF196608 RXJ196608 RNN196608 RDR196608 QTV196608 QJZ196608 QAD196608 PQH196608 PGL196608 OWP196608 OMT196608 OCX196608 NTB196608 NJF196608 MZJ196608 MPN196608 MFR196608 LVV196608 LLZ196608 LCD196608 KSH196608 KIL196608 JYP196608 JOT196608 JEX196608 IVB196608 ILF196608 IBJ196608 HRN196608 HHR196608 GXV196608 GNZ196608 GED196608 FUH196608 FKL196608 FAP196608 EQT196608 EGX196608 DXB196608 DNF196608 DDJ196608 CTN196608 CJR196608 BZV196608 BPZ196608 BGD196608 AWH196608 AML196608 ACP196608 ST196608 IX196608 B196608 WVJ131072 WLN131072 WBR131072 VRV131072 VHZ131072 UYD131072 UOH131072 UEL131072 TUP131072 TKT131072 TAX131072 SRB131072 SHF131072 RXJ131072 RNN131072 RDR131072 QTV131072 QJZ131072 QAD131072 PQH131072 PGL131072 OWP131072 OMT131072 OCX131072 NTB131072 NJF131072 MZJ131072 MPN131072 MFR131072 LVV131072 LLZ131072 LCD131072 KSH131072 KIL131072 JYP131072 JOT131072 JEX131072 IVB131072 ILF131072 IBJ131072 HRN131072 HHR131072 GXV131072 GNZ131072 GED131072 FUH131072 FKL131072 FAP131072 EQT131072 EGX131072 DXB131072 DNF131072 DDJ131072 CTN131072 CJR131072 BZV131072 BPZ131072 BGD131072 AWH131072 AML131072 ACP131072 ST131072 IX131072 B131072 WVJ65536 WLN65536 WBR65536 VRV65536 VHZ65536 UYD65536 UOH65536 UEL65536 TUP65536 TKT65536 TAX65536 SRB65536 SHF65536 RXJ65536 RNN65536 RDR65536 QTV65536 QJZ65536 QAD65536 PQH65536 PGL65536 OWP65536 OMT65536 OCX65536 NTB65536 NJF65536 MZJ65536 MPN65536 MFR65536 LVV65536 LLZ65536 LCD65536 KSH65536 KIL65536 JYP65536 JOT65536 JEX65536 IVB65536 ILF65536 IBJ65536 HRN65536 HHR65536 GXV65536 GNZ65536 GED65536 FUH65536 FKL65536 FAP65536 EQT65536 EGX65536 DXB65536 DNF65536 DDJ65536 CTN65536 CJR65536 BZV65536 BPZ65536 BGD65536 AWH65536 AML65536 ACP65536 ST65536 IX65536 B65536 WVJ3 WLN3 WBR3 VRV3 VHZ3 UYD3 UOH3 UEL3 TUP3 TKT3 TAX3 SRB3 SHF3 RXJ3 RNN3 RDR3 QTV3 QJZ3 QAD3 PQH3 PGL3 OWP3 OMT3 OCX3 NTB3 NJF3 MZJ3 MPN3 MFR3 LVV3 LLZ3 LCD3 KSH3 KIL3 JYP3 JOT3 JEX3 IVB3 ILF3 IBJ3 HRN3 HHR3 GXV3 GNZ3 GED3 FUH3 FKL3 FAP3 EQT3 EGX3 DXB3 DNF3 DDJ3 CTN3 CJR3 BZV3 BPZ3 BGD3 AWH3 AML3 ACP3 ST3 IX3">
      <formula1>$A$12:$A$24</formula1>
    </dataValidation>
    <dataValidation type="list" allowBlank="1" showInputMessage="1" showErrorMessage="1" sqref="B65535 WVJ983039 WLN983039 WBR983039 VRV983039 VHZ983039 UYD983039 UOH983039 UEL983039 TUP983039 TKT983039 TAX983039 SRB983039 SHF983039 RXJ983039 RNN983039 RDR983039 QTV983039 QJZ983039 QAD983039 PQH983039 PGL983039 OWP983039 OMT983039 OCX983039 NTB983039 NJF983039 MZJ983039 MPN983039 MFR983039 LVV983039 LLZ983039 LCD983039 KSH983039 KIL983039 JYP983039 JOT983039 JEX983039 IVB983039 ILF983039 IBJ983039 HRN983039 HHR983039 GXV983039 GNZ983039 GED983039 FUH983039 FKL983039 FAP983039 EQT983039 EGX983039 DXB983039 DNF983039 DDJ983039 CTN983039 CJR983039 BZV983039 BPZ983039 BGD983039 AWH983039 AML983039 ACP983039 ST983039 IX983039 B983039 WVJ917503 WLN917503 WBR917503 VRV917503 VHZ917503 UYD917503 UOH917503 UEL917503 TUP917503 TKT917503 TAX917503 SRB917503 SHF917503 RXJ917503 RNN917503 RDR917503 QTV917503 QJZ917503 QAD917503 PQH917503 PGL917503 OWP917503 OMT917503 OCX917503 NTB917503 NJF917503 MZJ917503 MPN917503 MFR917503 LVV917503 LLZ917503 LCD917503 KSH917503 KIL917503 JYP917503 JOT917503 JEX917503 IVB917503 ILF917503 IBJ917503 HRN917503 HHR917503 GXV917503 GNZ917503 GED917503 FUH917503 FKL917503 FAP917503 EQT917503 EGX917503 DXB917503 DNF917503 DDJ917503 CTN917503 CJR917503 BZV917503 BPZ917503 BGD917503 AWH917503 AML917503 ACP917503 ST917503 IX917503 B917503 WVJ851967 WLN851967 WBR851967 VRV851967 VHZ851967 UYD851967 UOH851967 UEL851967 TUP851967 TKT851967 TAX851967 SRB851967 SHF851967 RXJ851967 RNN851967 RDR851967 QTV851967 QJZ851967 QAD851967 PQH851967 PGL851967 OWP851967 OMT851967 OCX851967 NTB851967 NJF851967 MZJ851967 MPN851967 MFR851967 LVV851967 LLZ851967 LCD851967 KSH851967 KIL851967 JYP851967 JOT851967 JEX851967 IVB851967 ILF851967 IBJ851967 HRN851967 HHR851967 GXV851967 GNZ851967 GED851967 FUH851967 FKL851967 FAP851967 EQT851967 EGX851967 DXB851967 DNF851967 DDJ851967 CTN851967 CJR851967 BZV851967 BPZ851967 BGD851967 AWH851967 AML851967 ACP851967 ST851967 IX851967 B851967 WVJ786431 WLN786431 WBR786431 VRV786431 VHZ786431 UYD786431 UOH786431 UEL786431 TUP786431 TKT786431 TAX786431 SRB786431 SHF786431 RXJ786431 RNN786431 RDR786431 QTV786431 QJZ786431 QAD786431 PQH786431 PGL786431 OWP786431 OMT786431 OCX786431 NTB786431 NJF786431 MZJ786431 MPN786431 MFR786431 LVV786431 LLZ786431 LCD786431 KSH786431 KIL786431 JYP786431 JOT786431 JEX786431 IVB786431 ILF786431 IBJ786431 HRN786431 HHR786431 GXV786431 GNZ786431 GED786431 FUH786431 FKL786431 FAP786431 EQT786431 EGX786431 DXB786431 DNF786431 DDJ786431 CTN786431 CJR786431 BZV786431 BPZ786431 BGD786431 AWH786431 AML786431 ACP786431 ST786431 IX786431 B786431 WVJ720895 WLN720895 WBR720895 VRV720895 VHZ720895 UYD720895 UOH720895 UEL720895 TUP720895 TKT720895 TAX720895 SRB720895 SHF720895 RXJ720895 RNN720895 RDR720895 QTV720895 QJZ720895 QAD720895 PQH720895 PGL720895 OWP720895 OMT720895 OCX720895 NTB720895 NJF720895 MZJ720895 MPN720895 MFR720895 LVV720895 LLZ720895 LCD720895 KSH720895 KIL720895 JYP720895 JOT720895 JEX720895 IVB720895 ILF720895 IBJ720895 HRN720895 HHR720895 GXV720895 GNZ720895 GED720895 FUH720895 FKL720895 FAP720895 EQT720895 EGX720895 DXB720895 DNF720895 DDJ720895 CTN720895 CJR720895 BZV720895 BPZ720895 BGD720895 AWH720895 AML720895 ACP720895 ST720895 IX720895 B720895 WVJ655359 WLN655359 WBR655359 VRV655359 VHZ655359 UYD655359 UOH655359 UEL655359 TUP655359 TKT655359 TAX655359 SRB655359 SHF655359 RXJ655359 RNN655359 RDR655359 QTV655359 QJZ655359 QAD655359 PQH655359 PGL655359 OWP655359 OMT655359 OCX655359 NTB655359 NJF655359 MZJ655359 MPN655359 MFR655359 LVV655359 LLZ655359 LCD655359 KSH655359 KIL655359 JYP655359 JOT655359 JEX655359 IVB655359 ILF655359 IBJ655359 HRN655359 HHR655359 GXV655359 GNZ655359 GED655359 FUH655359 FKL655359 FAP655359 EQT655359 EGX655359 DXB655359 DNF655359 DDJ655359 CTN655359 CJR655359 BZV655359 BPZ655359 BGD655359 AWH655359 AML655359 ACP655359 ST655359 IX655359 B655359 WVJ589823 WLN589823 WBR589823 VRV589823 VHZ589823 UYD589823 UOH589823 UEL589823 TUP589823 TKT589823 TAX589823 SRB589823 SHF589823 RXJ589823 RNN589823 RDR589823 QTV589823 QJZ589823 QAD589823 PQH589823 PGL589823 OWP589823 OMT589823 OCX589823 NTB589823 NJF589823 MZJ589823 MPN589823 MFR589823 LVV589823 LLZ589823 LCD589823 KSH589823 KIL589823 JYP589823 JOT589823 JEX589823 IVB589823 ILF589823 IBJ589823 HRN589823 HHR589823 GXV589823 GNZ589823 GED589823 FUH589823 FKL589823 FAP589823 EQT589823 EGX589823 DXB589823 DNF589823 DDJ589823 CTN589823 CJR589823 BZV589823 BPZ589823 BGD589823 AWH589823 AML589823 ACP589823 ST589823 IX589823 B589823 WVJ524287 WLN524287 WBR524287 VRV524287 VHZ524287 UYD524287 UOH524287 UEL524287 TUP524287 TKT524287 TAX524287 SRB524287 SHF524287 RXJ524287 RNN524287 RDR524287 QTV524287 QJZ524287 QAD524287 PQH524287 PGL524287 OWP524287 OMT524287 OCX524287 NTB524287 NJF524287 MZJ524287 MPN524287 MFR524287 LVV524287 LLZ524287 LCD524287 KSH524287 KIL524287 JYP524287 JOT524287 JEX524287 IVB524287 ILF524287 IBJ524287 HRN524287 HHR524287 GXV524287 GNZ524287 GED524287 FUH524287 FKL524287 FAP524287 EQT524287 EGX524287 DXB524287 DNF524287 DDJ524287 CTN524287 CJR524287 BZV524287 BPZ524287 BGD524287 AWH524287 AML524287 ACP524287 ST524287 IX524287 B524287 WVJ458751 WLN458751 WBR458751 VRV458751 VHZ458751 UYD458751 UOH458751 UEL458751 TUP458751 TKT458751 TAX458751 SRB458751 SHF458751 RXJ458751 RNN458751 RDR458751 QTV458751 QJZ458751 QAD458751 PQH458751 PGL458751 OWP458751 OMT458751 OCX458751 NTB458751 NJF458751 MZJ458751 MPN458751 MFR458751 LVV458751 LLZ458751 LCD458751 KSH458751 KIL458751 JYP458751 JOT458751 JEX458751 IVB458751 ILF458751 IBJ458751 HRN458751 HHR458751 GXV458751 GNZ458751 GED458751 FUH458751 FKL458751 FAP458751 EQT458751 EGX458751 DXB458751 DNF458751 DDJ458751 CTN458751 CJR458751 BZV458751 BPZ458751 BGD458751 AWH458751 AML458751 ACP458751 ST458751 IX458751 B458751 WVJ393215 WLN393215 WBR393215 VRV393215 VHZ393215 UYD393215 UOH393215 UEL393215 TUP393215 TKT393215 TAX393215 SRB393215 SHF393215 RXJ393215 RNN393215 RDR393215 QTV393215 QJZ393215 QAD393215 PQH393215 PGL393215 OWP393215 OMT393215 OCX393215 NTB393215 NJF393215 MZJ393215 MPN393215 MFR393215 LVV393215 LLZ393215 LCD393215 KSH393215 KIL393215 JYP393215 JOT393215 JEX393215 IVB393215 ILF393215 IBJ393215 HRN393215 HHR393215 GXV393215 GNZ393215 GED393215 FUH393215 FKL393215 FAP393215 EQT393215 EGX393215 DXB393215 DNF393215 DDJ393215 CTN393215 CJR393215 BZV393215 BPZ393215 BGD393215 AWH393215 AML393215 ACP393215 ST393215 IX393215 B393215 WVJ327679 WLN327679 WBR327679 VRV327679 VHZ327679 UYD327679 UOH327679 UEL327679 TUP327679 TKT327679 TAX327679 SRB327679 SHF327679 RXJ327679 RNN327679 RDR327679 QTV327679 QJZ327679 QAD327679 PQH327679 PGL327679 OWP327679 OMT327679 OCX327679 NTB327679 NJF327679 MZJ327679 MPN327679 MFR327679 LVV327679 LLZ327679 LCD327679 KSH327679 KIL327679 JYP327679 JOT327679 JEX327679 IVB327679 ILF327679 IBJ327679 HRN327679 HHR327679 GXV327679 GNZ327679 GED327679 FUH327679 FKL327679 FAP327679 EQT327679 EGX327679 DXB327679 DNF327679 DDJ327679 CTN327679 CJR327679 BZV327679 BPZ327679 BGD327679 AWH327679 AML327679 ACP327679 ST327679 IX327679 B327679 WVJ262143 WLN262143 WBR262143 VRV262143 VHZ262143 UYD262143 UOH262143 UEL262143 TUP262143 TKT262143 TAX262143 SRB262143 SHF262143 RXJ262143 RNN262143 RDR262143 QTV262143 QJZ262143 QAD262143 PQH262143 PGL262143 OWP262143 OMT262143 OCX262143 NTB262143 NJF262143 MZJ262143 MPN262143 MFR262143 LVV262143 LLZ262143 LCD262143 KSH262143 KIL262143 JYP262143 JOT262143 JEX262143 IVB262143 ILF262143 IBJ262143 HRN262143 HHR262143 GXV262143 GNZ262143 GED262143 FUH262143 FKL262143 FAP262143 EQT262143 EGX262143 DXB262143 DNF262143 DDJ262143 CTN262143 CJR262143 BZV262143 BPZ262143 BGD262143 AWH262143 AML262143 ACP262143 ST262143 IX262143 B262143 WVJ196607 WLN196607 WBR196607 VRV196607 VHZ196607 UYD196607 UOH196607 UEL196607 TUP196607 TKT196607 TAX196607 SRB196607 SHF196607 RXJ196607 RNN196607 RDR196607 QTV196607 QJZ196607 QAD196607 PQH196607 PGL196607 OWP196607 OMT196607 OCX196607 NTB196607 NJF196607 MZJ196607 MPN196607 MFR196607 LVV196607 LLZ196607 LCD196607 KSH196607 KIL196607 JYP196607 JOT196607 JEX196607 IVB196607 ILF196607 IBJ196607 HRN196607 HHR196607 GXV196607 GNZ196607 GED196607 FUH196607 FKL196607 FAP196607 EQT196607 EGX196607 DXB196607 DNF196607 DDJ196607 CTN196607 CJR196607 BZV196607 BPZ196607 BGD196607 AWH196607 AML196607 ACP196607 ST196607 IX196607 B196607 WVJ131071 WLN131071 WBR131071 VRV131071 VHZ131071 UYD131071 UOH131071 UEL131071 TUP131071 TKT131071 TAX131071 SRB131071 SHF131071 RXJ131071 RNN131071 RDR131071 QTV131071 QJZ131071 QAD131071 PQH131071 PGL131071 OWP131071 OMT131071 OCX131071 NTB131071 NJF131071 MZJ131071 MPN131071 MFR131071 LVV131071 LLZ131071 LCD131071 KSH131071 KIL131071 JYP131071 JOT131071 JEX131071 IVB131071 ILF131071 IBJ131071 HRN131071 HHR131071 GXV131071 GNZ131071 GED131071 FUH131071 FKL131071 FAP131071 EQT131071 EGX131071 DXB131071 DNF131071 DDJ131071 CTN131071 CJR131071 BZV131071 BPZ131071 BGD131071 AWH131071 AML131071 ACP131071 ST131071 IX131071 B131071 WVJ65535 WLN65535 WBR65535 VRV65535 VHZ65535 UYD65535 UOH65535 UEL65535 TUP65535 TKT65535 TAX65535 SRB65535 SHF65535 RXJ65535 RNN65535 RDR65535 QTV65535 QJZ65535 QAD65535 PQH65535 PGL65535 OWP65535 OMT65535 OCX65535 NTB65535 NJF65535 MZJ65535 MPN65535 MFR65535 LVV65535 LLZ65535 LCD65535 KSH65535 KIL65535 JYP65535 JOT65535 JEX65535 IVB65535 ILF65535 IBJ65535 HRN65535 HHR65535 GXV65535 GNZ65535 GED65535 FUH65535 FKL65535 FAP65535 EQT65535 EGX65535 DXB65535 DNF65535 DDJ65535 CTN65535 CJR65535 BZV65535 BPZ65535 BGD65535 AWH65535 AML65535 ACP65535 ST65535 IX65535 WVJ2 WLN2 WBR2 VRV2 VHZ2 UYD2 UOH2 UEL2 TUP2 TKT2 TAX2 SRB2 SHF2 RXJ2 RNN2 RDR2 QTV2 QJZ2 QAD2 PQH2 PGL2 OWP2 OMT2 OCX2 NTB2 NJF2 MZJ2 MPN2 MFR2 LVV2 LLZ2 LCD2 KSH2 KIL2 JYP2 JOT2 JEX2 IVB2 ILF2 IBJ2 HRN2 HHR2 GXV2 GNZ2 GED2 FUH2 FKL2 FAP2 EQT2 EGX2 DXB2 DNF2 DDJ2 CTN2 CJR2 BZV2 BPZ2 BGD2 AWH2 AML2 ACP2 ST2 IX2 B2">
      <formula1>$A$8:$A$8</formula1>
    </dataValidation>
    <dataValidation type="list" allowBlank="1" showInputMessage="1" showErrorMessage="1" sqref="B4 WVJ983041 WLN983041 WBR983041 VRV983041 VHZ983041 UYD983041 UOH983041 UEL983041 TUP983041 TKT983041 TAX983041 SRB983041 SHF983041 RXJ983041 RNN983041 RDR983041 QTV983041 QJZ983041 QAD983041 PQH983041 PGL983041 OWP983041 OMT983041 OCX983041 NTB983041 NJF983041 MZJ983041 MPN983041 MFR983041 LVV983041 LLZ983041 LCD983041 KSH983041 KIL983041 JYP983041 JOT983041 JEX983041 IVB983041 ILF983041 IBJ983041 HRN983041 HHR983041 GXV983041 GNZ983041 GED983041 FUH983041 FKL983041 FAP983041 EQT983041 EGX983041 DXB983041 DNF983041 DDJ983041 CTN983041 CJR983041 BZV983041 BPZ983041 BGD983041 AWH983041 AML983041 ACP983041 ST983041 IX983041 B983041 WVJ917505 WLN917505 WBR917505 VRV917505 VHZ917505 UYD917505 UOH917505 UEL917505 TUP917505 TKT917505 TAX917505 SRB917505 SHF917505 RXJ917505 RNN917505 RDR917505 QTV917505 QJZ917505 QAD917505 PQH917505 PGL917505 OWP917505 OMT917505 OCX917505 NTB917505 NJF917505 MZJ917505 MPN917505 MFR917505 LVV917505 LLZ917505 LCD917505 KSH917505 KIL917505 JYP917505 JOT917505 JEX917505 IVB917505 ILF917505 IBJ917505 HRN917505 HHR917505 GXV917505 GNZ917505 GED917505 FUH917505 FKL917505 FAP917505 EQT917505 EGX917505 DXB917505 DNF917505 DDJ917505 CTN917505 CJR917505 BZV917505 BPZ917505 BGD917505 AWH917505 AML917505 ACP917505 ST917505 IX917505 B917505 WVJ851969 WLN851969 WBR851969 VRV851969 VHZ851969 UYD851969 UOH851969 UEL851969 TUP851969 TKT851969 TAX851969 SRB851969 SHF851969 RXJ851969 RNN851969 RDR851969 QTV851969 QJZ851969 QAD851969 PQH851969 PGL851969 OWP851969 OMT851969 OCX851969 NTB851969 NJF851969 MZJ851969 MPN851969 MFR851969 LVV851969 LLZ851969 LCD851969 KSH851969 KIL851969 JYP851969 JOT851969 JEX851969 IVB851969 ILF851969 IBJ851969 HRN851969 HHR851969 GXV851969 GNZ851969 GED851969 FUH851969 FKL851969 FAP851969 EQT851969 EGX851969 DXB851969 DNF851969 DDJ851969 CTN851969 CJR851969 BZV851969 BPZ851969 BGD851969 AWH851969 AML851969 ACP851969 ST851969 IX851969 B851969 WVJ786433 WLN786433 WBR786433 VRV786433 VHZ786433 UYD786433 UOH786433 UEL786433 TUP786433 TKT786433 TAX786433 SRB786433 SHF786433 RXJ786433 RNN786433 RDR786433 QTV786433 QJZ786433 QAD786433 PQH786433 PGL786433 OWP786433 OMT786433 OCX786433 NTB786433 NJF786433 MZJ786433 MPN786433 MFR786433 LVV786433 LLZ786433 LCD786433 KSH786433 KIL786433 JYP786433 JOT786433 JEX786433 IVB786433 ILF786433 IBJ786433 HRN786433 HHR786433 GXV786433 GNZ786433 GED786433 FUH786433 FKL786433 FAP786433 EQT786433 EGX786433 DXB786433 DNF786433 DDJ786433 CTN786433 CJR786433 BZV786433 BPZ786433 BGD786433 AWH786433 AML786433 ACP786433 ST786433 IX786433 B786433 WVJ720897 WLN720897 WBR720897 VRV720897 VHZ720897 UYD720897 UOH720897 UEL720897 TUP720897 TKT720897 TAX720897 SRB720897 SHF720897 RXJ720897 RNN720897 RDR720897 QTV720897 QJZ720897 QAD720897 PQH720897 PGL720897 OWP720897 OMT720897 OCX720897 NTB720897 NJF720897 MZJ720897 MPN720897 MFR720897 LVV720897 LLZ720897 LCD720897 KSH720897 KIL720897 JYP720897 JOT720897 JEX720897 IVB720897 ILF720897 IBJ720897 HRN720897 HHR720897 GXV720897 GNZ720897 GED720897 FUH720897 FKL720897 FAP720897 EQT720897 EGX720897 DXB720897 DNF720897 DDJ720897 CTN720897 CJR720897 BZV720897 BPZ720897 BGD720897 AWH720897 AML720897 ACP720897 ST720897 IX720897 B720897 WVJ655361 WLN655361 WBR655361 VRV655361 VHZ655361 UYD655361 UOH655361 UEL655361 TUP655361 TKT655361 TAX655361 SRB655361 SHF655361 RXJ655361 RNN655361 RDR655361 QTV655361 QJZ655361 QAD655361 PQH655361 PGL655361 OWP655361 OMT655361 OCX655361 NTB655361 NJF655361 MZJ655361 MPN655361 MFR655361 LVV655361 LLZ655361 LCD655361 KSH655361 KIL655361 JYP655361 JOT655361 JEX655361 IVB655361 ILF655361 IBJ655361 HRN655361 HHR655361 GXV655361 GNZ655361 GED655361 FUH655361 FKL655361 FAP655361 EQT655361 EGX655361 DXB655361 DNF655361 DDJ655361 CTN655361 CJR655361 BZV655361 BPZ655361 BGD655361 AWH655361 AML655361 ACP655361 ST655361 IX655361 B655361 WVJ589825 WLN589825 WBR589825 VRV589825 VHZ589825 UYD589825 UOH589825 UEL589825 TUP589825 TKT589825 TAX589825 SRB589825 SHF589825 RXJ589825 RNN589825 RDR589825 QTV589825 QJZ589825 QAD589825 PQH589825 PGL589825 OWP589825 OMT589825 OCX589825 NTB589825 NJF589825 MZJ589825 MPN589825 MFR589825 LVV589825 LLZ589825 LCD589825 KSH589825 KIL589825 JYP589825 JOT589825 JEX589825 IVB589825 ILF589825 IBJ589825 HRN589825 HHR589825 GXV589825 GNZ589825 GED589825 FUH589825 FKL589825 FAP589825 EQT589825 EGX589825 DXB589825 DNF589825 DDJ589825 CTN589825 CJR589825 BZV589825 BPZ589825 BGD589825 AWH589825 AML589825 ACP589825 ST589825 IX589825 B589825 WVJ524289 WLN524289 WBR524289 VRV524289 VHZ524289 UYD524289 UOH524289 UEL524289 TUP524289 TKT524289 TAX524289 SRB524289 SHF524289 RXJ524289 RNN524289 RDR524289 QTV524289 QJZ524289 QAD524289 PQH524289 PGL524289 OWP524289 OMT524289 OCX524289 NTB524289 NJF524289 MZJ524289 MPN524289 MFR524289 LVV524289 LLZ524289 LCD524289 KSH524289 KIL524289 JYP524289 JOT524289 JEX524289 IVB524289 ILF524289 IBJ524289 HRN524289 HHR524289 GXV524289 GNZ524289 GED524289 FUH524289 FKL524289 FAP524289 EQT524289 EGX524289 DXB524289 DNF524289 DDJ524289 CTN524289 CJR524289 BZV524289 BPZ524289 BGD524289 AWH524289 AML524289 ACP524289 ST524289 IX524289 B524289 WVJ458753 WLN458753 WBR458753 VRV458753 VHZ458753 UYD458753 UOH458753 UEL458753 TUP458753 TKT458753 TAX458753 SRB458753 SHF458753 RXJ458753 RNN458753 RDR458753 QTV458753 QJZ458753 QAD458753 PQH458753 PGL458753 OWP458753 OMT458753 OCX458753 NTB458753 NJF458753 MZJ458753 MPN458753 MFR458753 LVV458753 LLZ458753 LCD458753 KSH458753 KIL458753 JYP458753 JOT458753 JEX458753 IVB458753 ILF458753 IBJ458753 HRN458753 HHR458753 GXV458753 GNZ458753 GED458753 FUH458753 FKL458753 FAP458753 EQT458753 EGX458753 DXB458753 DNF458753 DDJ458753 CTN458753 CJR458753 BZV458753 BPZ458753 BGD458753 AWH458753 AML458753 ACP458753 ST458753 IX458753 B458753 WVJ393217 WLN393217 WBR393217 VRV393217 VHZ393217 UYD393217 UOH393217 UEL393217 TUP393217 TKT393217 TAX393217 SRB393217 SHF393217 RXJ393217 RNN393217 RDR393217 QTV393217 QJZ393217 QAD393217 PQH393217 PGL393217 OWP393217 OMT393217 OCX393217 NTB393217 NJF393217 MZJ393217 MPN393217 MFR393217 LVV393217 LLZ393217 LCD393217 KSH393217 KIL393217 JYP393217 JOT393217 JEX393217 IVB393217 ILF393217 IBJ393217 HRN393217 HHR393217 GXV393217 GNZ393217 GED393217 FUH393217 FKL393217 FAP393217 EQT393217 EGX393217 DXB393217 DNF393217 DDJ393217 CTN393217 CJR393217 BZV393217 BPZ393217 BGD393217 AWH393217 AML393217 ACP393217 ST393217 IX393217 B393217 WVJ327681 WLN327681 WBR327681 VRV327681 VHZ327681 UYD327681 UOH327681 UEL327681 TUP327681 TKT327681 TAX327681 SRB327681 SHF327681 RXJ327681 RNN327681 RDR327681 QTV327681 QJZ327681 QAD327681 PQH327681 PGL327681 OWP327681 OMT327681 OCX327681 NTB327681 NJF327681 MZJ327681 MPN327681 MFR327681 LVV327681 LLZ327681 LCD327681 KSH327681 KIL327681 JYP327681 JOT327681 JEX327681 IVB327681 ILF327681 IBJ327681 HRN327681 HHR327681 GXV327681 GNZ327681 GED327681 FUH327681 FKL327681 FAP327681 EQT327681 EGX327681 DXB327681 DNF327681 DDJ327681 CTN327681 CJR327681 BZV327681 BPZ327681 BGD327681 AWH327681 AML327681 ACP327681 ST327681 IX327681 B327681 WVJ262145 WLN262145 WBR262145 VRV262145 VHZ262145 UYD262145 UOH262145 UEL262145 TUP262145 TKT262145 TAX262145 SRB262145 SHF262145 RXJ262145 RNN262145 RDR262145 QTV262145 QJZ262145 QAD262145 PQH262145 PGL262145 OWP262145 OMT262145 OCX262145 NTB262145 NJF262145 MZJ262145 MPN262145 MFR262145 LVV262145 LLZ262145 LCD262145 KSH262145 KIL262145 JYP262145 JOT262145 JEX262145 IVB262145 ILF262145 IBJ262145 HRN262145 HHR262145 GXV262145 GNZ262145 GED262145 FUH262145 FKL262145 FAP262145 EQT262145 EGX262145 DXB262145 DNF262145 DDJ262145 CTN262145 CJR262145 BZV262145 BPZ262145 BGD262145 AWH262145 AML262145 ACP262145 ST262145 IX262145 B262145 WVJ196609 WLN196609 WBR196609 VRV196609 VHZ196609 UYD196609 UOH196609 UEL196609 TUP196609 TKT196609 TAX196609 SRB196609 SHF196609 RXJ196609 RNN196609 RDR196609 QTV196609 QJZ196609 QAD196609 PQH196609 PGL196609 OWP196609 OMT196609 OCX196609 NTB196609 NJF196609 MZJ196609 MPN196609 MFR196609 LVV196609 LLZ196609 LCD196609 KSH196609 KIL196609 JYP196609 JOT196609 JEX196609 IVB196609 ILF196609 IBJ196609 HRN196609 HHR196609 GXV196609 GNZ196609 GED196609 FUH196609 FKL196609 FAP196609 EQT196609 EGX196609 DXB196609 DNF196609 DDJ196609 CTN196609 CJR196609 BZV196609 BPZ196609 BGD196609 AWH196609 AML196609 ACP196609 ST196609 IX196609 B196609 WVJ131073 WLN131073 WBR131073 VRV131073 VHZ131073 UYD131073 UOH131073 UEL131073 TUP131073 TKT131073 TAX131073 SRB131073 SHF131073 RXJ131073 RNN131073 RDR131073 QTV131073 QJZ131073 QAD131073 PQH131073 PGL131073 OWP131073 OMT131073 OCX131073 NTB131073 NJF131073 MZJ131073 MPN131073 MFR131073 LVV131073 LLZ131073 LCD131073 KSH131073 KIL131073 JYP131073 JOT131073 JEX131073 IVB131073 ILF131073 IBJ131073 HRN131073 HHR131073 GXV131073 GNZ131073 GED131073 FUH131073 FKL131073 FAP131073 EQT131073 EGX131073 DXB131073 DNF131073 DDJ131073 CTN131073 CJR131073 BZV131073 BPZ131073 BGD131073 AWH131073 AML131073 ACP131073 ST131073 IX131073 B131073 WVJ65537 WLN65537 WBR65537 VRV65537 VHZ65537 UYD65537 UOH65537 UEL65537 TUP65537 TKT65537 TAX65537 SRB65537 SHF65537 RXJ65537 RNN65537 RDR65537 QTV65537 QJZ65537 QAD65537 PQH65537 PGL65537 OWP65537 OMT65537 OCX65537 NTB65537 NJF65537 MZJ65537 MPN65537 MFR65537 LVV65537 LLZ65537 LCD65537 KSH65537 KIL65537 JYP65537 JOT65537 JEX65537 IVB65537 ILF65537 IBJ65537 HRN65537 HHR65537 GXV65537 GNZ65537 GED65537 FUH65537 FKL65537 FAP65537 EQT65537 EGX65537 DXB65537 DNF65537 DDJ65537 CTN65537 CJR65537 BZV65537 BPZ65537 BGD65537 AWH65537 AML65537 ACP65537 ST65537 IX65537 B65537 WVJ4 WLN4 WBR4 VRV4 VHZ4 UYD4 UOH4 UEL4 TUP4 TKT4 TAX4 SRB4 SHF4 RXJ4 RNN4 RDR4 QTV4 QJZ4 QAD4 PQH4 PGL4 OWP4 OMT4 OCX4 NTB4 NJF4 MZJ4 MPN4 MFR4 LVV4 LLZ4 LCD4 KSH4 KIL4 JYP4 JOT4 JEX4 IVB4 ILF4 IBJ4 HRN4 HHR4 GXV4 GNZ4 GED4 FUH4 FKL4 FAP4 EQT4 EGX4 DXB4 DNF4 DDJ4 CTN4 CJR4 BZV4 BPZ4 BGD4 AWH4 AML4 ACP4 ST4 IX4">
      <formula1>$A$29:$A$61</formula1>
    </dataValidation>
    <dataValidation type="list" allowBlank="1" showInputMessage="1" showErrorMessage="1" sqref="B5 WVJ983042 WLN983042 WBR983042 VRV983042 VHZ983042 UYD983042 UOH983042 UEL983042 TUP983042 TKT983042 TAX983042 SRB983042 SHF983042 RXJ983042 RNN983042 RDR983042 QTV983042 QJZ983042 QAD983042 PQH983042 PGL983042 OWP983042 OMT983042 OCX983042 NTB983042 NJF983042 MZJ983042 MPN983042 MFR983042 LVV983042 LLZ983042 LCD983042 KSH983042 KIL983042 JYP983042 JOT983042 JEX983042 IVB983042 ILF983042 IBJ983042 HRN983042 HHR983042 GXV983042 GNZ983042 GED983042 FUH983042 FKL983042 FAP983042 EQT983042 EGX983042 DXB983042 DNF983042 DDJ983042 CTN983042 CJR983042 BZV983042 BPZ983042 BGD983042 AWH983042 AML983042 ACP983042 ST983042 IX983042 B983042 WVJ917506 WLN917506 WBR917506 VRV917506 VHZ917506 UYD917506 UOH917506 UEL917506 TUP917506 TKT917506 TAX917506 SRB917506 SHF917506 RXJ917506 RNN917506 RDR917506 QTV917506 QJZ917506 QAD917506 PQH917506 PGL917506 OWP917506 OMT917506 OCX917506 NTB917506 NJF917506 MZJ917506 MPN917506 MFR917506 LVV917506 LLZ917506 LCD917506 KSH917506 KIL917506 JYP917506 JOT917506 JEX917506 IVB917506 ILF917506 IBJ917506 HRN917506 HHR917506 GXV917506 GNZ917506 GED917506 FUH917506 FKL917506 FAP917506 EQT917506 EGX917506 DXB917506 DNF917506 DDJ917506 CTN917506 CJR917506 BZV917506 BPZ917506 BGD917506 AWH917506 AML917506 ACP917506 ST917506 IX917506 B917506 WVJ851970 WLN851970 WBR851970 VRV851970 VHZ851970 UYD851970 UOH851970 UEL851970 TUP851970 TKT851970 TAX851970 SRB851970 SHF851970 RXJ851970 RNN851970 RDR851970 QTV851970 QJZ851970 QAD851970 PQH851970 PGL851970 OWP851970 OMT851970 OCX851970 NTB851970 NJF851970 MZJ851970 MPN851970 MFR851970 LVV851970 LLZ851970 LCD851970 KSH851970 KIL851970 JYP851970 JOT851970 JEX851970 IVB851970 ILF851970 IBJ851970 HRN851970 HHR851970 GXV851970 GNZ851970 GED851970 FUH851970 FKL851970 FAP851970 EQT851970 EGX851970 DXB851970 DNF851970 DDJ851970 CTN851970 CJR851970 BZV851970 BPZ851970 BGD851970 AWH851970 AML851970 ACP851970 ST851970 IX851970 B851970 WVJ786434 WLN786434 WBR786434 VRV786434 VHZ786434 UYD786434 UOH786434 UEL786434 TUP786434 TKT786434 TAX786434 SRB786434 SHF786434 RXJ786434 RNN786434 RDR786434 QTV786434 QJZ786434 QAD786434 PQH786434 PGL786434 OWP786434 OMT786434 OCX786434 NTB786434 NJF786434 MZJ786434 MPN786434 MFR786434 LVV786434 LLZ786434 LCD786434 KSH786434 KIL786434 JYP786434 JOT786434 JEX786434 IVB786434 ILF786434 IBJ786434 HRN786434 HHR786434 GXV786434 GNZ786434 GED786434 FUH786434 FKL786434 FAP786434 EQT786434 EGX786434 DXB786434 DNF786434 DDJ786434 CTN786434 CJR786434 BZV786434 BPZ786434 BGD786434 AWH786434 AML786434 ACP786434 ST786434 IX786434 B786434 WVJ720898 WLN720898 WBR720898 VRV720898 VHZ720898 UYD720898 UOH720898 UEL720898 TUP720898 TKT720898 TAX720898 SRB720898 SHF720898 RXJ720898 RNN720898 RDR720898 QTV720898 QJZ720898 QAD720898 PQH720898 PGL720898 OWP720898 OMT720898 OCX720898 NTB720898 NJF720898 MZJ720898 MPN720898 MFR720898 LVV720898 LLZ720898 LCD720898 KSH720898 KIL720898 JYP720898 JOT720898 JEX720898 IVB720898 ILF720898 IBJ720898 HRN720898 HHR720898 GXV720898 GNZ720898 GED720898 FUH720898 FKL720898 FAP720898 EQT720898 EGX720898 DXB720898 DNF720898 DDJ720898 CTN720898 CJR720898 BZV720898 BPZ720898 BGD720898 AWH720898 AML720898 ACP720898 ST720898 IX720898 B720898 WVJ655362 WLN655362 WBR655362 VRV655362 VHZ655362 UYD655362 UOH655362 UEL655362 TUP655362 TKT655362 TAX655362 SRB655362 SHF655362 RXJ655362 RNN655362 RDR655362 QTV655362 QJZ655362 QAD655362 PQH655362 PGL655362 OWP655362 OMT655362 OCX655362 NTB655362 NJF655362 MZJ655362 MPN655362 MFR655362 LVV655362 LLZ655362 LCD655362 KSH655362 KIL655362 JYP655362 JOT655362 JEX655362 IVB655362 ILF655362 IBJ655362 HRN655362 HHR655362 GXV655362 GNZ655362 GED655362 FUH655362 FKL655362 FAP655362 EQT655362 EGX655362 DXB655362 DNF655362 DDJ655362 CTN655362 CJR655362 BZV655362 BPZ655362 BGD655362 AWH655362 AML655362 ACP655362 ST655362 IX655362 B655362 WVJ589826 WLN589826 WBR589826 VRV589826 VHZ589826 UYD589826 UOH589826 UEL589826 TUP589826 TKT589826 TAX589826 SRB589826 SHF589826 RXJ589826 RNN589826 RDR589826 QTV589826 QJZ589826 QAD589826 PQH589826 PGL589826 OWP589826 OMT589826 OCX589826 NTB589826 NJF589826 MZJ589826 MPN589826 MFR589826 LVV589826 LLZ589826 LCD589826 KSH589826 KIL589826 JYP589826 JOT589826 JEX589826 IVB589826 ILF589826 IBJ589826 HRN589826 HHR589826 GXV589826 GNZ589826 GED589826 FUH589826 FKL589826 FAP589826 EQT589826 EGX589826 DXB589826 DNF589826 DDJ589826 CTN589826 CJR589826 BZV589826 BPZ589826 BGD589826 AWH589826 AML589826 ACP589826 ST589826 IX589826 B589826 WVJ524290 WLN524290 WBR524290 VRV524290 VHZ524290 UYD524290 UOH524290 UEL524290 TUP524290 TKT524290 TAX524290 SRB524290 SHF524290 RXJ524290 RNN524290 RDR524290 QTV524290 QJZ524290 QAD524290 PQH524290 PGL524290 OWP524290 OMT524290 OCX524290 NTB524290 NJF524290 MZJ524290 MPN524290 MFR524290 LVV524290 LLZ524290 LCD524290 KSH524290 KIL524290 JYP524290 JOT524290 JEX524290 IVB524290 ILF524290 IBJ524290 HRN524290 HHR524290 GXV524290 GNZ524290 GED524290 FUH524290 FKL524290 FAP524290 EQT524290 EGX524290 DXB524290 DNF524290 DDJ524290 CTN524290 CJR524290 BZV524290 BPZ524290 BGD524290 AWH524290 AML524290 ACP524290 ST524290 IX524290 B524290 WVJ458754 WLN458754 WBR458754 VRV458754 VHZ458754 UYD458754 UOH458754 UEL458754 TUP458754 TKT458754 TAX458754 SRB458754 SHF458754 RXJ458754 RNN458754 RDR458754 QTV458754 QJZ458754 QAD458754 PQH458754 PGL458754 OWP458754 OMT458754 OCX458754 NTB458754 NJF458754 MZJ458754 MPN458754 MFR458754 LVV458754 LLZ458754 LCD458754 KSH458754 KIL458754 JYP458754 JOT458754 JEX458754 IVB458754 ILF458754 IBJ458754 HRN458754 HHR458754 GXV458754 GNZ458754 GED458754 FUH458754 FKL458754 FAP458754 EQT458754 EGX458754 DXB458754 DNF458754 DDJ458754 CTN458754 CJR458754 BZV458754 BPZ458754 BGD458754 AWH458754 AML458754 ACP458754 ST458754 IX458754 B458754 WVJ393218 WLN393218 WBR393218 VRV393218 VHZ393218 UYD393218 UOH393218 UEL393218 TUP393218 TKT393218 TAX393218 SRB393218 SHF393218 RXJ393218 RNN393218 RDR393218 QTV393218 QJZ393218 QAD393218 PQH393218 PGL393218 OWP393218 OMT393218 OCX393218 NTB393218 NJF393218 MZJ393218 MPN393218 MFR393218 LVV393218 LLZ393218 LCD393218 KSH393218 KIL393218 JYP393218 JOT393218 JEX393218 IVB393218 ILF393218 IBJ393218 HRN393218 HHR393218 GXV393218 GNZ393218 GED393218 FUH393218 FKL393218 FAP393218 EQT393218 EGX393218 DXB393218 DNF393218 DDJ393218 CTN393218 CJR393218 BZV393218 BPZ393218 BGD393218 AWH393218 AML393218 ACP393218 ST393218 IX393218 B393218 WVJ327682 WLN327682 WBR327682 VRV327682 VHZ327682 UYD327682 UOH327682 UEL327682 TUP327682 TKT327682 TAX327682 SRB327682 SHF327682 RXJ327682 RNN327682 RDR327682 QTV327682 QJZ327682 QAD327682 PQH327682 PGL327682 OWP327682 OMT327682 OCX327682 NTB327682 NJF327682 MZJ327682 MPN327682 MFR327682 LVV327682 LLZ327682 LCD327682 KSH327682 KIL327682 JYP327682 JOT327682 JEX327682 IVB327682 ILF327682 IBJ327682 HRN327682 HHR327682 GXV327682 GNZ327682 GED327682 FUH327682 FKL327682 FAP327682 EQT327682 EGX327682 DXB327682 DNF327682 DDJ327682 CTN327682 CJR327682 BZV327682 BPZ327682 BGD327682 AWH327682 AML327682 ACP327682 ST327682 IX327682 B327682 WVJ262146 WLN262146 WBR262146 VRV262146 VHZ262146 UYD262146 UOH262146 UEL262146 TUP262146 TKT262146 TAX262146 SRB262146 SHF262146 RXJ262146 RNN262146 RDR262146 QTV262146 QJZ262146 QAD262146 PQH262146 PGL262146 OWP262146 OMT262146 OCX262146 NTB262146 NJF262146 MZJ262146 MPN262146 MFR262146 LVV262146 LLZ262146 LCD262146 KSH262146 KIL262146 JYP262146 JOT262146 JEX262146 IVB262146 ILF262146 IBJ262146 HRN262146 HHR262146 GXV262146 GNZ262146 GED262146 FUH262146 FKL262146 FAP262146 EQT262146 EGX262146 DXB262146 DNF262146 DDJ262146 CTN262146 CJR262146 BZV262146 BPZ262146 BGD262146 AWH262146 AML262146 ACP262146 ST262146 IX262146 B262146 WVJ196610 WLN196610 WBR196610 VRV196610 VHZ196610 UYD196610 UOH196610 UEL196610 TUP196610 TKT196610 TAX196610 SRB196610 SHF196610 RXJ196610 RNN196610 RDR196610 QTV196610 QJZ196610 QAD196610 PQH196610 PGL196610 OWP196610 OMT196610 OCX196610 NTB196610 NJF196610 MZJ196610 MPN196610 MFR196610 LVV196610 LLZ196610 LCD196610 KSH196610 KIL196610 JYP196610 JOT196610 JEX196610 IVB196610 ILF196610 IBJ196610 HRN196610 HHR196610 GXV196610 GNZ196610 GED196610 FUH196610 FKL196610 FAP196610 EQT196610 EGX196610 DXB196610 DNF196610 DDJ196610 CTN196610 CJR196610 BZV196610 BPZ196610 BGD196610 AWH196610 AML196610 ACP196610 ST196610 IX196610 B196610 WVJ131074 WLN131074 WBR131074 VRV131074 VHZ131074 UYD131074 UOH131074 UEL131074 TUP131074 TKT131074 TAX131074 SRB131074 SHF131074 RXJ131074 RNN131074 RDR131074 QTV131074 QJZ131074 QAD131074 PQH131074 PGL131074 OWP131074 OMT131074 OCX131074 NTB131074 NJF131074 MZJ131074 MPN131074 MFR131074 LVV131074 LLZ131074 LCD131074 KSH131074 KIL131074 JYP131074 JOT131074 JEX131074 IVB131074 ILF131074 IBJ131074 HRN131074 HHR131074 GXV131074 GNZ131074 GED131074 FUH131074 FKL131074 FAP131074 EQT131074 EGX131074 DXB131074 DNF131074 DDJ131074 CTN131074 CJR131074 BZV131074 BPZ131074 BGD131074 AWH131074 AML131074 ACP131074 ST131074 IX131074 B131074 WVJ65538 WLN65538 WBR65538 VRV65538 VHZ65538 UYD65538 UOH65538 UEL65538 TUP65538 TKT65538 TAX65538 SRB65538 SHF65538 RXJ65538 RNN65538 RDR65538 QTV65538 QJZ65538 QAD65538 PQH65538 PGL65538 OWP65538 OMT65538 OCX65538 NTB65538 NJF65538 MZJ65538 MPN65538 MFR65538 LVV65538 LLZ65538 LCD65538 KSH65538 KIL65538 JYP65538 JOT65538 JEX65538 IVB65538 ILF65538 IBJ65538 HRN65538 HHR65538 GXV65538 GNZ65538 GED65538 FUH65538 FKL65538 FAP65538 EQT65538 EGX65538 DXB65538 DNF65538 DDJ65538 CTN65538 CJR65538 BZV65538 BPZ65538 BGD65538 AWH65538 AML65538 ACP65538 ST65538 IX65538 B65538 WVJ5 WLN5 WBR5 VRV5 VHZ5 UYD5 UOH5 UEL5 TUP5 TKT5 TAX5 SRB5 SHF5 RXJ5 RNN5 RDR5 QTV5 QJZ5 QAD5 PQH5 PGL5 OWP5 OMT5 OCX5 NTB5 NJF5 MZJ5 MPN5 MFR5 LVV5 LLZ5 LCD5 KSH5 KIL5 JYP5 JOT5 JEX5 IVB5 ILF5 IBJ5 HRN5 HHR5 GXV5 GNZ5 GED5 FUH5 FKL5 FAP5 EQT5 EGX5 DXB5 DNF5 DDJ5 CTN5 CJR5 BZV5 BPZ5 BGD5 AWH5 AML5 ACP5 ST5 IX5">
      <formula1>$A$64:$A$88</formula1>
    </dataValidation>
  </dataValidations>
  <pageMargins left="0.78740157499999996" right="0.78740157499999996" top="0.984251969" bottom="0.984251969" header="0.5" footer="0.5"/>
  <pageSetup paperSize="9" scale="64" orientation="portrait" r:id="rId1"/>
  <headerFooter alignWithMargins="0">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A115"/>
  <sheetViews>
    <sheetView workbookViewId="0"/>
  </sheetViews>
  <sheetFormatPr defaultColWidth="9.140625" defaultRowHeight="12.75" x14ac:dyDescent="0.2"/>
  <cols>
    <col min="1" max="1" width="50.85546875" style="3" bestFit="1" customWidth="1"/>
    <col min="2" max="2" width="8" style="3" customWidth="1"/>
    <col min="3" max="3" width="37.7109375" style="3" bestFit="1" customWidth="1"/>
    <col min="4" max="16384" width="9.140625" style="3"/>
  </cols>
  <sheetData>
    <row r="1" spans="1:1" x14ac:dyDescent="0.2">
      <c r="A1" s="39" t="s">
        <v>90</v>
      </c>
    </row>
    <row r="2" spans="1:1" x14ac:dyDescent="0.2">
      <c r="A2" s="40" t="str">
        <f>Translations!$B$307</f>
        <v>Combustion</v>
      </c>
    </row>
    <row r="3" spans="1:1" x14ac:dyDescent="0.2">
      <c r="A3" s="40" t="str">
        <f>Translations!$B$308</f>
        <v xml:space="preserve">Refining of mineral oil </v>
      </c>
    </row>
    <row r="4" spans="1:1" x14ac:dyDescent="0.2">
      <c r="A4" s="40" t="str">
        <f>Translations!$B$309</f>
        <v>Production of coke</v>
      </c>
    </row>
    <row r="5" spans="1:1" x14ac:dyDescent="0.2">
      <c r="A5" s="40" t="str">
        <f>Translations!$B$310</f>
        <v>Metal ore roasting or sintering</v>
      </c>
    </row>
    <row r="6" spans="1:1" x14ac:dyDescent="0.2">
      <c r="A6" s="40" t="str">
        <f>Translations!$B$311</f>
        <v>Production of pig iron or steel</v>
      </c>
    </row>
    <row r="7" spans="1:1" x14ac:dyDescent="0.2">
      <c r="A7" s="40" t="str">
        <f>Translations!$B$312</f>
        <v>Production or processing of ferrous metals</v>
      </c>
    </row>
    <row r="8" spans="1:1" x14ac:dyDescent="0.2">
      <c r="A8" s="40" t="str">
        <f>Translations!$B$313</f>
        <v>Production of primary aluminium</v>
      </c>
    </row>
    <row r="9" spans="1:1" x14ac:dyDescent="0.2">
      <c r="A9" s="40" t="str">
        <f>Translations!$B$314</f>
        <v>Production of secondary aluminium</v>
      </c>
    </row>
    <row r="10" spans="1:1" x14ac:dyDescent="0.2">
      <c r="A10" s="40" t="str">
        <f>Translations!$B$315</f>
        <v>Production or processing of non-ferrous metals</v>
      </c>
    </row>
    <row r="11" spans="1:1" x14ac:dyDescent="0.2">
      <c r="A11" s="40" t="str">
        <f>Translations!$B$316</f>
        <v>Production of cement clinker</v>
      </c>
    </row>
    <row r="12" spans="1:1" x14ac:dyDescent="0.2">
      <c r="A12" s="40" t="str">
        <f>Translations!$B$317</f>
        <v>Production of lime, or calcination of dolomite/magnesite</v>
      </c>
    </row>
    <row r="13" spans="1:1" x14ac:dyDescent="0.2">
      <c r="A13" s="40" t="str">
        <f>Translations!$B$318</f>
        <v>Manufacture of glass</v>
      </c>
    </row>
    <row r="14" spans="1:1" ht="15" customHeight="1" x14ac:dyDescent="0.2">
      <c r="A14" s="40" t="str">
        <f>Translations!$B$319</f>
        <v>Manufacture of ceramics</v>
      </c>
    </row>
    <row r="15" spans="1:1" x14ac:dyDescent="0.2">
      <c r="A15" s="40" t="str">
        <f>Translations!$B$320</f>
        <v>Manufacture of mineral wool</v>
      </c>
    </row>
    <row r="16" spans="1:1" x14ac:dyDescent="0.2">
      <c r="A16" s="40" t="str">
        <f>Translations!$B$321</f>
        <v>Production or processing of gypsum or plasterboard</v>
      </c>
    </row>
    <row r="17" spans="1:1" x14ac:dyDescent="0.2">
      <c r="A17" s="40" t="str">
        <f>Translations!$B$322</f>
        <v>Production of pulp</v>
      </c>
    </row>
    <row r="18" spans="1:1" x14ac:dyDescent="0.2">
      <c r="A18" s="40" t="str">
        <f>Translations!$B$323</f>
        <v>Production of paper or cardboard</v>
      </c>
    </row>
    <row r="19" spans="1:1" x14ac:dyDescent="0.2">
      <c r="A19" s="40" t="str">
        <f>Translations!$B$324</f>
        <v>Production of carbon black</v>
      </c>
    </row>
    <row r="20" spans="1:1" x14ac:dyDescent="0.2">
      <c r="A20" s="40" t="str">
        <f>Translations!$B$325</f>
        <v>Production of nitrous oxide</v>
      </c>
    </row>
    <row r="21" spans="1:1" x14ac:dyDescent="0.2">
      <c r="A21" s="40" t="str">
        <f>Translations!$B$326</f>
        <v>Production of adipic acid</v>
      </c>
    </row>
    <row r="22" spans="1:1" x14ac:dyDescent="0.2">
      <c r="A22" s="40" t="str">
        <f>Translations!$B$327</f>
        <v>Production of glyoxal and glyoxylic acid</v>
      </c>
    </row>
    <row r="23" spans="1:1" x14ac:dyDescent="0.2">
      <c r="A23" s="40" t="str">
        <f>Translations!$B$328</f>
        <v>Production of ammonia</v>
      </c>
    </row>
    <row r="24" spans="1:1" x14ac:dyDescent="0.2">
      <c r="A24" s="41" t="str">
        <f>Translations!$B$329</f>
        <v>Production of bulk chemicals</v>
      </c>
    </row>
    <row r="25" spans="1:1" x14ac:dyDescent="0.2">
      <c r="A25" s="40" t="str">
        <f>Translations!$B$330</f>
        <v>Production of hydrogen and synthesis gas</v>
      </c>
    </row>
    <row r="26" spans="1:1" x14ac:dyDescent="0.2">
      <c r="A26" s="40" t="str">
        <f>Translations!$B$331</f>
        <v>Production of soda ash and sodium bicarbonate</v>
      </c>
    </row>
    <row r="27" spans="1:1" x14ac:dyDescent="0.2">
      <c r="A27" s="40" t="str">
        <f>Translations!$B$332</f>
        <v>Capture of greenhouse gases under Directive 2009/31/EC</v>
      </c>
    </row>
    <row r="28" spans="1:1" x14ac:dyDescent="0.2">
      <c r="A28" s="40" t="str">
        <f>Translations!$B$333</f>
        <v>Transport of greenhouse gases under Directive 2009/31/EC</v>
      </c>
    </row>
    <row r="29" spans="1:1" x14ac:dyDescent="0.2">
      <c r="A29" s="40" t="str">
        <f>Translations!$B$334</f>
        <v>Storage of greenhouse gases under Directive 2009/31/EC</v>
      </c>
    </row>
    <row r="31" spans="1:1" x14ac:dyDescent="0.2">
      <c r="A31" s="42" t="s">
        <v>91</v>
      </c>
    </row>
    <row r="32" spans="1:1" x14ac:dyDescent="0.2">
      <c r="A32" s="41" t="str">
        <f>Translations!$B$335</f>
        <v>Baseline Data Report</v>
      </c>
    </row>
    <row r="33" spans="1:1" x14ac:dyDescent="0.2">
      <c r="A33" s="41" t="str">
        <f>Translations!$B$336</f>
        <v>New Entrant Data Report</v>
      </c>
    </row>
    <row r="34" spans="1:1" x14ac:dyDescent="0.2">
      <c r="A34" s="138" t="str">
        <f>Translations!$B$337</f>
        <v>Annual Activity Level Report</v>
      </c>
    </row>
    <row r="36" spans="1:1" x14ac:dyDescent="0.2">
      <c r="A36" s="42" t="s">
        <v>92</v>
      </c>
    </row>
    <row r="37" spans="1:1" x14ac:dyDescent="0.2">
      <c r="A37" s="41" t="str">
        <f>Translations!$B$338</f>
        <v>Approved</v>
      </c>
    </row>
    <row r="38" spans="1:1" x14ac:dyDescent="0.2">
      <c r="A38" s="41" t="str">
        <f>Translations!$B$339</f>
        <v>Non-approved</v>
      </c>
    </row>
    <row r="40" spans="1:1" x14ac:dyDescent="0.2">
      <c r="A40" s="42" t="s">
        <v>93</v>
      </c>
    </row>
    <row r="41" spans="1:1" x14ac:dyDescent="0.2">
      <c r="A41" s="40" t="str">
        <f>Translations!$B$340</f>
        <v>Yes</v>
      </c>
    </row>
    <row r="42" spans="1:1" x14ac:dyDescent="0.2">
      <c r="A42" s="40" t="s">
        <v>94</v>
      </c>
    </row>
    <row r="43" spans="1:1" x14ac:dyDescent="0.2">
      <c r="A43" s="43"/>
    </row>
    <row r="44" spans="1:1" x14ac:dyDescent="0.2">
      <c r="A44" s="42" t="s">
        <v>95</v>
      </c>
    </row>
    <row r="45" spans="1:1" x14ac:dyDescent="0.2">
      <c r="A45" s="40" t="str">
        <f>Translations!$B$340</f>
        <v>Yes</v>
      </c>
    </row>
    <row r="46" spans="1:1" x14ac:dyDescent="0.2">
      <c r="A46" s="40" t="s">
        <v>94</v>
      </c>
    </row>
    <row r="47" spans="1:1" x14ac:dyDescent="0.2">
      <c r="A47" s="41" t="str">
        <f>Translations!$B$341</f>
        <v>Not Applicable</v>
      </c>
    </row>
    <row r="48" spans="1:1" x14ac:dyDescent="0.2">
      <c r="A48" s="43"/>
    </row>
    <row r="49" spans="1:1" x14ac:dyDescent="0.2">
      <c r="A49" s="39" t="s">
        <v>96</v>
      </c>
    </row>
    <row r="50" spans="1:1" x14ac:dyDescent="0.2">
      <c r="A50" s="40" t="str">
        <f>Translations!$B$342</f>
        <v>No. See Annex 1 for details</v>
      </c>
    </row>
    <row r="51" spans="1:1" x14ac:dyDescent="0.2">
      <c r="A51" s="40" t="str">
        <f>Translations!$B$343</f>
        <v>Yes. See Annex 1 for details</v>
      </c>
    </row>
    <row r="52" spans="1:1" x14ac:dyDescent="0.2">
      <c r="A52" s="40" t="str">
        <f>Translations!$B$341</f>
        <v>Not Applicable</v>
      </c>
    </row>
    <row r="54" spans="1:1" x14ac:dyDescent="0.2">
      <c r="A54" s="39" t="s">
        <v>97</v>
      </c>
    </row>
    <row r="55" spans="1:1" x14ac:dyDescent="0.2">
      <c r="A55" s="40" t="str">
        <f>Translations!$B$340</f>
        <v>Yes</v>
      </c>
    </row>
    <row r="56" spans="1:1" x14ac:dyDescent="0.2">
      <c r="A56" s="40" t="str">
        <f>Translations!$B$342</f>
        <v>No. See Annex 1 for details</v>
      </c>
    </row>
    <row r="57" spans="1:1" s="43" customFormat="1" x14ac:dyDescent="0.2">
      <c r="A57" s="40" t="str">
        <f>Translations!$B$341</f>
        <v>Not Applicable</v>
      </c>
    </row>
    <row r="58" spans="1:1" x14ac:dyDescent="0.2">
      <c r="A58" s="43"/>
    </row>
    <row r="59" spans="1:1" x14ac:dyDescent="0.2">
      <c r="A59" s="39" t="s">
        <v>98</v>
      </c>
    </row>
    <row r="60" spans="1:1" x14ac:dyDescent="0.2">
      <c r="A60" s="40" t="str">
        <f>Translations!$B$340</f>
        <v>Yes</v>
      </c>
    </row>
    <row r="61" spans="1:1" x14ac:dyDescent="0.2">
      <c r="A61" s="40" t="str">
        <f>Translations!$B$344</f>
        <v>No. See Annex 3 for details</v>
      </c>
    </row>
    <row r="62" spans="1:1" x14ac:dyDescent="0.2">
      <c r="A62" s="40" t="str">
        <f>Translations!$B$341</f>
        <v>Not Applicable</v>
      </c>
    </row>
    <row r="64" spans="1:1" x14ac:dyDescent="0.2">
      <c r="A64" s="42" t="s">
        <v>99</v>
      </c>
    </row>
    <row r="65" spans="1:1" x14ac:dyDescent="0.2">
      <c r="A65" s="40" t="str">
        <f>Translations!$B$340</f>
        <v>Yes</v>
      </c>
    </row>
    <row r="66" spans="1:1" x14ac:dyDescent="0.2">
      <c r="A66" s="40" t="s">
        <v>94</v>
      </c>
    </row>
    <row r="68" spans="1:1" x14ac:dyDescent="0.2">
      <c r="A68" s="39" t="s">
        <v>100</v>
      </c>
    </row>
    <row r="69" spans="1:1" x14ac:dyDescent="0.2">
      <c r="A69" s="44" t="str">
        <f>Translations!$B$345</f>
        <v>Yes. See Annex 1 for recommendations.</v>
      </c>
    </row>
    <row r="70" spans="1:1" x14ac:dyDescent="0.2">
      <c r="A70" s="44" t="str">
        <f>Translations!$B$346</f>
        <v xml:space="preserve">No, no improvements identified as required.  </v>
      </c>
    </row>
    <row r="72" spans="1:1" x14ac:dyDescent="0.2">
      <c r="A72" s="42" t="s">
        <v>101</v>
      </c>
    </row>
    <row r="73" spans="1:1" x14ac:dyDescent="0.2">
      <c r="A73" s="40" t="str">
        <f>Translations!$B$340</f>
        <v>Yes</v>
      </c>
    </row>
    <row r="74" spans="1:1" x14ac:dyDescent="0.2">
      <c r="A74" s="40" t="s">
        <v>94</v>
      </c>
    </row>
    <row r="76" spans="1:1" x14ac:dyDescent="0.2">
      <c r="A76" s="39" t="s">
        <v>102</v>
      </c>
    </row>
    <row r="77" spans="1:1" x14ac:dyDescent="0.2">
      <c r="A77" s="40" t="str">
        <f>Translations!$B$347</f>
        <v>Accredited</v>
      </c>
    </row>
    <row r="78" spans="1:1" x14ac:dyDescent="0.2">
      <c r="A78" s="40" t="str">
        <f>Translations!$B$348</f>
        <v>Certified</v>
      </c>
    </row>
    <row r="80" spans="1:1" x14ac:dyDescent="0.2">
      <c r="A80" s="42" t="s">
        <v>103</v>
      </c>
    </row>
    <row r="81" spans="1:1" x14ac:dyDescent="0.2">
      <c r="A81" s="40" t="s">
        <v>104</v>
      </c>
    </row>
    <row r="82" spans="1:1" x14ac:dyDescent="0.2">
      <c r="A82" s="40" t="s">
        <v>34</v>
      </c>
    </row>
    <row r="83" spans="1:1" x14ac:dyDescent="0.2">
      <c r="A83" s="40" t="s">
        <v>45</v>
      </c>
    </row>
    <row r="85" spans="1:1" x14ac:dyDescent="0.2">
      <c r="A85" s="42" t="s">
        <v>105</v>
      </c>
    </row>
    <row r="86" spans="1:1" x14ac:dyDescent="0.2">
      <c r="A86" s="40" t="str">
        <f>Translations!$B$340</f>
        <v>Yes</v>
      </c>
    </row>
    <row r="87" spans="1:1" x14ac:dyDescent="0.2">
      <c r="A87" s="40" t="s">
        <v>94</v>
      </c>
    </row>
    <row r="89" spans="1:1" x14ac:dyDescent="0.2">
      <c r="A89" s="39" t="s">
        <v>106</v>
      </c>
    </row>
    <row r="90" spans="1:1" x14ac:dyDescent="0.2">
      <c r="A90" s="41" t="s">
        <v>107</v>
      </c>
    </row>
    <row r="91" spans="1:1" x14ac:dyDescent="0.2">
      <c r="A91" s="41" t="s">
        <v>108</v>
      </c>
    </row>
    <row r="92" spans="1:1" x14ac:dyDescent="0.2">
      <c r="A92" s="138" t="str">
        <f>Translations!$B$349</f>
        <v>Other</v>
      </c>
    </row>
    <row r="93" spans="1:1" x14ac:dyDescent="0.2">
      <c r="A93" s="139">
        <v>2019</v>
      </c>
    </row>
    <row r="94" spans="1:1" x14ac:dyDescent="0.2">
      <c r="A94" s="139">
        <v>2020</v>
      </c>
    </row>
    <row r="95" spans="1:1" x14ac:dyDescent="0.2">
      <c r="A95" s="139">
        <v>2021</v>
      </c>
    </row>
    <row r="96" spans="1:1" x14ac:dyDescent="0.2">
      <c r="A96" s="139">
        <v>2022</v>
      </c>
    </row>
    <row r="97" spans="1:1" x14ac:dyDescent="0.2">
      <c r="A97" s="139">
        <v>2023</v>
      </c>
    </row>
    <row r="98" spans="1:1" x14ac:dyDescent="0.2">
      <c r="A98" s="139">
        <v>2024</v>
      </c>
    </row>
    <row r="99" spans="1:1" x14ac:dyDescent="0.2">
      <c r="A99" s="139">
        <v>2025</v>
      </c>
    </row>
    <row r="100" spans="1:1" x14ac:dyDescent="0.2">
      <c r="A100" s="139">
        <v>2026</v>
      </c>
    </row>
    <row r="101" spans="1:1" x14ac:dyDescent="0.2">
      <c r="A101" s="139">
        <v>2027</v>
      </c>
    </row>
    <row r="102" spans="1:1" x14ac:dyDescent="0.2">
      <c r="A102" s="139">
        <v>2028</v>
      </c>
    </row>
    <row r="103" spans="1:1" x14ac:dyDescent="0.2">
      <c r="A103" s="139">
        <v>2029</v>
      </c>
    </row>
    <row r="104" spans="1:1" x14ac:dyDescent="0.2">
      <c r="A104" s="139">
        <v>2030</v>
      </c>
    </row>
    <row r="105" spans="1:1" x14ac:dyDescent="0.2">
      <c r="A105" s="45"/>
    </row>
    <row r="106" spans="1:1" x14ac:dyDescent="0.2">
      <c r="A106" s="39" t="s">
        <v>109</v>
      </c>
    </row>
    <row r="107" spans="1:1" x14ac:dyDescent="0.2">
      <c r="A107" s="46" t="str">
        <f>Translations!$B$220</f>
        <v>-- select --</v>
      </c>
    </row>
    <row r="108" spans="1:1" x14ac:dyDescent="0.2">
      <c r="A108" s="47" t="str">
        <f>Translations!$B$340</f>
        <v>Yes</v>
      </c>
    </row>
    <row r="109" spans="1:1" x14ac:dyDescent="0.2">
      <c r="A109" s="46" t="s">
        <v>110</v>
      </c>
    </row>
    <row r="111" spans="1:1" x14ac:dyDescent="0.2">
      <c r="A111" s="39" t="s">
        <v>111</v>
      </c>
    </row>
    <row r="112" spans="1:1" x14ac:dyDescent="0.2">
      <c r="A112" s="141" t="str">
        <f>Translations!$B$350</f>
        <v>Operator Name</v>
      </c>
    </row>
    <row r="114" spans="1:1" x14ac:dyDescent="0.2">
      <c r="A114" s="39" t="s">
        <v>112</v>
      </c>
    </row>
    <row r="115" spans="1:1" x14ac:dyDescent="0.2">
      <c r="A115" s="47" t="str">
        <f>Translations!$B$351</f>
        <v>Installation Name</v>
      </c>
    </row>
  </sheetData>
  <sheetProtection formatCells="0" formatColumns="0" formatRows="0"/>
  <dataConsolidate/>
  <customSheetViews>
    <customSheetView guid="{3EE4370E-84AC-4220-AECA-2B19C5F3775F}" showFormulas="1" topLeftCell="B25">
      <selection activeCell="C50" sqref="C50"/>
      <pageMargins left="0" right="0" top="0" bottom="0" header="0" footer="0"/>
      <pageSetup paperSize="9" scale="79" orientation="landscape"/>
      <headerFooter alignWithMargins="0">
        <oddFooter>&amp;L&amp;F/
&amp;A&amp;C&amp;P/&amp;N&amp;RPrinted : &amp;D/&amp;T</oddFooter>
      </headerFooter>
    </customSheetView>
    <customSheetView guid="{A54031ED-59E9-4190-9F48-094FDC80E5C8}" showFormulas="1" topLeftCell="B25">
      <selection activeCell="C50" sqref="C50"/>
      <pageMargins left="0" right="0" top="0" bottom="0" header="0" footer="0"/>
      <pageSetup paperSize="9" scale="79" orientation="landscape"/>
      <headerFooter alignWithMargins="0">
        <oddFooter>&amp;L&amp;F/
&amp;A&amp;C&amp;P/&amp;N&amp;RPrinted : &amp;D/&amp;T</oddFooter>
      </headerFooter>
    </customSheetView>
  </customSheetViews>
  <phoneticPr fontId="19"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40"/>
  </cellWatche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F0"/>
  </sheetPr>
  <dimension ref="A1:A37"/>
  <sheetViews>
    <sheetView workbookViewId="0">
      <selection activeCell="A2" sqref="A2"/>
    </sheetView>
  </sheetViews>
  <sheetFormatPr defaultColWidth="9.140625" defaultRowHeight="12.75" x14ac:dyDescent="0.2"/>
  <cols>
    <col min="1" max="1" width="77.7109375" style="3" customWidth="1"/>
    <col min="2" max="16384" width="9.140625" style="3"/>
  </cols>
  <sheetData>
    <row r="1" spans="1:1" ht="23.25" x14ac:dyDescent="0.35">
      <c r="A1" s="31" t="str">
        <f>Translations!$B$352</f>
        <v>MS are free to use this sheet</v>
      </c>
    </row>
    <row r="4" spans="1:1" x14ac:dyDescent="0.2">
      <c r="A4" s="32" t="str">
        <f>Translations!$B$353</f>
        <v>Drop down list for Annex 2; Reference documents cited:</v>
      </c>
    </row>
    <row r="5" spans="1:1" x14ac:dyDescent="0.2">
      <c r="A5" s="33" t="str">
        <f>Translations!$B$354</f>
        <v>Conduct of the Verification (1) - For Accredited Verification Bodies</v>
      </c>
    </row>
    <row r="6" spans="1:1" x14ac:dyDescent="0.2">
      <c r="A6" s="34" t="str">
        <f>Translations!$B$355</f>
        <v>&lt; Select Relevant guidance documents from the list &gt;</v>
      </c>
    </row>
    <row r="7" spans="1:1" x14ac:dyDescent="0.2">
      <c r="A7" s="35" t="str">
        <f>Translations!$B$356</f>
        <v>7) &lt;Specific national guidance1&gt;</v>
      </c>
    </row>
    <row r="8" spans="1:1" x14ac:dyDescent="0.2">
      <c r="A8" s="36" t="str">
        <f>Translations!$B$357</f>
        <v>8) &lt;Specific national guidance2&gt;</v>
      </c>
    </row>
    <row r="9" spans="1:1" x14ac:dyDescent="0.2">
      <c r="A9" s="36"/>
    </row>
    <row r="10" spans="1:1" x14ac:dyDescent="0.2">
      <c r="A10" s="37"/>
    </row>
    <row r="11" spans="1:1" x14ac:dyDescent="0.2">
      <c r="A11" s="38"/>
    </row>
    <row r="13" spans="1:1" x14ac:dyDescent="0.2">
      <c r="A13" s="33" t="str">
        <f>Translations!$B$287</f>
        <v>Conduct of the Verification (3) - For Verifiers Certified under AVR Article 55(2)</v>
      </c>
    </row>
    <row r="14" spans="1:1" x14ac:dyDescent="0.2">
      <c r="A14" s="34" t="str">
        <f>Translations!$B$355</f>
        <v>&lt; Select Relevant guidance documents from the list &gt;</v>
      </c>
    </row>
    <row r="15" spans="1:1" x14ac:dyDescent="0.2">
      <c r="A15" s="35" t="str">
        <f>Translations!$B$358</f>
        <v>3) &lt;Specific national guidance1&gt;</v>
      </c>
    </row>
    <row r="16" spans="1:1" x14ac:dyDescent="0.2">
      <c r="A16" s="36" t="str">
        <f>Translations!$B$359</f>
        <v>4) &lt;Specific national guidance2&gt;</v>
      </c>
    </row>
    <row r="17" spans="1:1" x14ac:dyDescent="0.2">
      <c r="A17" s="36"/>
    </row>
    <row r="18" spans="1:1" x14ac:dyDescent="0.2">
      <c r="A18" s="37"/>
    </row>
    <row r="19" spans="1:1" x14ac:dyDescent="0.2">
      <c r="A19" s="38"/>
    </row>
    <row r="21" spans="1:1" x14ac:dyDescent="0.2">
      <c r="A21" s="33" t="str">
        <f>Translations!$B$355</f>
        <v>&lt; Select Relevant guidance documents from the list &gt;</v>
      </c>
    </row>
    <row r="22" spans="1:1" x14ac:dyDescent="0.2">
      <c r="A22" s="34" t="s">
        <v>113</v>
      </c>
    </row>
    <row r="23" spans="1:1" x14ac:dyDescent="0.2">
      <c r="A23" s="35" t="str">
        <f>Translations!$B$360</f>
        <v>D) &lt;Specific national guidance1&gt;</v>
      </c>
    </row>
    <row r="24" spans="1:1" x14ac:dyDescent="0.2">
      <c r="A24" s="36" t="str">
        <f>Translations!$B$361</f>
        <v>E) &lt;Specific national guidance2&gt;</v>
      </c>
    </row>
    <row r="25" spans="1:1" x14ac:dyDescent="0.2">
      <c r="A25" s="36"/>
    </row>
    <row r="26" spans="1:1" x14ac:dyDescent="0.2">
      <c r="A26" s="37"/>
    </row>
    <row r="27" spans="1:1" x14ac:dyDescent="0.2">
      <c r="A27" s="38"/>
    </row>
    <row r="29" spans="1:1" x14ac:dyDescent="0.2">
      <c r="A29" s="39" t="s">
        <v>114</v>
      </c>
    </row>
    <row r="30" spans="1:1" x14ac:dyDescent="0.2">
      <c r="A30" s="40" t="str">
        <f>Translations!$B$362</f>
        <v>Please select</v>
      </c>
    </row>
    <row r="31" spans="1:1" x14ac:dyDescent="0.2">
      <c r="A31" s="40"/>
    </row>
    <row r="32" spans="1:1" x14ac:dyDescent="0.2">
      <c r="A32" s="40"/>
    </row>
    <row r="33" spans="1:1" x14ac:dyDescent="0.2">
      <c r="A33" s="40"/>
    </row>
    <row r="34" spans="1:1" x14ac:dyDescent="0.2">
      <c r="A34" s="40"/>
    </row>
    <row r="35" spans="1:1" x14ac:dyDescent="0.2">
      <c r="A35" s="40"/>
    </row>
    <row r="36" spans="1:1" x14ac:dyDescent="0.2">
      <c r="A36" s="40"/>
    </row>
    <row r="37" spans="1:1" x14ac:dyDescent="0.2">
      <c r="A37" s="40"/>
    </row>
  </sheetData>
  <sheetProtection formatCells="0" formatColumns="0" formatRows="0"/>
  <pageMargins left="0.7" right="0.7" top="0.78740157499999996" bottom="0.78740157499999996"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C362"/>
  <sheetViews>
    <sheetView zoomScale="115" zoomScaleNormal="115" workbookViewId="0">
      <pane xSplit="1" ySplit="1" topLeftCell="B185" activePane="bottomRight" state="frozen"/>
      <selection pane="topRight" activeCell="B1" sqref="B1"/>
      <selection pane="bottomLeft" activeCell="A2" sqref="A2"/>
      <selection pane="bottomRight" activeCell="B199" sqref="B199"/>
    </sheetView>
  </sheetViews>
  <sheetFormatPr defaultColWidth="9.140625" defaultRowHeight="12.75" x14ac:dyDescent="0.2"/>
  <cols>
    <col min="1" max="1" width="8.28515625" style="49" bestFit="1" customWidth="1"/>
    <col min="2" max="2" width="70.7109375" style="145" customWidth="1"/>
    <col min="3" max="3" width="70.7109375" style="49" customWidth="1"/>
    <col min="4" max="16384" width="9.140625" style="49"/>
  </cols>
  <sheetData>
    <row r="1" spans="1:3" ht="15" x14ac:dyDescent="0.2">
      <c r="A1" s="128" t="s">
        <v>94</v>
      </c>
      <c r="B1" s="266" t="s">
        <v>115</v>
      </c>
      <c r="C1" s="122" t="s">
        <v>116</v>
      </c>
    </row>
    <row r="2" spans="1:3" ht="15.75" x14ac:dyDescent="0.2">
      <c r="A2" s="265">
        <v>1</v>
      </c>
      <c r="B2" s="188" t="s">
        <v>117</v>
      </c>
    </row>
    <row r="3" spans="1:3" ht="39" thickBot="1" x14ac:dyDescent="0.25">
      <c r="A3" s="265">
        <v>2</v>
      </c>
      <c r="B3" s="189" t="s">
        <v>118</v>
      </c>
    </row>
    <row r="4" spans="1:3" x14ac:dyDescent="0.2">
      <c r="A4" s="265">
        <v>3</v>
      </c>
      <c r="B4" s="309" t="s">
        <v>119</v>
      </c>
    </row>
    <row r="5" spans="1:3" ht="25.5" x14ac:dyDescent="0.2">
      <c r="A5" s="265">
        <v>4</v>
      </c>
      <c r="B5" s="302" t="s">
        <v>120</v>
      </c>
    </row>
    <row r="6" spans="1:3" ht="51" x14ac:dyDescent="0.2">
      <c r="A6" s="265">
        <v>5</v>
      </c>
      <c r="B6" s="302" t="s">
        <v>121</v>
      </c>
    </row>
    <row r="7" spans="1:3" ht="38.25" x14ac:dyDescent="0.2">
      <c r="A7" s="265">
        <v>6</v>
      </c>
      <c r="B7" s="302" t="s">
        <v>122</v>
      </c>
    </row>
    <row r="8" spans="1:3" ht="39" thickBot="1" x14ac:dyDescent="0.25">
      <c r="A8" s="265">
        <v>7</v>
      </c>
      <c r="B8" s="311" t="s">
        <v>123</v>
      </c>
    </row>
    <row r="9" spans="1:3" ht="13.5" thickBot="1" x14ac:dyDescent="0.25">
      <c r="A9" s="265">
        <v>8</v>
      </c>
      <c r="B9" s="274" t="s">
        <v>124</v>
      </c>
    </row>
    <row r="10" spans="1:3" ht="15" x14ac:dyDescent="0.2">
      <c r="A10" s="265">
        <v>9</v>
      </c>
      <c r="B10" s="275" t="s">
        <v>125</v>
      </c>
    </row>
    <row r="11" spans="1:3" ht="63.75" x14ac:dyDescent="0.2">
      <c r="A11" s="265">
        <v>10</v>
      </c>
      <c r="B11" s="301" t="s">
        <v>126</v>
      </c>
    </row>
    <row r="12" spans="1:3" x14ac:dyDescent="0.2">
      <c r="A12" s="265">
        <v>11</v>
      </c>
      <c r="B12" s="301" t="s">
        <v>127</v>
      </c>
    </row>
    <row r="13" spans="1:3" x14ac:dyDescent="0.2">
      <c r="A13" s="265">
        <v>12</v>
      </c>
      <c r="B13" s="274" t="s">
        <v>128</v>
      </c>
    </row>
    <row r="14" spans="1:3" ht="89.25" x14ac:dyDescent="0.2">
      <c r="A14" s="265">
        <v>13</v>
      </c>
      <c r="B14" s="301" t="s">
        <v>129</v>
      </c>
    </row>
    <row r="15" spans="1:3" x14ac:dyDescent="0.2">
      <c r="A15" s="265">
        <v>14</v>
      </c>
      <c r="B15" s="274" t="s">
        <v>130</v>
      </c>
    </row>
    <row r="16" spans="1:3" ht="51" x14ac:dyDescent="0.2">
      <c r="A16" s="265">
        <v>15</v>
      </c>
      <c r="B16" s="301" t="s">
        <v>131</v>
      </c>
    </row>
    <row r="17" spans="1:2" x14ac:dyDescent="0.2">
      <c r="A17" s="265">
        <v>16</v>
      </c>
      <c r="B17" s="301" t="s">
        <v>132</v>
      </c>
    </row>
    <row r="18" spans="1:2" x14ac:dyDescent="0.2">
      <c r="A18" s="265">
        <v>17</v>
      </c>
      <c r="B18" s="274" t="s">
        <v>133</v>
      </c>
    </row>
    <row r="19" spans="1:2" ht="25.5" x14ac:dyDescent="0.2">
      <c r="A19" s="265">
        <v>18</v>
      </c>
      <c r="B19" s="301" t="s">
        <v>134</v>
      </c>
    </row>
    <row r="20" spans="1:2" ht="102" x14ac:dyDescent="0.2">
      <c r="A20" s="265">
        <v>19</v>
      </c>
      <c r="B20" s="276" t="s">
        <v>135</v>
      </c>
    </row>
    <row r="21" spans="1:2" ht="51" x14ac:dyDescent="0.2">
      <c r="A21" s="265">
        <v>20</v>
      </c>
      <c r="B21" s="301" t="s">
        <v>136</v>
      </c>
    </row>
    <row r="22" spans="1:2" ht="25.5" x14ac:dyDescent="0.2">
      <c r="A22" s="265">
        <v>21</v>
      </c>
      <c r="B22" s="301" t="s">
        <v>2</v>
      </c>
    </row>
    <row r="23" spans="1:2" ht="51" x14ac:dyDescent="0.2">
      <c r="A23" s="265">
        <v>22</v>
      </c>
      <c r="B23" s="276" t="s">
        <v>137</v>
      </c>
    </row>
    <row r="24" spans="1:2" x14ac:dyDescent="0.2">
      <c r="A24" s="265">
        <v>23</v>
      </c>
      <c r="B24" s="301" t="s">
        <v>138</v>
      </c>
    </row>
    <row r="25" spans="1:2" ht="38.25" x14ac:dyDescent="0.2">
      <c r="A25" s="265">
        <v>24</v>
      </c>
      <c r="B25" s="276" t="s">
        <v>139</v>
      </c>
    </row>
    <row r="26" spans="1:2" ht="102" x14ac:dyDescent="0.2">
      <c r="A26" s="265">
        <v>25</v>
      </c>
      <c r="B26" s="301" t="s">
        <v>140</v>
      </c>
    </row>
    <row r="27" spans="1:2" ht="60.75" x14ac:dyDescent="0.2">
      <c r="A27" s="265">
        <v>26</v>
      </c>
      <c r="B27" s="304" t="s">
        <v>141</v>
      </c>
    </row>
    <row r="28" spans="1:2" ht="63.75" x14ac:dyDescent="0.2">
      <c r="A28" s="265">
        <v>27</v>
      </c>
      <c r="B28" s="301" t="s">
        <v>142</v>
      </c>
    </row>
    <row r="29" spans="1:2" ht="51" x14ac:dyDescent="0.2">
      <c r="A29" s="265">
        <v>28</v>
      </c>
      <c r="B29" s="301" t="s">
        <v>143</v>
      </c>
    </row>
    <row r="30" spans="1:2" ht="25.5" x14ac:dyDescent="0.2">
      <c r="A30" s="265">
        <v>29</v>
      </c>
      <c r="B30" s="301" t="s">
        <v>144</v>
      </c>
    </row>
    <row r="31" spans="1:2" x14ac:dyDescent="0.2">
      <c r="A31" s="265">
        <v>30</v>
      </c>
      <c r="B31" s="190" t="s">
        <v>145</v>
      </c>
    </row>
    <row r="32" spans="1:2" ht="25.5" x14ac:dyDescent="0.2">
      <c r="A32" s="265">
        <v>31</v>
      </c>
      <c r="B32" s="301" t="s">
        <v>146</v>
      </c>
    </row>
    <row r="33" spans="1:2" x14ac:dyDescent="0.2">
      <c r="A33" s="265">
        <v>32</v>
      </c>
      <c r="B33" s="274" t="s">
        <v>147</v>
      </c>
    </row>
    <row r="34" spans="1:2" ht="15" x14ac:dyDescent="0.2">
      <c r="A34" s="265">
        <v>33</v>
      </c>
      <c r="B34" s="269" t="s">
        <v>148</v>
      </c>
    </row>
    <row r="35" spans="1:2" ht="13.5" thickBot="1" x14ac:dyDescent="0.25">
      <c r="A35" s="265">
        <v>34</v>
      </c>
      <c r="B35" s="306" t="s">
        <v>149</v>
      </c>
    </row>
    <row r="36" spans="1:2" x14ac:dyDescent="0.2">
      <c r="A36" s="265">
        <v>35</v>
      </c>
      <c r="B36" s="267" t="s">
        <v>150</v>
      </c>
    </row>
    <row r="37" spans="1:2" x14ac:dyDescent="0.2">
      <c r="A37" s="265">
        <v>36</v>
      </c>
      <c r="B37" s="274" t="s">
        <v>151</v>
      </c>
    </row>
    <row r="38" spans="1:2" x14ac:dyDescent="0.2">
      <c r="A38" s="265">
        <v>37</v>
      </c>
      <c r="B38" s="301" t="s">
        <v>152</v>
      </c>
    </row>
    <row r="39" spans="1:2" x14ac:dyDescent="0.2">
      <c r="A39" s="265">
        <v>38</v>
      </c>
      <c r="B39" s="274" t="s">
        <v>153</v>
      </c>
    </row>
    <row r="40" spans="1:2" ht="26.25" thickBot="1" x14ac:dyDescent="0.25">
      <c r="A40" s="265">
        <v>39</v>
      </c>
      <c r="B40" s="268" t="s">
        <v>154</v>
      </c>
    </row>
    <row r="41" spans="1:2" ht="13.5" thickBot="1" x14ac:dyDescent="0.25">
      <c r="A41" s="265">
        <v>40</v>
      </c>
      <c r="B41" s="305" t="s">
        <v>155</v>
      </c>
    </row>
    <row r="42" spans="1:2" ht="13.5" thickBot="1" x14ac:dyDescent="0.25">
      <c r="A42" s="265">
        <v>41</v>
      </c>
      <c r="B42" s="270" t="s">
        <v>156</v>
      </c>
    </row>
    <row r="43" spans="1:2" ht="13.5" thickBot="1" x14ac:dyDescent="0.25">
      <c r="A43" s="265">
        <v>42</v>
      </c>
      <c r="B43" s="305" t="s">
        <v>157</v>
      </c>
    </row>
    <row r="44" spans="1:2" ht="13.5" thickBot="1" x14ac:dyDescent="0.25">
      <c r="A44" s="265">
        <v>43</v>
      </c>
      <c r="B44" s="300" t="s">
        <v>158</v>
      </c>
    </row>
    <row r="45" spans="1:2" ht="13.5" thickBot="1" x14ac:dyDescent="0.25">
      <c r="A45" s="265">
        <v>44</v>
      </c>
      <c r="B45" s="306" t="s">
        <v>159</v>
      </c>
    </row>
    <row r="46" spans="1:2" x14ac:dyDescent="0.2">
      <c r="A46" s="265">
        <v>45</v>
      </c>
      <c r="B46" s="277" t="s">
        <v>160</v>
      </c>
    </row>
    <row r="47" spans="1:2" ht="13.5" thickBot="1" x14ac:dyDescent="0.25">
      <c r="A47" s="265">
        <v>46</v>
      </c>
      <c r="B47" s="278" t="s">
        <v>161</v>
      </c>
    </row>
    <row r="48" spans="1:2" ht="15.75" x14ac:dyDescent="0.2">
      <c r="A48" s="265">
        <v>47</v>
      </c>
      <c r="B48" s="279" t="s">
        <v>162</v>
      </c>
    </row>
    <row r="49" spans="1:2" ht="25.5" x14ac:dyDescent="0.2">
      <c r="A49" s="265">
        <v>48</v>
      </c>
      <c r="B49" s="312" t="s">
        <v>163</v>
      </c>
    </row>
    <row r="50" spans="1:2" ht="13.5" thickBot="1" x14ac:dyDescent="0.25">
      <c r="A50" s="265">
        <v>49</v>
      </c>
      <c r="B50" s="274" t="s">
        <v>164</v>
      </c>
    </row>
    <row r="51" spans="1:2" ht="25.5" x14ac:dyDescent="0.2">
      <c r="A51" s="265">
        <v>50</v>
      </c>
      <c r="B51" s="314" t="s">
        <v>165</v>
      </c>
    </row>
    <row r="52" spans="1:2" x14ac:dyDescent="0.2">
      <c r="A52" s="265">
        <v>51</v>
      </c>
      <c r="B52" s="274" t="s">
        <v>166</v>
      </c>
    </row>
    <row r="53" spans="1:2" ht="38.25" x14ac:dyDescent="0.2">
      <c r="A53" s="265">
        <v>52</v>
      </c>
      <c r="B53" s="316" t="s">
        <v>167</v>
      </c>
    </row>
    <row r="54" spans="1:2" x14ac:dyDescent="0.2">
      <c r="A54" s="265">
        <v>53</v>
      </c>
      <c r="B54" s="274" t="s">
        <v>168</v>
      </c>
    </row>
    <row r="55" spans="1:2" ht="51" x14ac:dyDescent="0.2">
      <c r="A55" s="265">
        <v>54</v>
      </c>
      <c r="B55" s="316" t="s">
        <v>169</v>
      </c>
    </row>
    <row r="56" spans="1:2" x14ac:dyDescent="0.2">
      <c r="A56" s="265">
        <v>55</v>
      </c>
      <c r="B56" s="274" t="s">
        <v>170</v>
      </c>
    </row>
    <row r="57" spans="1:2" ht="39" thickBot="1" x14ac:dyDescent="0.25">
      <c r="A57" s="265">
        <v>56</v>
      </c>
      <c r="B57" s="318" t="s">
        <v>171</v>
      </c>
    </row>
    <row r="58" spans="1:2" ht="13.5" thickBot="1" x14ac:dyDescent="0.25">
      <c r="A58" s="265">
        <v>57</v>
      </c>
      <c r="B58" s="280" t="s">
        <v>172</v>
      </c>
    </row>
    <row r="59" spans="1:2" ht="76.5" x14ac:dyDescent="0.2">
      <c r="A59" s="265">
        <v>58</v>
      </c>
      <c r="B59" s="313" t="s">
        <v>173</v>
      </c>
    </row>
    <row r="60" spans="1:2" ht="25.5" x14ac:dyDescent="0.2">
      <c r="A60" s="265">
        <v>59</v>
      </c>
      <c r="B60" s="315" t="s">
        <v>174</v>
      </c>
    </row>
    <row r="61" spans="1:2" ht="51.75" thickBot="1" x14ac:dyDescent="0.25">
      <c r="A61" s="265">
        <v>60</v>
      </c>
      <c r="B61" s="317" t="s">
        <v>175</v>
      </c>
    </row>
    <row r="62" spans="1:2" ht="25.5" x14ac:dyDescent="0.2">
      <c r="A62" s="265">
        <v>61</v>
      </c>
      <c r="B62" s="271" t="s">
        <v>176</v>
      </c>
    </row>
    <row r="63" spans="1:2" ht="25.5" x14ac:dyDescent="0.2">
      <c r="A63" s="265">
        <v>62</v>
      </c>
      <c r="B63" s="272" t="s">
        <v>177</v>
      </c>
    </row>
    <row r="64" spans="1:2" ht="51" x14ac:dyDescent="0.2">
      <c r="A64" s="265">
        <v>63</v>
      </c>
      <c r="B64" s="272" t="s">
        <v>178</v>
      </c>
    </row>
    <row r="65" spans="1:2" ht="51" x14ac:dyDescent="0.2">
      <c r="A65" s="265">
        <v>64</v>
      </c>
      <c r="B65" s="272" t="s">
        <v>179</v>
      </c>
    </row>
    <row r="66" spans="1:2" ht="26.25" thickBot="1" x14ac:dyDescent="0.25">
      <c r="A66" s="265">
        <v>65</v>
      </c>
      <c r="B66" s="273" t="s">
        <v>180</v>
      </c>
    </row>
    <row r="67" spans="1:2" x14ac:dyDescent="0.2">
      <c r="A67" s="265">
        <v>66</v>
      </c>
      <c r="B67" s="87" t="s">
        <v>181</v>
      </c>
    </row>
    <row r="68" spans="1:2" x14ac:dyDescent="0.2">
      <c r="A68" s="265">
        <v>67</v>
      </c>
      <c r="B68" s="191" t="s">
        <v>182</v>
      </c>
    </row>
    <row r="69" spans="1:2" ht="38.25" x14ac:dyDescent="0.2">
      <c r="A69" s="265">
        <v>68</v>
      </c>
      <c r="B69" s="336" t="s">
        <v>183</v>
      </c>
    </row>
    <row r="70" spans="1:2" ht="63.75" x14ac:dyDescent="0.2">
      <c r="A70" s="265">
        <v>69</v>
      </c>
      <c r="B70" s="192" t="s">
        <v>184</v>
      </c>
    </row>
    <row r="71" spans="1:2" ht="13.5" thickBot="1" x14ac:dyDescent="0.25">
      <c r="A71" s="265">
        <v>70</v>
      </c>
      <c r="B71" s="336" t="s">
        <v>185</v>
      </c>
    </row>
    <row r="72" spans="1:2" ht="13.5" thickBot="1" x14ac:dyDescent="0.25">
      <c r="A72" s="265">
        <v>71</v>
      </c>
      <c r="B72" s="193" t="s">
        <v>186</v>
      </c>
    </row>
    <row r="73" spans="1:2" x14ac:dyDescent="0.2">
      <c r="A73" s="265">
        <v>72</v>
      </c>
      <c r="B73" s="194" t="s">
        <v>187</v>
      </c>
    </row>
    <row r="74" spans="1:2" x14ac:dyDescent="0.2">
      <c r="A74" s="265">
        <v>73</v>
      </c>
      <c r="B74" s="195" t="s">
        <v>188</v>
      </c>
    </row>
    <row r="75" spans="1:2" x14ac:dyDescent="0.2">
      <c r="A75" s="265">
        <v>74</v>
      </c>
      <c r="B75" s="195" t="s">
        <v>189</v>
      </c>
    </row>
    <row r="76" spans="1:2" x14ac:dyDescent="0.2">
      <c r="A76" s="265">
        <v>75</v>
      </c>
      <c r="B76" s="195" t="s">
        <v>190</v>
      </c>
    </row>
    <row r="77" spans="1:2" x14ac:dyDescent="0.2">
      <c r="A77" s="265">
        <v>76</v>
      </c>
      <c r="B77" s="195" t="s">
        <v>191</v>
      </c>
    </row>
    <row r="78" spans="1:2" x14ac:dyDescent="0.2">
      <c r="A78" s="265">
        <v>77</v>
      </c>
      <c r="B78" s="195" t="s">
        <v>192</v>
      </c>
    </row>
    <row r="79" spans="1:2" x14ac:dyDescent="0.2">
      <c r="A79" s="265">
        <v>78</v>
      </c>
      <c r="B79" s="195" t="s">
        <v>193</v>
      </c>
    </row>
    <row r="80" spans="1:2" ht="89.25" x14ac:dyDescent="0.2">
      <c r="A80" s="265">
        <v>79</v>
      </c>
      <c r="B80" s="330" t="s">
        <v>194</v>
      </c>
    </row>
    <row r="81" spans="1:2" x14ac:dyDescent="0.2">
      <c r="A81" s="265">
        <v>80</v>
      </c>
      <c r="B81" s="195" t="s">
        <v>195</v>
      </c>
    </row>
    <row r="82" spans="1:2" ht="38.25" x14ac:dyDescent="0.2">
      <c r="A82" s="265">
        <v>81</v>
      </c>
      <c r="B82" s="330" t="s">
        <v>196</v>
      </c>
    </row>
    <row r="83" spans="1:2" x14ac:dyDescent="0.2">
      <c r="A83" s="265">
        <v>82</v>
      </c>
      <c r="B83" s="195" t="s">
        <v>197</v>
      </c>
    </row>
    <row r="84" spans="1:2" ht="38.25" x14ac:dyDescent="0.2">
      <c r="A84" s="265">
        <v>83</v>
      </c>
      <c r="B84" s="330" t="s">
        <v>198</v>
      </c>
    </row>
    <row r="85" spans="1:2" x14ac:dyDescent="0.2">
      <c r="A85" s="265">
        <v>84</v>
      </c>
      <c r="B85" s="195" t="s">
        <v>199</v>
      </c>
    </row>
    <row r="86" spans="1:2" x14ac:dyDescent="0.2">
      <c r="A86" s="265">
        <v>85</v>
      </c>
      <c r="B86" s="330" t="s">
        <v>200</v>
      </c>
    </row>
    <row r="87" spans="1:2" ht="13.5" thickBot="1" x14ac:dyDescent="0.25">
      <c r="A87" s="265">
        <v>86</v>
      </c>
      <c r="B87" s="196" t="s">
        <v>201</v>
      </c>
    </row>
    <row r="88" spans="1:2" x14ac:dyDescent="0.2">
      <c r="A88" s="265">
        <v>87</v>
      </c>
      <c r="B88" s="94" t="s">
        <v>202</v>
      </c>
    </row>
    <row r="89" spans="1:2" ht="13.5" thickBot="1" x14ac:dyDescent="0.25">
      <c r="A89" s="265">
        <v>88</v>
      </c>
      <c r="B89" s="91" t="s">
        <v>203</v>
      </c>
    </row>
    <row r="90" spans="1:2" ht="13.5" thickBot="1" x14ac:dyDescent="0.25">
      <c r="A90" s="265">
        <v>89</v>
      </c>
      <c r="B90" s="94" t="s">
        <v>204</v>
      </c>
    </row>
    <row r="91" spans="1:2" x14ac:dyDescent="0.2">
      <c r="A91" s="265">
        <v>90</v>
      </c>
      <c r="B91" s="185" t="s">
        <v>205</v>
      </c>
    </row>
    <row r="92" spans="1:2" x14ac:dyDescent="0.2">
      <c r="A92" s="265">
        <v>91</v>
      </c>
      <c r="B92" s="195" t="s">
        <v>206</v>
      </c>
    </row>
    <row r="93" spans="1:2" ht="25.5" x14ac:dyDescent="0.2">
      <c r="A93" s="265">
        <v>92</v>
      </c>
      <c r="B93" s="330" t="s">
        <v>207</v>
      </c>
    </row>
    <row r="94" spans="1:2" x14ac:dyDescent="0.2">
      <c r="A94" s="265">
        <v>93</v>
      </c>
      <c r="B94" s="327" t="s">
        <v>208</v>
      </c>
    </row>
    <row r="95" spans="1:2" ht="25.5" x14ac:dyDescent="0.2">
      <c r="A95" s="265">
        <v>94</v>
      </c>
      <c r="B95" s="320" t="s">
        <v>209</v>
      </c>
    </row>
    <row r="96" spans="1:2" x14ac:dyDescent="0.2">
      <c r="A96" s="265">
        <v>95</v>
      </c>
      <c r="B96" s="195" t="s">
        <v>210</v>
      </c>
    </row>
    <row r="97" spans="1:3" ht="38.25" x14ac:dyDescent="0.2">
      <c r="A97" s="265">
        <v>96</v>
      </c>
      <c r="B97" s="330" t="s">
        <v>211</v>
      </c>
    </row>
    <row r="98" spans="1:3" x14ac:dyDescent="0.2">
      <c r="A98" s="265">
        <v>97</v>
      </c>
      <c r="B98" s="195" t="s">
        <v>212</v>
      </c>
    </row>
    <row r="99" spans="1:3" ht="38.25" x14ac:dyDescent="0.2">
      <c r="A99" s="265">
        <v>98</v>
      </c>
      <c r="B99" s="330" t="s">
        <v>213</v>
      </c>
    </row>
    <row r="100" spans="1:3" x14ac:dyDescent="0.2">
      <c r="A100" s="265">
        <v>99</v>
      </c>
      <c r="B100" s="195" t="s">
        <v>214</v>
      </c>
    </row>
    <row r="101" spans="1:3" ht="38.25" x14ac:dyDescent="0.2">
      <c r="A101" s="265">
        <v>100</v>
      </c>
      <c r="B101" s="95" t="s">
        <v>215</v>
      </c>
    </row>
    <row r="102" spans="1:3" ht="26.25" thickBot="1" x14ac:dyDescent="0.25">
      <c r="A102" s="265">
        <v>101</v>
      </c>
      <c r="B102" s="196" t="s">
        <v>216</v>
      </c>
    </row>
    <row r="103" spans="1:3" ht="39" thickBot="1" x14ac:dyDescent="0.25">
      <c r="A103" s="265">
        <v>102</v>
      </c>
      <c r="B103" s="330" t="s">
        <v>217</v>
      </c>
    </row>
    <row r="104" spans="1:3" ht="13.5" thickBot="1" x14ac:dyDescent="0.25">
      <c r="A104" s="265">
        <v>103</v>
      </c>
      <c r="B104" s="185" t="s">
        <v>218</v>
      </c>
    </row>
    <row r="105" spans="1:3" ht="15" x14ac:dyDescent="0.25">
      <c r="A105" s="265">
        <v>104</v>
      </c>
      <c r="B105" s="194" t="s">
        <v>219</v>
      </c>
      <c r="C105" s="263"/>
    </row>
    <row r="106" spans="1:3" ht="25.5" x14ac:dyDescent="0.2">
      <c r="A106" s="265">
        <v>105</v>
      </c>
      <c r="B106" s="330" t="s">
        <v>220</v>
      </c>
    </row>
    <row r="107" spans="1:3" x14ac:dyDescent="0.2">
      <c r="A107" s="265">
        <v>106</v>
      </c>
      <c r="B107" s="195" t="s">
        <v>221</v>
      </c>
    </row>
    <row r="108" spans="1:3" ht="76.5" x14ac:dyDescent="0.2">
      <c r="A108" s="265">
        <v>107</v>
      </c>
      <c r="B108" s="330" t="s">
        <v>222</v>
      </c>
    </row>
    <row r="109" spans="1:3" x14ac:dyDescent="0.2">
      <c r="A109" s="265">
        <v>108</v>
      </c>
      <c r="B109" s="195" t="s">
        <v>223</v>
      </c>
    </row>
    <row r="110" spans="1:3" ht="25.5" x14ac:dyDescent="0.2">
      <c r="A110" s="265">
        <v>109</v>
      </c>
      <c r="B110" s="197" t="s">
        <v>224</v>
      </c>
    </row>
    <row r="111" spans="1:3" x14ac:dyDescent="0.2">
      <c r="A111" s="265">
        <v>110</v>
      </c>
      <c r="B111" s="195" t="s">
        <v>225</v>
      </c>
    </row>
    <row r="112" spans="1:3" x14ac:dyDescent="0.2">
      <c r="A112" s="265">
        <v>111</v>
      </c>
      <c r="B112" s="330" t="s">
        <v>226</v>
      </c>
    </row>
    <row r="113" spans="1:2" ht="26.25" thickBot="1" x14ac:dyDescent="0.25">
      <c r="A113" s="265">
        <v>112</v>
      </c>
      <c r="B113" s="196" t="s">
        <v>227</v>
      </c>
    </row>
    <row r="114" spans="1:2" ht="26.25" thickBot="1" x14ac:dyDescent="0.25">
      <c r="A114" s="265">
        <v>113</v>
      </c>
      <c r="B114" s="330" t="s">
        <v>228</v>
      </c>
    </row>
    <row r="115" spans="1:2" x14ac:dyDescent="0.2">
      <c r="A115" s="265">
        <v>114</v>
      </c>
      <c r="B115" s="185" t="s">
        <v>229</v>
      </c>
    </row>
    <row r="116" spans="1:2" ht="39" thickBot="1" x14ac:dyDescent="0.25">
      <c r="A116" s="265">
        <v>115</v>
      </c>
      <c r="B116" s="330" t="s">
        <v>230</v>
      </c>
    </row>
    <row r="117" spans="1:2" x14ac:dyDescent="0.2">
      <c r="A117" s="265">
        <v>116</v>
      </c>
      <c r="B117" s="194" t="s">
        <v>231</v>
      </c>
    </row>
    <row r="118" spans="1:2" ht="38.25" x14ac:dyDescent="0.2">
      <c r="A118" s="265">
        <v>117</v>
      </c>
      <c r="B118" s="330" t="s">
        <v>232</v>
      </c>
    </row>
    <row r="119" spans="1:2" x14ac:dyDescent="0.2">
      <c r="A119" s="265">
        <v>118</v>
      </c>
      <c r="B119" s="131" t="s">
        <v>233</v>
      </c>
    </row>
    <row r="120" spans="1:2" ht="63.75" x14ac:dyDescent="0.2">
      <c r="A120" s="265">
        <v>119</v>
      </c>
      <c r="B120" s="330" t="s">
        <v>234</v>
      </c>
    </row>
    <row r="121" spans="1:2" x14ac:dyDescent="0.2">
      <c r="A121" s="265">
        <v>120</v>
      </c>
      <c r="B121" s="131" t="s">
        <v>235</v>
      </c>
    </row>
    <row r="122" spans="1:2" x14ac:dyDescent="0.2">
      <c r="A122" s="265">
        <v>121</v>
      </c>
      <c r="B122" s="195" t="s">
        <v>236</v>
      </c>
    </row>
    <row r="123" spans="1:2" ht="15.75" x14ac:dyDescent="0.2">
      <c r="A123" s="265">
        <v>122</v>
      </c>
      <c r="B123" s="198" t="s">
        <v>237</v>
      </c>
    </row>
    <row r="124" spans="1:2" x14ac:dyDescent="0.2">
      <c r="A124" s="265">
        <v>123</v>
      </c>
      <c r="B124" s="330" t="s">
        <v>238</v>
      </c>
    </row>
    <row r="125" spans="1:2" x14ac:dyDescent="0.2">
      <c r="A125" s="265">
        <v>124</v>
      </c>
      <c r="B125" s="195" t="s">
        <v>239</v>
      </c>
    </row>
    <row r="126" spans="1:2" ht="25.5" x14ac:dyDescent="0.2">
      <c r="A126" s="265">
        <v>125</v>
      </c>
      <c r="B126" s="195" t="s">
        <v>240</v>
      </c>
    </row>
    <row r="127" spans="1:2" x14ac:dyDescent="0.2">
      <c r="A127" s="265">
        <v>126</v>
      </c>
      <c r="B127" s="195" t="s">
        <v>241</v>
      </c>
    </row>
    <row r="128" spans="1:2" x14ac:dyDescent="0.2">
      <c r="A128" s="265">
        <v>127</v>
      </c>
      <c r="B128" s="195" t="s">
        <v>242</v>
      </c>
    </row>
    <row r="129" spans="1:2" x14ac:dyDescent="0.2">
      <c r="A129" s="265">
        <v>128</v>
      </c>
      <c r="B129" s="195" t="s">
        <v>243</v>
      </c>
    </row>
    <row r="130" spans="1:2" x14ac:dyDescent="0.2">
      <c r="A130" s="265">
        <v>129</v>
      </c>
      <c r="B130" s="195" t="s">
        <v>244</v>
      </c>
    </row>
    <row r="131" spans="1:2" x14ac:dyDescent="0.2">
      <c r="A131" s="265">
        <v>130</v>
      </c>
      <c r="B131" s="195" t="s">
        <v>245</v>
      </c>
    </row>
    <row r="132" spans="1:2" ht="56.25" customHeight="1" x14ac:dyDescent="0.2">
      <c r="A132" s="265">
        <v>131</v>
      </c>
      <c r="B132" s="330" t="s">
        <v>246</v>
      </c>
    </row>
    <row r="133" spans="1:2" x14ac:dyDescent="0.2">
      <c r="A133" s="265">
        <v>132</v>
      </c>
      <c r="B133" s="131" t="s">
        <v>247</v>
      </c>
    </row>
    <row r="134" spans="1:2" ht="25.5" x14ac:dyDescent="0.2">
      <c r="A134" s="265">
        <v>133</v>
      </c>
      <c r="B134" s="195" t="s">
        <v>248</v>
      </c>
    </row>
    <row r="135" spans="1:2" x14ac:dyDescent="0.2">
      <c r="A135" s="265">
        <v>134</v>
      </c>
      <c r="B135" s="195" t="s">
        <v>249</v>
      </c>
    </row>
    <row r="136" spans="1:2" ht="25.5" x14ac:dyDescent="0.2">
      <c r="A136" s="265">
        <v>135</v>
      </c>
      <c r="B136" s="195" t="s">
        <v>250</v>
      </c>
    </row>
    <row r="137" spans="1:2" ht="51" x14ac:dyDescent="0.2">
      <c r="A137" s="265">
        <v>136</v>
      </c>
      <c r="B137" s="330" t="s">
        <v>251</v>
      </c>
    </row>
    <row r="138" spans="1:2" x14ac:dyDescent="0.2">
      <c r="A138" s="265">
        <v>137</v>
      </c>
      <c r="B138" s="195" t="s">
        <v>252</v>
      </c>
    </row>
    <row r="139" spans="1:2" x14ac:dyDescent="0.2">
      <c r="A139" s="265">
        <v>138</v>
      </c>
      <c r="B139" s="131" t="s">
        <v>253</v>
      </c>
    </row>
    <row r="140" spans="1:2" ht="38.25" x14ac:dyDescent="0.2">
      <c r="A140" s="265">
        <v>139</v>
      </c>
      <c r="B140" s="330" t="s">
        <v>254</v>
      </c>
    </row>
    <row r="141" spans="1:2" x14ac:dyDescent="0.2">
      <c r="A141" s="265">
        <v>140</v>
      </c>
      <c r="B141" s="195" t="s">
        <v>255</v>
      </c>
    </row>
    <row r="142" spans="1:2" x14ac:dyDescent="0.2">
      <c r="A142" s="265">
        <v>141</v>
      </c>
      <c r="B142" s="330" t="s">
        <v>256</v>
      </c>
    </row>
    <row r="143" spans="1:2" x14ac:dyDescent="0.2">
      <c r="A143" s="265">
        <v>142</v>
      </c>
      <c r="B143" s="131" t="s">
        <v>257</v>
      </c>
    </row>
    <row r="144" spans="1:2" ht="25.5" x14ac:dyDescent="0.2">
      <c r="A144" s="265">
        <v>143</v>
      </c>
      <c r="B144" s="195" t="s">
        <v>258</v>
      </c>
    </row>
    <row r="145" spans="1:2" ht="25.5" x14ac:dyDescent="0.2">
      <c r="A145" s="265">
        <v>144</v>
      </c>
      <c r="B145" s="195" t="s">
        <v>259</v>
      </c>
    </row>
    <row r="146" spans="1:2" x14ac:dyDescent="0.2">
      <c r="A146" s="265">
        <v>145</v>
      </c>
      <c r="B146" s="199" t="s">
        <v>260</v>
      </c>
    </row>
    <row r="147" spans="1:2" x14ac:dyDescent="0.2">
      <c r="A147" s="265">
        <v>146</v>
      </c>
      <c r="B147" s="131" t="s">
        <v>261</v>
      </c>
    </row>
    <row r="148" spans="1:2" x14ac:dyDescent="0.2">
      <c r="A148" s="265">
        <v>147</v>
      </c>
      <c r="B148" s="199" t="s">
        <v>262</v>
      </c>
    </row>
    <row r="149" spans="1:2" x14ac:dyDescent="0.2">
      <c r="A149" s="265">
        <v>148</v>
      </c>
      <c r="B149" s="131" t="s">
        <v>263</v>
      </c>
    </row>
    <row r="150" spans="1:2" ht="25.5" x14ac:dyDescent="0.2">
      <c r="A150" s="265">
        <v>149</v>
      </c>
      <c r="B150" s="330" t="s">
        <v>264</v>
      </c>
    </row>
    <row r="151" spans="1:2" ht="13.5" thickBot="1" x14ac:dyDescent="0.25">
      <c r="A151" s="265">
        <v>150</v>
      </c>
      <c r="B151" s="196" t="s">
        <v>265</v>
      </c>
    </row>
    <row r="152" spans="1:2" ht="38.25" x14ac:dyDescent="0.2">
      <c r="A152" s="265">
        <v>151</v>
      </c>
      <c r="B152" s="330" t="s">
        <v>266</v>
      </c>
    </row>
    <row r="153" spans="1:2" ht="15.75" x14ac:dyDescent="0.2">
      <c r="A153" s="265">
        <v>152</v>
      </c>
      <c r="B153" s="200" t="s">
        <v>267</v>
      </c>
    </row>
    <row r="154" spans="1:2" x14ac:dyDescent="0.2">
      <c r="A154" s="265">
        <v>153</v>
      </c>
      <c r="B154" s="195" t="s">
        <v>268</v>
      </c>
    </row>
    <row r="155" spans="1:2" ht="25.5" x14ac:dyDescent="0.2">
      <c r="A155" s="265">
        <v>154</v>
      </c>
      <c r="B155" s="320" t="s">
        <v>269</v>
      </c>
    </row>
    <row r="156" spans="1:2" ht="13.5" thickBot="1" x14ac:dyDescent="0.25">
      <c r="A156" s="265">
        <v>155</v>
      </c>
      <c r="B156" s="327" t="s">
        <v>270</v>
      </c>
    </row>
    <row r="157" spans="1:2" ht="13.5" thickBot="1" x14ac:dyDescent="0.25">
      <c r="A157" s="265">
        <v>156</v>
      </c>
      <c r="B157" s="281" t="s">
        <v>271</v>
      </c>
    </row>
    <row r="158" spans="1:2" ht="69" customHeight="1" thickBot="1" x14ac:dyDescent="0.25">
      <c r="A158" s="265">
        <v>157</v>
      </c>
      <c r="B158" s="320" t="s">
        <v>272</v>
      </c>
    </row>
    <row r="159" spans="1:2" x14ac:dyDescent="0.2">
      <c r="A159" s="265">
        <v>158</v>
      </c>
      <c r="B159" s="201" t="s">
        <v>273</v>
      </c>
    </row>
    <row r="160" spans="1:2" x14ac:dyDescent="0.2">
      <c r="A160" s="265">
        <v>159</v>
      </c>
      <c r="B160" s="131" t="s">
        <v>274</v>
      </c>
    </row>
    <row r="161" spans="1:2" x14ac:dyDescent="0.2">
      <c r="A161" s="265">
        <v>160</v>
      </c>
      <c r="B161" s="202" t="s">
        <v>275</v>
      </c>
    </row>
    <row r="162" spans="1:2" ht="13.5" thickBot="1" x14ac:dyDescent="0.25">
      <c r="A162" s="265">
        <v>161</v>
      </c>
      <c r="B162" s="202" t="s">
        <v>276</v>
      </c>
    </row>
    <row r="163" spans="1:2" x14ac:dyDescent="0.2">
      <c r="A163" s="265">
        <v>162</v>
      </c>
      <c r="B163" s="282" t="s">
        <v>277</v>
      </c>
    </row>
    <row r="164" spans="1:2" ht="13.5" thickBot="1" x14ac:dyDescent="0.25">
      <c r="A164" s="265">
        <v>163</v>
      </c>
      <c r="B164" s="203" t="s">
        <v>278</v>
      </c>
    </row>
    <row r="165" spans="1:2" ht="13.5" thickBot="1" x14ac:dyDescent="0.25">
      <c r="A165" s="265">
        <v>164</v>
      </c>
      <c r="B165" s="324" t="s">
        <v>279</v>
      </c>
    </row>
    <row r="166" spans="1:2" ht="51" x14ac:dyDescent="0.2">
      <c r="A166" s="265">
        <v>165</v>
      </c>
      <c r="B166" s="186" t="s">
        <v>280</v>
      </c>
    </row>
    <row r="167" spans="1:2" ht="63.75" x14ac:dyDescent="0.2">
      <c r="A167" s="265">
        <v>166</v>
      </c>
      <c r="B167" s="320" t="s">
        <v>281</v>
      </c>
    </row>
    <row r="168" spans="1:2" ht="38.25" x14ac:dyDescent="0.2">
      <c r="A168" s="265">
        <v>167</v>
      </c>
      <c r="B168" s="204" t="s">
        <v>282</v>
      </c>
    </row>
    <row r="169" spans="1:2" x14ac:dyDescent="0.2">
      <c r="A169" s="265">
        <v>168</v>
      </c>
      <c r="B169" s="327" t="s">
        <v>283</v>
      </c>
    </row>
    <row r="170" spans="1:2" ht="51" x14ac:dyDescent="0.2">
      <c r="A170" s="265">
        <v>169</v>
      </c>
      <c r="B170" s="187" t="s">
        <v>284</v>
      </c>
    </row>
    <row r="171" spans="1:2" ht="63.75" x14ac:dyDescent="0.2">
      <c r="A171" s="265">
        <v>170</v>
      </c>
      <c r="B171" s="320" t="s">
        <v>285</v>
      </c>
    </row>
    <row r="172" spans="1:2" ht="51" x14ac:dyDescent="0.2">
      <c r="A172" s="265">
        <v>171</v>
      </c>
      <c r="B172" s="204" t="s">
        <v>286</v>
      </c>
    </row>
    <row r="173" spans="1:2" x14ac:dyDescent="0.2">
      <c r="A173" s="265">
        <v>172</v>
      </c>
      <c r="B173" s="325" t="s">
        <v>287</v>
      </c>
    </row>
    <row r="174" spans="1:2" ht="140.25" x14ac:dyDescent="0.2">
      <c r="A174" s="265">
        <v>173</v>
      </c>
      <c r="B174" s="320" t="s">
        <v>288</v>
      </c>
    </row>
    <row r="175" spans="1:2" ht="38.25" x14ac:dyDescent="0.2">
      <c r="A175" s="265">
        <v>174</v>
      </c>
      <c r="B175" s="320" t="s">
        <v>289</v>
      </c>
    </row>
    <row r="176" spans="1:2" x14ac:dyDescent="0.2">
      <c r="A176" s="265">
        <v>175</v>
      </c>
      <c r="B176" s="327" t="s">
        <v>290</v>
      </c>
    </row>
    <row r="177" spans="1:2" ht="63.75" x14ac:dyDescent="0.2">
      <c r="A177" s="265">
        <v>176</v>
      </c>
      <c r="B177" s="187" t="s">
        <v>291</v>
      </c>
    </row>
    <row r="178" spans="1:2" ht="89.25" x14ac:dyDescent="0.2">
      <c r="A178" s="265">
        <v>177</v>
      </c>
      <c r="B178" s="320" t="s">
        <v>292</v>
      </c>
    </row>
    <row r="179" spans="1:2" x14ac:dyDescent="0.2">
      <c r="A179" s="265">
        <v>178</v>
      </c>
      <c r="B179" s="205" t="s">
        <v>293</v>
      </c>
    </row>
    <row r="180" spans="1:2" ht="25.5" x14ac:dyDescent="0.2">
      <c r="A180" s="265">
        <v>179</v>
      </c>
      <c r="B180" s="319" t="s">
        <v>294</v>
      </c>
    </row>
    <row r="181" spans="1:2" ht="25.5" x14ac:dyDescent="0.2">
      <c r="A181" s="265">
        <v>180</v>
      </c>
      <c r="B181" s="205" t="s">
        <v>295</v>
      </c>
    </row>
    <row r="182" spans="1:2" ht="25.5" x14ac:dyDescent="0.2">
      <c r="A182" s="265">
        <v>181</v>
      </c>
      <c r="B182" s="205" t="s">
        <v>296</v>
      </c>
    </row>
    <row r="183" spans="1:2" ht="38.25" x14ac:dyDescent="0.2">
      <c r="A183" s="265">
        <v>182</v>
      </c>
      <c r="B183" s="205" t="s">
        <v>297</v>
      </c>
    </row>
    <row r="184" spans="1:2" ht="51" x14ac:dyDescent="0.2">
      <c r="A184" s="265">
        <v>183</v>
      </c>
      <c r="B184" s="330" t="s">
        <v>298</v>
      </c>
    </row>
    <row r="185" spans="1:2" x14ac:dyDescent="0.2">
      <c r="A185" s="265">
        <v>184</v>
      </c>
      <c r="B185" s="205" t="s">
        <v>299</v>
      </c>
    </row>
    <row r="186" spans="1:2" ht="38.25" x14ac:dyDescent="0.2">
      <c r="A186" s="265">
        <v>185</v>
      </c>
      <c r="B186" s="205" t="s">
        <v>300</v>
      </c>
    </row>
    <row r="187" spans="1:2" ht="25.5" x14ac:dyDescent="0.2">
      <c r="A187" s="265">
        <v>186</v>
      </c>
      <c r="B187" s="205" t="s">
        <v>301</v>
      </c>
    </row>
    <row r="188" spans="1:2" ht="25.5" x14ac:dyDescent="0.2">
      <c r="A188" s="265">
        <v>187</v>
      </c>
      <c r="B188" s="205" t="s">
        <v>302</v>
      </c>
    </row>
    <row r="189" spans="1:2" x14ac:dyDescent="0.2">
      <c r="A189" s="265">
        <v>188</v>
      </c>
      <c r="B189" s="205" t="s">
        <v>303</v>
      </c>
    </row>
    <row r="190" spans="1:2" ht="39" thickBot="1" x14ac:dyDescent="0.25">
      <c r="A190" s="265">
        <v>189</v>
      </c>
      <c r="B190" s="126" t="s">
        <v>304</v>
      </c>
    </row>
    <row r="191" spans="1:2" ht="13.5" thickBot="1" x14ac:dyDescent="0.25">
      <c r="A191" s="265">
        <v>190</v>
      </c>
      <c r="B191" s="281" t="s">
        <v>305</v>
      </c>
    </row>
    <row r="192" spans="1:2" x14ac:dyDescent="0.2">
      <c r="A192" s="265">
        <v>191</v>
      </c>
      <c r="B192" s="194" t="s">
        <v>306</v>
      </c>
    </row>
    <row r="193" spans="1:2" x14ac:dyDescent="0.2">
      <c r="A193" s="265">
        <v>192</v>
      </c>
      <c r="B193" s="197" t="s">
        <v>307</v>
      </c>
    </row>
    <row r="194" spans="1:2" x14ac:dyDescent="0.2">
      <c r="A194" s="265">
        <v>193</v>
      </c>
      <c r="B194" s="195" t="s">
        <v>308</v>
      </c>
    </row>
    <row r="195" spans="1:2" x14ac:dyDescent="0.2">
      <c r="A195" s="265">
        <v>194</v>
      </c>
      <c r="B195" s="195" t="s">
        <v>309</v>
      </c>
    </row>
    <row r="196" spans="1:2" x14ac:dyDescent="0.2">
      <c r="A196" s="265">
        <v>195</v>
      </c>
      <c r="B196" s="195" t="s">
        <v>310</v>
      </c>
    </row>
    <row r="197" spans="1:2" ht="13.5" thickBot="1" x14ac:dyDescent="0.25">
      <c r="A197" s="265">
        <v>196</v>
      </c>
      <c r="B197" s="196" t="s">
        <v>311</v>
      </c>
    </row>
    <row r="198" spans="1:2" x14ac:dyDescent="0.2">
      <c r="A198" s="265">
        <v>197</v>
      </c>
      <c r="B198" s="194" t="s">
        <v>617</v>
      </c>
    </row>
    <row r="199" spans="1:2" x14ac:dyDescent="0.2">
      <c r="A199" s="265">
        <v>198</v>
      </c>
      <c r="B199" s="330" t="s">
        <v>312</v>
      </c>
    </row>
    <row r="200" spans="1:2" x14ac:dyDescent="0.2">
      <c r="A200" s="265">
        <v>199</v>
      </c>
      <c r="B200" s="195" t="s">
        <v>313</v>
      </c>
    </row>
    <row r="201" spans="1:2" ht="76.5" x14ac:dyDescent="0.2">
      <c r="A201" s="265">
        <v>200</v>
      </c>
      <c r="B201" s="320" t="s">
        <v>314</v>
      </c>
    </row>
    <row r="202" spans="1:2" ht="13.5" thickBot="1" x14ac:dyDescent="0.25">
      <c r="A202" s="265">
        <v>201</v>
      </c>
      <c r="B202" s="196" t="s">
        <v>315</v>
      </c>
    </row>
    <row r="203" spans="1:2" ht="13.5" thickBot="1" x14ac:dyDescent="0.25">
      <c r="A203" s="265">
        <v>202</v>
      </c>
      <c r="B203" s="330" t="s">
        <v>316</v>
      </c>
    </row>
    <row r="204" spans="1:2" x14ac:dyDescent="0.2">
      <c r="A204" s="265">
        <v>203</v>
      </c>
      <c r="B204" s="194" t="s">
        <v>317</v>
      </c>
    </row>
    <row r="205" spans="1:2" x14ac:dyDescent="0.2">
      <c r="A205" s="265">
        <v>204</v>
      </c>
      <c r="B205" s="330" t="s">
        <v>318</v>
      </c>
    </row>
    <row r="206" spans="1:2" x14ac:dyDescent="0.2">
      <c r="A206" s="265">
        <v>205</v>
      </c>
      <c r="B206" s="195" t="s">
        <v>319</v>
      </c>
    </row>
    <row r="207" spans="1:2" x14ac:dyDescent="0.2">
      <c r="A207" s="265">
        <v>206</v>
      </c>
      <c r="B207" s="330" t="s">
        <v>320</v>
      </c>
    </row>
    <row r="208" spans="1:2" x14ac:dyDescent="0.2">
      <c r="A208" s="265">
        <v>207</v>
      </c>
      <c r="B208" s="195" t="s">
        <v>321</v>
      </c>
    </row>
    <row r="209" spans="1:2" x14ac:dyDescent="0.2">
      <c r="A209" s="265">
        <v>208</v>
      </c>
      <c r="B209" s="195" t="s">
        <v>322</v>
      </c>
    </row>
    <row r="210" spans="1:2" ht="25.5" x14ac:dyDescent="0.2">
      <c r="A210" s="265">
        <v>209</v>
      </c>
      <c r="B210" s="195" t="s">
        <v>323</v>
      </c>
    </row>
    <row r="211" spans="1:2" ht="38.25" x14ac:dyDescent="0.2">
      <c r="A211" s="265">
        <v>210</v>
      </c>
      <c r="B211" s="330" t="s">
        <v>324</v>
      </c>
    </row>
    <row r="212" spans="1:2" ht="13.5" thickBot="1" x14ac:dyDescent="0.25">
      <c r="A212" s="265">
        <v>211</v>
      </c>
      <c r="B212" s="196" t="s">
        <v>325</v>
      </c>
    </row>
    <row r="213" spans="1:2" x14ac:dyDescent="0.2">
      <c r="A213" s="265">
        <v>212</v>
      </c>
      <c r="B213" s="330" t="s">
        <v>326</v>
      </c>
    </row>
    <row r="214" spans="1:2" x14ac:dyDescent="0.2">
      <c r="A214" s="265">
        <v>213</v>
      </c>
      <c r="B214" s="336" t="s">
        <v>327</v>
      </c>
    </row>
    <row r="215" spans="1:2" ht="25.5" x14ac:dyDescent="0.2">
      <c r="A215" s="265">
        <v>214</v>
      </c>
      <c r="B215" s="197" t="s">
        <v>328</v>
      </c>
    </row>
    <row r="216" spans="1:2" ht="25.5" x14ac:dyDescent="0.2">
      <c r="A216" s="265">
        <v>215</v>
      </c>
      <c r="B216" s="336" t="s">
        <v>329</v>
      </c>
    </row>
    <row r="217" spans="1:2" ht="25.5" x14ac:dyDescent="0.2">
      <c r="A217" s="265">
        <v>216</v>
      </c>
      <c r="B217" s="336" t="s">
        <v>330</v>
      </c>
    </row>
    <row r="218" spans="1:2" x14ac:dyDescent="0.2">
      <c r="A218" s="265">
        <v>217</v>
      </c>
      <c r="B218" s="312" t="s">
        <v>331</v>
      </c>
    </row>
    <row r="219" spans="1:2" ht="13.5" thickBot="1" x14ac:dyDescent="0.25">
      <c r="A219" s="265">
        <v>218</v>
      </c>
      <c r="B219" s="206" t="s">
        <v>332</v>
      </c>
    </row>
    <row r="220" spans="1:2" x14ac:dyDescent="0.2">
      <c r="A220" s="265">
        <v>219</v>
      </c>
      <c r="B220" s="207" t="s">
        <v>333</v>
      </c>
    </row>
    <row r="221" spans="1:2" ht="51" x14ac:dyDescent="0.2">
      <c r="A221" s="265">
        <v>220</v>
      </c>
      <c r="B221" s="330" t="s">
        <v>334</v>
      </c>
    </row>
    <row r="222" spans="1:2" ht="76.5" x14ac:dyDescent="0.2">
      <c r="A222" s="265">
        <v>221</v>
      </c>
      <c r="B222" s="330" t="s">
        <v>335</v>
      </c>
    </row>
    <row r="223" spans="1:2" ht="25.5" x14ac:dyDescent="0.2">
      <c r="A223" s="265">
        <v>222</v>
      </c>
      <c r="B223" s="336" t="s">
        <v>336</v>
      </c>
    </row>
    <row r="224" spans="1:2" ht="38.25" x14ac:dyDescent="0.2">
      <c r="A224" s="265">
        <v>223</v>
      </c>
      <c r="B224" s="320" t="s">
        <v>337</v>
      </c>
    </row>
    <row r="225" spans="1:2" ht="51" x14ac:dyDescent="0.2">
      <c r="A225" s="265">
        <v>224</v>
      </c>
      <c r="B225" s="320" t="s">
        <v>338</v>
      </c>
    </row>
    <row r="226" spans="1:2" x14ac:dyDescent="0.2">
      <c r="A226" s="265">
        <v>225</v>
      </c>
      <c r="B226" s="336" t="s">
        <v>339</v>
      </c>
    </row>
    <row r="227" spans="1:2" ht="25.5" x14ac:dyDescent="0.2">
      <c r="A227" s="265">
        <v>226</v>
      </c>
      <c r="B227" s="208" t="s">
        <v>340</v>
      </c>
    </row>
    <row r="228" spans="1:2" ht="38.25" x14ac:dyDescent="0.2">
      <c r="A228" s="265">
        <v>227</v>
      </c>
      <c r="B228" s="320" t="s">
        <v>341</v>
      </c>
    </row>
    <row r="229" spans="1:2" ht="51" x14ac:dyDescent="0.2">
      <c r="A229" s="265">
        <v>228</v>
      </c>
      <c r="B229" s="320" t="s">
        <v>342</v>
      </c>
    </row>
    <row r="230" spans="1:2" x14ac:dyDescent="0.2">
      <c r="A230" s="265">
        <v>229</v>
      </c>
      <c r="B230" s="336" t="s">
        <v>343</v>
      </c>
    </row>
    <row r="231" spans="1:2" ht="63.75" x14ac:dyDescent="0.2">
      <c r="A231" s="265">
        <v>230</v>
      </c>
      <c r="B231" s="330" t="s">
        <v>344</v>
      </c>
    </row>
    <row r="232" spans="1:2" ht="51" x14ac:dyDescent="0.2">
      <c r="A232" s="265">
        <v>231</v>
      </c>
      <c r="B232" s="336" t="s">
        <v>345</v>
      </c>
    </row>
    <row r="233" spans="1:2" ht="51" x14ac:dyDescent="0.2">
      <c r="A233" s="265">
        <v>232</v>
      </c>
      <c r="B233" s="330" t="s">
        <v>346</v>
      </c>
    </row>
    <row r="234" spans="1:2" ht="13.5" thickBot="1" x14ac:dyDescent="0.25">
      <c r="A234" s="265">
        <v>233</v>
      </c>
      <c r="B234" s="336" t="s">
        <v>347</v>
      </c>
    </row>
    <row r="235" spans="1:2" x14ac:dyDescent="0.2">
      <c r="A235" s="265">
        <v>234</v>
      </c>
      <c r="B235" s="146" t="s">
        <v>348</v>
      </c>
    </row>
    <row r="236" spans="1:2" x14ac:dyDescent="0.2">
      <c r="A236" s="265">
        <v>235</v>
      </c>
      <c r="B236" s="209" t="s">
        <v>349</v>
      </c>
    </row>
    <row r="237" spans="1:2" x14ac:dyDescent="0.2">
      <c r="A237" s="265">
        <v>236</v>
      </c>
      <c r="B237" s="147" t="s">
        <v>350</v>
      </c>
    </row>
    <row r="238" spans="1:2" x14ac:dyDescent="0.2">
      <c r="A238" s="265">
        <v>237</v>
      </c>
      <c r="B238" s="148" t="s">
        <v>351</v>
      </c>
    </row>
    <row r="239" spans="1:2" x14ac:dyDescent="0.2">
      <c r="A239" s="265">
        <v>238</v>
      </c>
      <c r="B239" s="149" t="s">
        <v>352</v>
      </c>
    </row>
    <row r="240" spans="1:2" ht="25.5" x14ac:dyDescent="0.2">
      <c r="A240" s="265">
        <v>239</v>
      </c>
      <c r="B240" s="283" t="s">
        <v>353</v>
      </c>
    </row>
    <row r="241" spans="1:2" x14ac:dyDescent="0.2">
      <c r="A241" s="265">
        <v>240</v>
      </c>
      <c r="B241" s="210" t="s">
        <v>354</v>
      </c>
    </row>
    <row r="242" spans="1:2" ht="25.5" x14ac:dyDescent="0.2">
      <c r="A242" s="265">
        <v>241</v>
      </c>
      <c r="B242" s="284" t="s">
        <v>355</v>
      </c>
    </row>
    <row r="243" spans="1:2" ht="25.5" x14ac:dyDescent="0.2">
      <c r="A243" s="265">
        <v>242</v>
      </c>
      <c r="B243" s="210" t="s">
        <v>356</v>
      </c>
    </row>
    <row r="244" spans="1:2" ht="25.5" x14ac:dyDescent="0.2">
      <c r="A244" s="265">
        <v>243</v>
      </c>
      <c r="B244" s="332" t="s">
        <v>357</v>
      </c>
    </row>
    <row r="245" spans="1:2" x14ac:dyDescent="0.2">
      <c r="A245" s="265">
        <v>244</v>
      </c>
      <c r="B245" s="312" t="s">
        <v>358</v>
      </c>
    </row>
    <row r="246" spans="1:2" ht="26.25" thickBot="1" x14ac:dyDescent="0.25">
      <c r="A246" s="265">
        <v>245</v>
      </c>
      <c r="B246" s="211" t="s">
        <v>359</v>
      </c>
    </row>
    <row r="247" spans="1:2" ht="13.5" thickBot="1" x14ac:dyDescent="0.25">
      <c r="A247" s="265">
        <v>246</v>
      </c>
      <c r="B247" s="185" t="s">
        <v>360</v>
      </c>
    </row>
    <row r="248" spans="1:2" ht="89.25" x14ac:dyDescent="0.2">
      <c r="A248" s="265">
        <v>247</v>
      </c>
      <c r="B248" s="212" t="s">
        <v>361</v>
      </c>
    </row>
    <row r="249" spans="1:2" x14ac:dyDescent="0.2">
      <c r="A249" s="265">
        <v>248</v>
      </c>
      <c r="B249" s="213" t="s">
        <v>362</v>
      </c>
    </row>
    <row r="250" spans="1:2" ht="102" x14ac:dyDescent="0.2">
      <c r="A250" s="265">
        <v>249</v>
      </c>
      <c r="B250" s="117" t="s">
        <v>363</v>
      </c>
    </row>
    <row r="251" spans="1:2" x14ac:dyDescent="0.2">
      <c r="A251" s="265">
        <v>250</v>
      </c>
      <c r="B251" s="117" t="s">
        <v>364</v>
      </c>
    </row>
    <row r="252" spans="1:2" ht="38.25" x14ac:dyDescent="0.2">
      <c r="A252" s="265">
        <v>251</v>
      </c>
      <c r="B252" s="214" t="s">
        <v>365</v>
      </c>
    </row>
    <row r="253" spans="1:2" ht="25.5" x14ac:dyDescent="0.2">
      <c r="A253" s="265">
        <v>252</v>
      </c>
      <c r="B253" s="214" t="s">
        <v>78</v>
      </c>
    </row>
    <row r="254" spans="1:2" ht="76.5" x14ac:dyDescent="0.2">
      <c r="A254" s="265">
        <v>253</v>
      </c>
      <c r="B254" s="215" t="s">
        <v>79</v>
      </c>
    </row>
    <row r="255" spans="1:2" ht="51" x14ac:dyDescent="0.2">
      <c r="A255" s="265">
        <v>254</v>
      </c>
      <c r="B255" s="215" t="s">
        <v>366</v>
      </c>
    </row>
    <row r="256" spans="1:2" ht="25.5" x14ac:dyDescent="0.2">
      <c r="A256" s="265">
        <v>255</v>
      </c>
      <c r="B256" s="216" t="s">
        <v>367</v>
      </c>
    </row>
    <row r="257" spans="1:2" ht="38.25" x14ac:dyDescent="0.2">
      <c r="A257" s="265">
        <v>256</v>
      </c>
      <c r="B257" s="216" t="s">
        <v>80</v>
      </c>
    </row>
    <row r="258" spans="1:2" ht="38.25" x14ac:dyDescent="0.2">
      <c r="A258" s="265">
        <v>257</v>
      </c>
      <c r="B258" s="216" t="s">
        <v>368</v>
      </c>
    </row>
    <row r="259" spans="1:2" ht="38.25" x14ac:dyDescent="0.2">
      <c r="A259" s="265">
        <v>258</v>
      </c>
      <c r="B259" s="216" t="s">
        <v>81</v>
      </c>
    </row>
    <row r="260" spans="1:2" x14ac:dyDescent="0.2">
      <c r="A260" s="265">
        <v>259</v>
      </c>
      <c r="B260" s="213" t="s">
        <v>369</v>
      </c>
    </row>
    <row r="261" spans="1:2" ht="140.25" x14ac:dyDescent="0.2">
      <c r="A261" s="265">
        <v>260</v>
      </c>
      <c r="B261" s="217" t="s">
        <v>370</v>
      </c>
    </row>
    <row r="262" spans="1:2" x14ac:dyDescent="0.2">
      <c r="A262" s="265">
        <v>261</v>
      </c>
      <c r="B262" s="213" t="s">
        <v>371</v>
      </c>
    </row>
    <row r="263" spans="1:2" ht="25.5" x14ac:dyDescent="0.2">
      <c r="A263" s="265">
        <v>262</v>
      </c>
      <c r="B263" s="217" t="s">
        <v>372</v>
      </c>
    </row>
    <row r="264" spans="1:2" ht="25.5" x14ac:dyDescent="0.2">
      <c r="A264" s="265">
        <v>263</v>
      </c>
      <c r="B264" s="217" t="s">
        <v>373</v>
      </c>
    </row>
    <row r="265" spans="1:2" x14ac:dyDescent="0.2">
      <c r="A265" s="265">
        <v>264</v>
      </c>
      <c r="B265" s="218" t="s">
        <v>374</v>
      </c>
    </row>
    <row r="266" spans="1:2" ht="25.5" x14ac:dyDescent="0.2">
      <c r="A266" s="265">
        <v>265</v>
      </c>
      <c r="B266" s="217" t="s">
        <v>375</v>
      </c>
    </row>
    <row r="267" spans="1:2" ht="25.5" x14ac:dyDescent="0.2">
      <c r="A267" s="265">
        <v>266</v>
      </c>
      <c r="B267" s="217" t="s">
        <v>376</v>
      </c>
    </row>
    <row r="268" spans="1:2" ht="25.5" x14ac:dyDescent="0.2">
      <c r="A268" s="265">
        <v>267</v>
      </c>
      <c r="B268" s="217" t="s">
        <v>377</v>
      </c>
    </row>
    <row r="269" spans="1:2" ht="38.25" x14ac:dyDescent="0.2">
      <c r="A269" s="265">
        <v>268</v>
      </c>
      <c r="B269" s="217" t="s">
        <v>378</v>
      </c>
    </row>
    <row r="270" spans="1:2" x14ac:dyDescent="0.2">
      <c r="A270" s="265">
        <v>269</v>
      </c>
      <c r="B270" s="213" t="s">
        <v>379</v>
      </c>
    </row>
    <row r="271" spans="1:2" ht="51" x14ac:dyDescent="0.2">
      <c r="A271" s="265">
        <v>270</v>
      </c>
      <c r="B271" s="218" t="s">
        <v>380</v>
      </c>
    </row>
    <row r="272" spans="1:2" ht="51.75" thickBot="1" x14ac:dyDescent="0.25">
      <c r="A272" s="265">
        <v>271</v>
      </c>
      <c r="B272" s="219" t="s">
        <v>381</v>
      </c>
    </row>
    <row r="273" spans="1:2" ht="39" thickBot="1" x14ac:dyDescent="0.25">
      <c r="A273" s="265">
        <v>272</v>
      </c>
      <c r="B273" s="220" t="s">
        <v>382</v>
      </c>
    </row>
    <row r="274" spans="1:2" x14ac:dyDescent="0.2">
      <c r="A274" s="265">
        <v>273</v>
      </c>
      <c r="B274" s="221" t="s">
        <v>383</v>
      </c>
    </row>
    <row r="275" spans="1:2" ht="63.75" x14ac:dyDescent="0.2">
      <c r="A275" s="265">
        <v>274</v>
      </c>
      <c r="B275" s="218" t="s">
        <v>384</v>
      </c>
    </row>
    <row r="276" spans="1:2" ht="25.5" x14ac:dyDescent="0.2">
      <c r="A276" s="265">
        <v>275</v>
      </c>
      <c r="B276" s="222" t="s">
        <v>385</v>
      </c>
    </row>
    <row r="277" spans="1:2" ht="25.5" x14ac:dyDescent="0.2">
      <c r="A277" s="265">
        <v>276</v>
      </c>
      <c r="B277" s="285" t="s">
        <v>386</v>
      </c>
    </row>
    <row r="278" spans="1:2" ht="25.5" x14ac:dyDescent="0.2">
      <c r="A278" s="265">
        <v>277</v>
      </c>
      <c r="B278" s="285" t="s">
        <v>387</v>
      </c>
    </row>
    <row r="279" spans="1:2" ht="25.5" x14ac:dyDescent="0.2">
      <c r="A279" s="265">
        <v>278</v>
      </c>
      <c r="B279" s="222" t="s">
        <v>388</v>
      </c>
    </row>
    <row r="280" spans="1:2" ht="25.5" x14ac:dyDescent="0.2">
      <c r="A280" s="265">
        <v>279</v>
      </c>
      <c r="B280" s="222" t="s">
        <v>389</v>
      </c>
    </row>
    <row r="281" spans="1:2" ht="25.5" x14ac:dyDescent="0.2">
      <c r="A281" s="265">
        <v>280</v>
      </c>
      <c r="B281" s="222" t="s">
        <v>390</v>
      </c>
    </row>
    <row r="282" spans="1:2" ht="13.5" thickBot="1" x14ac:dyDescent="0.25">
      <c r="A282" s="265">
        <v>281</v>
      </c>
      <c r="B282" s="223" t="s">
        <v>391</v>
      </c>
    </row>
    <row r="283" spans="1:2" ht="25.5" x14ac:dyDescent="0.2">
      <c r="A283" s="265">
        <v>282</v>
      </c>
      <c r="B283" s="221" t="s">
        <v>392</v>
      </c>
    </row>
    <row r="284" spans="1:2" ht="76.5" x14ac:dyDescent="0.2">
      <c r="A284" s="265">
        <v>283</v>
      </c>
      <c r="B284" s="320" t="s">
        <v>393</v>
      </c>
    </row>
    <row r="285" spans="1:2" ht="38.25" x14ac:dyDescent="0.2">
      <c r="A285" s="265">
        <v>284</v>
      </c>
      <c r="B285" s="222" t="s">
        <v>394</v>
      </c>
    </row>
    <row r="286" spans="1:2" ht="39" thickBot="1" x14ac:dyDescent="0.25">
      <c r="A286" s="265">
        <v>285</v>
      </c>
      <c r="B286" s="223" t="s">
        <v>395</v>
      </c>
    </row>
    <row r="287" spans="1:2" ht="25.5" x14ac:dyDescent="0.2">
      <c r="A287" s="265">
        <v>286</v>
      </c>
      <c r="B287" s="221" t="s">
        <v>396</v>
      </c>
    </row>
    <row r="288" spans="1:2" ht="25.5" x14ac:dyDescent="0.2">
      <c r="A288" s="265">
        <v>287</v>
      </c>
      <c r="B288" s="330" t="s">
        <v>397</v>
      </c>
    </row>
    <row r="289" spans="1:2" x14ac:dyDescent="0.2">
      <c r="A289" s="265">
        <v>288</v>
      </c>
      <c r="B289" s="222" t="s">
        <v>398</v>
      </c>
    </row>
    <row r="290" spans="1:2" x14ac:dyDescent="0.2">
      <c r="A290" s="265">
        <v>289</v>
      </c>
      <c r="B290" s="224" t="s">
        <v>399</v>
      </c>
    </row>
    <row r="291" spans="1:2" ht="89.25" x14ac:dyDescent="0.2">
      <c r="A291" s="265">
        <v>290</v>
      </c>
      <c r="B291" s="330" t="s">
        <v>400</v>
      </c>
    </row>
    <row r="292" spans="1:2" ht="25.5" x14ac:dyDescent="0.2">
      <c r="A292" s="265">
        <v>291</v>
      </c>
      <c r="B292" s="222" t="s">
        <v>401</v>
      </c>
    </row>
    <row r="293" spans="1:2" x14ac:dyDescent="0.2">
      <c r="A293" s="265">
        <v>292</v>
      </c>
      <c r="B293" s="222" t="s">
        <v>402</v>
      </c>
    </row>
    <row r="294" spans="1:2" ht="25.5" x14ac:dyDescent="0.2">
      <c r="A294" s="265">
        <v>293</v>
      </c>
      <c r="B294" s="222" t="s">
        <v>403</v>
      </c>
    </row>
    <row r="295" spans="1:2" ht="25.5" x14ac:dyDescent="0.2">
      <c r="A295" s="265">
        <v>294</v>
      </c>
      <c r="B295" s="222" t="s">
        <v>404</v>
      </c>
    </row>
    <row r="296" spans="1:2" x14ac:dyDescent="0.2">
      <c r="A296" s="265">
        <v>295</v>
      </c>
      <c r="B296" s="336" t="s">
        <v>405</v>
      </c>
    </row>
    <row r="297" spans="1:2" ht="25.5" x14ac:dyDescent="0.2">
      <c r="A297" s="265">
        <v>296</v>
      </c>
      <c r="B297" s="336" t="s">
        <v>406</v>
      </c>
    </row>
    <row r="298" spans="1:2" ht="38.25" x14ac:dyDescent="0.2">
      <c r="A298" s="265">
        <v>297</v>
      </c>
      <c r="B298" s="336" t="s">
        <v>407</v>
      </c>
    </row>
    <row r="299" spans="1:2" ht="89.25" x14ac:dyDescent="0.2">
      <c r="A299" s="265">
        <v>298</v>
      </c>
      <c r="B299" s="334" t="s">
        <v>408</v>
      </c>
    </row>
    <row r="300" spans="1:2" ht="38.25" x14ac:dyDescent="0.2">
      <c r="A300" s="265">
        <v>299</v>
      </c>
      <c r="B300" s="334" t="s">
        <v>409</v>
      </c>
    </row>
    <row r="301" spans="1:2" x14ac:dyDescent="0.2">
      <c r="A301" s="265">
        <v>300</v>
      </c>
      <c r="B301" s="336" t="s">
        <v>410</v>
      </c>
    </row>
    <row r="302" spans="1:2" ht="51" x14ac:dyDescent="0.2">
      <c r="A302" s="265">
        <v>301</v>
      </c>
      <c r="B302" s="225" t="s">
        <v>411</v>
      </c>
    </row>
    <row r="303" spans="1:2" ht="76.5" x14ac:dyDescent="0.2">
      <c r="A303" s="265">
        <v>302</v>
      </c>
      <c r="B303" s="334" t="s">
        <v>412</v>
      </c>
    </row>
    <row r="304" spans="1:2" x14ac:dyDescent="0.2">
      <c r="A304" s="265">
        <v>303</v>
      </c>
      <c r="B304" s="334" t="s">
        <v>413</v>
      </c>
    </row>
    <row r="305" spans="1:2" ht="26.25" x14ac:dyDescent="0.2">
      <c r="A305" s="265">
        <v>304</v>
      </c>
      <c r="B305" s="286" t="s">
        <v>414</v>
      </c>
    </row>
    <row r="306" spans="1:2" ht="26.25" x14ac:dyDescent="0.2">
      <c r="A306" s="265">
        <v>305</v>
      </c>
      <c r="B306" s="286" t="s">
        <v>415</v>
      </c>
    </row>
    <row r="307" spans="1:2" x14ac:dyDescent="0.2">
      <c r="A307" s="265">
        <v>306</v>
      </c>
      <c r="B307" s="287" t="s">
        <v>416</v>
      </c>
    </row>
    <row r="308" spans="1:2" x14ac:dyDescent="0.2">
      <c r="A308" s="265">
        <v>307</v>
      </c>
      <c r="B308" s="287" t="s">
        <v>417</v>
      </c>
    </row>
    <row r="309" spans="1:2" x14ac:dyDescent="0.2">
      <c r="A309" s="265">
        <v>308</v>
      </c>
      <c r="B309" s="287" t="s">
        <v>418</v>
      </c>
    </row>
    <row r="310" spans="1:2" x14ac:dyDescent="0.2">
      <c r="A310" s="265">
        <v>309</v>
      </c>
      <c r="B310" s="287" t="s">
        <v>419</v>
      </c>
    </row>
    <row r="311" spans="1:2" x14ac:dyDescent="0.2">
      <c r="A311" s="265">
        <v>310</v>
      </c>
      <c r="B311" s="287" t="s">
        <v>420</v>
      </c>
    </row>
    <row r="312" spans="1:2" x14ac:dyDescent="0.2">
      <c r="A312" s="265">
        <v>311</v>
      </c>
      <c r="B312" s="287" t="s">
        <v>421</v>
      </c>
    </row>
    <row r="313" spans="1:2" x14ac:dyDescent="0.2">
      <c r="A313" s="265">
        <v>312</v>
      </c>
      <c r="B313" s="287" t="s">
        <v>422</v>
      </c>
    </row>
    <row r="314" spans="1:2" x14ac:dyDescent="0.2">
      <c r="A314" s="265">
        <v>313</v>
      </c>
      <c r="B314" s="287" t="s">
        <v>423</v>
      </c>
    </row>
    <row r="315" spans="1:2" x14ac:dyDescent="0.2">
      <c r="A315" s="265">
        <v>314</v>
      </c>
      <c r="B315" s="287" t="s">
        <v>424</v>
      </c>
    </row>
    <row r="316" spans="1:2" x14ac:dyDescent="0.2">
      <c r="A316" s="265">
        <v>315</v>
      </c>
      <c r="B316" s="287" t="s">
        <v>425</v>
      </c>
    </row>
    <row r="317" spans="1:2" x14ac:dyDescent="0.2">
      <c r="A317" s="265">
        <v>316</v>
      </c>
      <c r="B317" s="287" t="s">
        <v>426</v>
      </c>
    </row>
    <row r="318" spans="1:2" x14ac:dyDescent="0.2">
      <c r="A318" s="265">
        <v>317</v>
      </c>
      <c r="B318" s="287" t="s">
        <v>427</v>
      </c>
    </row>
    <row r="319" spans="1:2" x14ac:dyDescent="0.2">
      <c r="A319" s="265">
        <v>318</v>
      </c>
      <c r="B319" s="287" t="s">
        <v>428</v>
      </c>
    </row>
    <row r="320" spans="1:2" x14ac:dyDescent="0.2">
      <c r="A320" s="265">
        <v>319</v>
      </c>
      <c r="B320" s="287" t="s">
        <v>429</v>
      </c>
    </row>
    <row r="321" spans="1:2" x14ac:dyDescent="0.2">
      <c r="A321" s="265">
        <v>320</v>
      </c>
      <c r="B321" s="287" t="s">
        <v>430</v>
      </c>
    </row>
    <row r="322" spans="1:2" x14ac:dyDescent="0.2">
      <c r="A322" s="265">
        <v>321</v>
      </c>
      <c r="B322" s="287" t="s">
        <v>431</v>
      </c>
    </row>
    <row r="323" spans="1:2" x14ac:dyDescent="0.2">
      <c r="A323" s="265">
        <v>322</v>
      </c>
      <c r="B323" s="287" t="s">
        <v>432</v>
      </c>
    </row>
    <row r="324" spans="1:2" x14ac:dyDescent="0.2">
      <c r="A324" s="265">
        <v>323</v>
      </c>
      <c r="B324" s="287" t="s">
        <v>433</v>
      </c>
    </row>
    <row r="325" spans="1:2" x14ac:dyDescent="0.2">
      <c r="A325" s="265">
        <v>324</v>
      </c>
      <c r="B325" s="287" t="s">
        <v>434</v>
      </c>
    </row>
    <row r="326" spans="1:2" x14ac:dyDescent="0.2">
      <c r="A326" s="265">
        <v>325</v>
      </c>
      <c r="B326" s="287" t="s">
        <v>435</v>
      </c>
    </row>
    <row r="327" spans="1:2" x14ac:dyDescent="0.2">
      <c r="A327" s="265">
        <v>326</v>
      </c>
      <c r="B327" s="287" t="s">
        <v>436</v>
      </c>
    </row>
    <row r="328" spans="1:2" x14ac:dyDescent="0.2">
      <c r="A328" s="265">
        <v>327</v>
      </c>
      <c r="B328" s="287" t="s">
        <v>437</v>
      </c>
    </row>
    <row r="329" spans="1:2" x14ac:dyDescent="0.2">
      <c r="A329" s="265">
        <v>328</v>
      </c>
      <c r="B329" s="288" t="s">
        <v>438</v>
      </c>
    </row>
    <row r="330" spans="1:2" x14ac:dyDescent="0.2">
      <c r="A330" s="265">
        <v>329</v>
      </c>
      <c r="B330" s="287" t="s">
        <v>439</v>
      </c>
    </row>
    <row r="331" spans="1:2" x14ac:dyDescent="0.2">
      <c r="A331" s="265">
        <v>330</v>
      </c>
      <c r="B331" s="287" t="s">
        <v>440</v>
      </c>
    </row>
    <row r="332" spans="1:2" x14ac:dyDescent="0.2">
      <c r="A332" s="265">
        <v>331</v>
      </c>
      <c r="B332" s="287" t="s">
        <v>441</v>
      </c>
    </row>
    <row r="333" spans="1:2" x14ac:dyDescent="0.2">
      <c r="A333" s="265">
        <v>332</v>
      </c>
      <c r="B333" s="287" t="s">
        <v>442</v>
      </c>
    </row>
    <row r="334" spans="1:2" x14ac:dyDescent="0.2">
      <c r="A334" s="265">
        <v>333</v>
      </c>
      <c r="B334" s="287" t="s">
        <v>443</v>
      </c>
    </row>
    <row r="335" spans="1:2" x14ac:dyDescent="0.2">
      <c r="A335" s="265">
        <v>334</v>
      </c>
      <c r="B335" s="288" t="s">
        <v>444</v>
      </c>
    </row>
    <row r="336" spans="1:2" x14ac:dyDescent="0.2">
      <c r="A336" s="265">
        <v>335</v>
      </c>
      <c r="B336" s="288" t="s">
        <v>445</v>
      </c>
    </row>
    <row r="337" spans="1:2" x14ac:dyDescent="0.2">
      <c r="A337" s="265">
        <v>336</v>
      </c>
      <c r="B337" s="289" t="s">
        <v>446</v>
      </c>
    </row>
    <row r="338" spans="1:2" x14ac:dyDescent="0.2">
      <c r="A338" s="265">
        <v>337</v>
      </c>
      <c r="B338" s="288" t="s">
        <v>447</v>
      </c>
    </row>
    <row r="339" spans="1:2" x14ac:dyDescent="0.2">
      <c r="A339" s="265">
        <v>338</v>
      </c>
      <c r="B339" s="288" t="s">
        <v>448</v>
      </c>
    </row>
    <row r="340" spans="1:2" x14ac:dyDescent="0.2">
      <c r="A340" s="265">
        <v>339</v>
      </c>
      <c r="B340" s="287" t="s">
        <v>449</v>
      </c>
    </row>
    <row r="341" spans="1:2" x14ac:dyDescent="0.2">
      <c r="A341" s="265">
        <v>340</v>
      </c>
      <c r="B341" s="288" t="s">
        <v>450</v>
      </c>
    </row>
    <row r="342" spans="1:2" x14ac:dyDescent="0.2">
      <c r="A342" s="265">
        <v>341</v>
      </c>
      <c r="B342" s="287" t="s">
        <v>451</v>
      </c>
    </row>
    <row r="343" spans="1:2" x14ac:dyDescent="0.2">
      <c r="A343" s="265">
        <v>342</v>
      </c>
      <c r="B343" s="287" t="s">
        <v>452</v>
      </c>
    </row>
    <row r="344" spans="1:2" x14ac:dyDescent="0.2">
      <c r="A344" s="265">
        <v>343</v>
      </c>
      <c r="B344" s="287" t="s">
        <v>453</v>
      </c>
    </row>
    <row r="345" spans="1:2" x14ac:dyDescent="0.2">
      <c r="A345" s="265">
        <v>344</v>
      </c>
      <c r="B345" s="226" t="s">
        <v>454</v>
      </c>
    </row>
    <row r="346" spans="1:2" x14ac:dyDescent="0.2">
      <c r="A346" s="265">
        <v>345</v>
      </c>
      <c r="B346" s="226" t="s">
        <v>455</v>
      </c>
    </row>
    <row r="347" spans="1:2" x14ac:dyDescent="0.2">
      <c r="A347" s="265">
        <v>346</v>
      </c>
      <c r="B347" s="287" t="s">
        <v>456</v>
      </c>
    </row>
    <row r="348" spans="1:2" x14ac:dyDescent="0.2">
      <c r="A348" s="265">
        <v>347</v>
      </c>
      <c r="B348" s="287" t="s">
        <v>457</v>
      </c>
    </row>
    <row r="349" spans="1:2" x14ac:dyDescent="0.2">
      <c r="A349" s="265">
        <v>348</v>
      </c>
      <c r="B349" s="289" t="s">
        <v>458</v>
      </c>
    </row>
    <row r="350" spans="1:2" x14ac:dyDescent="0.2">
      <c r="A350" s="265">
        <v>349</v>
      </c>
      <c r="B350" s="290" t="s">
        <v>459</v>
      </c>
    </row>
    <row r="351" spans="1:2" x14ac:dyDescent="0.2">
      <c r="A351" s="265">
        <v>350</v>
      </c>
      <c r="B351" s="291" t="s">
        <v>460</v>
      </c>
    </row>
    <row r="352" spans="1:2" ht="23.25" x14ac:dyDescent="0.35">
      <c r="A352" s="265">
        <v>351</v>
      </c>
      <c r="B352" s="292" t="s">
        <v>461</v>
      </c>
    </row>
    <row r="353" spans="1:2" x14ac:dyDescent="0.2">
      <c r="A353" s="265">
        <v>352</v>
      </c>
      <c r="B353" s="293" t="s">
        <v>462</v>
      </c>
    </row>
    <row r="354" spans="1:2" x14ac:dyDescent="0.2">
      <c r="A354" s="265">
        <v>353</v>
      </c>
      <c r="B354" s="227" t="s">
        <v>463</v>
      </c>
    </row>
    <row r="355" spans="1:2" x14ac:dyDescent="0.2">
      <c r="A355" s="265">
        <v>354</v>
      </c>
      <c r="B355" s="294" t="s">
        <v>113</v>
      </c>
    </row>
    <row r="356" spans="1:2" x14ac:dyDescent="0.2">
      <c r="A356" s="265">
        <v>355</v>
      </c>
      <c r="B356" s="228" t="s">
        <v>464</v>
      </c>
    </row>
    <row r="357" spans="1:2" x14ac:dyDescent="0.2">
      <c r="A357" s="265">
        <v>356</v>
      </c>
      <c r="B357" s="229" t="s">
        <v>465</v>
      </c>
    </row>
    <row r="358" spans="1:2" x14ac:dyDescent="0.2">
      <c r="A358" s="265">
        <v>357</v>
      </c>
      <c r="B358" s="228" t="s">
        <v>466</v>
      </c>
    </row>
    <row r="359" spans="1:2" x14ac:dyDescent="0.2">
      <c r="A359" s="265">
        <v>358</v>
      </c>
      <c r="B359" s="229" t="s">
        <v>467</v>
      </c>
    </row>
    <row r="360" spans="1:2" x14ac:dyDescent="0.2">
      <c r="A360" s="265">
        <v>359</v>
      </c>
      <c r="B360" s="228" t="s">
        <v>468</v>
      </c>
    </row>
    <row r="361" spans="1:2" x14ac:dyDescent="0.2">
      <c r="A361" s="265">
        <v>360</v>
      </c>
      <c r="B361" s="229" t="s">
        <v>469</v>
      </c>
    </row>
    <row r="362" spans="1:2" x14ac:dyDescent="0.2">
      <c r="A362" s="265">
        <v>361</v>
      </c>
      <c r="B362" s="287" t="s">
        <v>470</v>
      </c>
    </row>
  </sheetData>
  <sheetProtection formatCells="0" formatColumns="0" formatRows="0"/>
  <autoFilter ref="A1:IT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L3"/>
  <sheetViews>
    <sheetView workbookViewId="0">
      <selection activeCell="L12" sqref="L12"/>
    </sheetView>
  </sheetViews>
  <sheetFormatPr defaultRowHeight="12.75" x14ac:dyDescent="0.2"/>
  <sheetData>
    <row r="3" spans="12:12" x14ac:dyDescent="0.2"/>
  </sheetData>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C12"/>
  <sheetViews>
    <sheetView zoomScale="79" zoomScaleNormal="130" workbookViewId="0">
      <selection activeCell="B6" sqref="B6"/>
    </sheetView>
  </sheetViews>
  <sheetFormatPr defaultColWidth="9.140625" defaultRowHeight="12.75" x14ac:dyDescent="0.2"/>
  <cols>
    <col min="1" max="1" width="9.140625" style="3" customWidth="1"/>
    <col min="2" max="2" width="31.140625" style="3" customWidth="1"/>
    <col min="3" max="3" width="63" style="3" customWidth="1"/>
    <col min="4" max="16384" width="9.140625" style="3"/>
  </cols>
  <sheetData>
    <row r="1" spans="1:3" ht="15.75" x14ac:dyDescent="0.2">
      <c r="B1" s="100" t="str">
        <f>Translations!$B$48</f>
        <v>How to use this file</v>
      </c>
      <c r="C1" s="295" t="s">
        <v>7</v>
      </c>
    </row>
    <row r="2" spans="1:3" ht="34.5" customHeight="1" thickBot="1" x14ac:dyDescent="0.25">
      <c r="B2" s="478" t="s">
        <v>8</v>
      </c>
      <c r="C2" s="478"/>
    </row>
    <row r="3" spans="1:3" ht="46.5" customHeight="1" x14ac:dyDescent="0.2">
      <c r="B3" s="299" t="str">
        <f>Translations!$B$50</f>
        <v>Opinion Statement (installation)</v>
      </c>
      <c r="C3" s="102" t="str">
        <f>Translations!$B$51</f>
        <v>The formal opinion document for a stationary installation to be signed by the verifier's authorised signatory</v>
      </c>
    </row>
    <row r="4" spans="1:3" ht="38.25" x14ac:dyDescent="0.2">
      <c r="B4" s="1" t="str">
        <f>Translations!$B$52</f>
        <v>Annex 1 : FINDINGS</v>
      </c>
      <c r="C4" s="103" t="str">
        <f>Translations!$B$53</f>
        <v>To list all remaining - uncorrected - misstatements, non-conformities and non-compliances, and the key improvement opportunities identified from the verification</v>
      </c>
    </row>
    <row r="5" spans="1:3" ht="68.099999999999994" customHeight="1" x14ac:dyDescent="0.2">
      <c r="B5" s="1" t="str">
        <f>Translations!$B$54</f>
        <v>Annex 2 : BASIS OF WORK</v>
      </c>
      <c r="C5" s="103" t="s">
        <v>9</v>
      </c>
    </row>
    <row r="6" spans="1:3" ht="120" customHeight="1" thickBot="1" x14ac:dyDescent="0.25">
      <c r="B6" s="29" t="str">
        <f>Translations!$B$56</f>
        <v xml:space="preserve">Annex 3 : CHANGES </v>
      </c>
      <c r="C6" s="105" t="s">
        <v>545</v>
      </c>
    </row>
    <row r="7" spans="1:3" x14ac:dyDescent="0.2">
      <c r="B7" s="62"/>
      <c r="C7" s="62"/>
    </row>
    <row r="8" spans="1:3" ht="13.5" thickBot="1" x14ac:dyDescent="0.25">
      <c r="A8" s="499" t="str">
        <f>Translations!$B$58</f>
        <v>Colour codes</v>
      </c>
      <c r="B8" s="499"/>
      <c r="C8" s="101"/>
    </row>
    <row r="9" spans="1:3" ht="51" customHeight="1" x14ac:dyDescent="0.2">
      <c r="A9" s="106"/>
      <c r="B9" s="500" t="str">
        <f>Translations!$B$59</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9" s="501"/>
    </row>
    <row r="10" spans="1:3" ht="27" customHeight="1" thickBot="1" x14ac:dyDescent="0.25">
      <c r="A10" s="107"/>
      <c r="B10" s="502" t="str">
        <f>Translations!$B$60</f>
        <v>Update the cells in blue to ensure that only the criteria reference documents relevant to your verifier and this verification are selected.</v>
      </c>
      <c r="C10" s="503"/>
    </row>
    <row r="11" spans="1:3" ht="50.45" customHeight="1" thickBot="1" x14ac:dyDescent="0.25">
      <c r="A11" s="310"/>
      <c r="B11" s="504" t="str">
        <f>Translations!$B$61</f>
        <v>Further instructions or comments are given to the right of cells, as relevant. These should be read BEFORE completion of the template. The page format has been set to printout the relevant sections of the Opinion and Annexes only and NOT the instruction column.</v>
      </c>
      <c r="C11" s="505"/>
    </row>
    <row r="12" spans="1:3" x14ac:dyDescent="0.2">
      <c r="B12" s="62"/>
      <c r="C12" s="62"/>
    </row>
  </sheetData>
  <sheetProtection formatCells="0" formatColumns="0" formatRows="0"/>
  <mergeCells count="5">
    <mergeCell ref="A8:B8"/>
    <mergeCell ref="B2:C2"/>
    <mergeCell ref="B9:C9"/>
    <mergeCell ref="B10:C10"/>
    <mergeCell ref="B11:C11"/>
  </mergeCells>
  <phoneticPr fontId="34" type="noConversion"/>
  <hyperlinks>
    <hyperlink ref="B3" location="'Opinion Statement'!A1" display="'Opinion Statement'!A1"/>
    <hyperlink ref="B4" location="'Annex 1 - Findings'!A1" display="Annex 1 : FINDINGS"/>
    <hyperlink ref="B5" location="'Annex 2 - basis of work'!A1" display="Annex 2 : BASIS OF WORK"/>
    <hyperlink ref="B6" location="'Annex 3 - Changes '!A1" display="Annex 3 : CHANGES "/>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3"/>
  <sheetViews>
    <sheetView workbookViewId="0">
      <selection activeCell="O7" sqref="O7"/>
    </sheetView>
  </sheetViews>
  <sheetFormatPr defaultRowHeight="12.75" x14ac:dyDescent="0.2"/>
  <cols>
    <col min="1" max="1" width="50.85546875" bestFit="1" customWidth="1"/>
    <col min="3" max="3" width="37.7109375" bestFit="1" customWidth="1"/>
    <col min="257" max="257" width="50.85546875" bestFit="1" customWidth="1"/>
    <col min="259" max="259" width="37.7109375" bestFit="1" customWidth="1"/>
    <col min="513" max="513" width="50.85546875" bestFit="1" customWidth="1"/>
    <col min="515" max="515" width="37.7109375" bestFit="1" customWidth="1"/>
    <col min="769" max="769" width="50.85546875" bestFit="1" customWidth="1"/>
    <col min="771" max="771" width="37.7109375" bestFit="1" customWidth="1"/>
    <col min="1025" max="1025" width="50.85546875" bestFit="1" customWidth="1"/>
    <col min="1027" max="1027" width="37.7109375" bestFit="1" customWidth="1"/>
    <col min="1281" max="1281" width="50.85546875" bestFit="1" customWidth="1"/>
    <col min="1283" max="1283" width="37.7109375" bestFit="1" customWidth="1"/>
    <col min="1537" max="1537" width="50.85546875" bestFit="1" customWidth="1"/>
    <col min="1539" max="1539" width="37.7109375" bestFit="1" customWidth="1"/>
    <col min="1793" max="1793" width="50.85546875" bestFit="1" customWidth="1"/>
    <col min="1795" max="1795" width="37.7109375" bestFit="1" customWidth="1"/>
    <col min="2049" max="2049" width="50.85546875" bestFit="1" customWidth="1"/>
    <col min="2051" max="2051" width="37.7109375" bestFit="1" customWidth="1"/>
    <col min="2305" max="2305" width="50.85546875" bestFit="1" customWidth="1"/>
    <col min="2307" max="2307" width="37.7109375" bestFit="1" customWidth="1"/>
    <col min="2561" max="2561" width="50.85546875" bestFit="1" customWidth="1"/>
    <col min="2563" max="2563" width="37.7109375" bestFit="1" customWidth="1"/>
    <col min="2817" max="2817" width="50.85546875" bestFit="1" customWidth="1"/>
    <col min="2819" max="2819" width="37.7109375" bestFit="1" customWidth="1"/>
    <col min="3073" max="3073" width="50.85546875" bestFit="1" customWidth="1"/>
    <col min="3075" max="3075" width="37.7109375" bestFit="1" customWidth="1"/>
    <col min="3329" max="3329" width="50.85546875" bestFit="1" customWidth="1"/>
    <col min="3331" max="3331" width="37.7109375" bestFit="1" customWidth="1"/>
    <col min="3585" max="3585" width="50.85546875" bestFit="1" customWidth="1"/>
    <col min="3587" max="3587" width="37.7109375" bestFit="1" customWidth="1"/>
    <col min="3841" max="3841" width="50.85546875" bestFit="1" customWidth="1"/>
    <col min="3843" max="3843" width="37.7109375" bestFit="1" customWidth="1"/>
    <col min="4097" max="4097" width="50.85546875" bestFit="1" customWidth="1"/>
    <col min="4099" max="4099" width="37.7109375" bestFit="1" customWidth="1"/>
    <col min="4353" max="4353" width="50.85546875" bestFit="1" customWidth="1"/>
    <col min="4355" max="4355" width="37.7109375" bestFit="1" customWidth="1"/>
    <col min="4609" max="4609" width="50.85546875" bestFit="1" customWidth="1"/>
    <col min="4611" max="4611" width="37.7109375" bestFit="1" customWidth="1"/>
    <col min="4865" max="4865" width="50.85546875" bestFit="1" customWidth="1"/>
    <col min="4867" max="4867" width="37.7109375" bestFit="1" customWidth="1"/>
    <col min="5121" max="5121" width="50.85546875" bestFit="1" customWidth="1"/>
    <col min="5123" max="5123" width="37.7109375" bestFit="1" customWidth="1"/>
    <col min="5377" max="5377" width="50.85546875" bestFit="1" customWidth="1"/>
    <col min="5379" max="5379" width="37.7109375" bestFit="1" customWidth="1"/>
    <col min="5633" max="5633" width="50.85546875" bestFit="1" customWidth="1"/>
    <col min="5635" max="5635" width="37.7109375" bestFit="1" customWidth="1"/>
    <col min="5889" max="5889" width="50.85546875" bestFit="1" customWidth="1"/>
    <col min="5891" max="5891" width="37.7109375" bestFit="1" customWidth="1"/>
    <col min="6145" max="6145" width="50.85546875" bestFit="1" customWidth="1"/>
    <col min="6147" max="6147" width="37.7109375" bestFit="1" customWidth="1"/>
    <col min="6401" max="6401" width="50.85546875" bestFit="1" customWidth="1"/>
    <col min="6403" max="6403" width="37.7109375" bestFit="1" customWidth="1"/>
    <col min="6657" max="6657" width="50.85546875" bestFit="1" customWidth="1"/>
    <col min="6659" max="6659" width="37.7109375" bestFit="1" customWidth="1"/>
    <col min="6913" max="6913" width="50.85546875" bestFit="1" customWidth="1"/>
    <col min="6915" max="6915" width="37.7109375" bestFit="1" customWidth="1"/>
    <col min="7169" max="7169" width="50.85546875" bestFit="1" customWidth="1"/>
    <col min="7171" max="7171" width="37.7109375" bestFit="1" customWidth="1"/>
    <col min="7425" max="7425" width="50.85546875" bestFit="1" customWidth="1"/>
    <col min="7427" max="7427" width="37.7109375" bestFit="1" customWidth="1"/>
    <col min="7681" max="7681" width="50.85546875" bestFit="1" customWidth="1"/>
    <col min="7683" max="7683" width="37.7109375" bestFit="1" customWidth="1"/>
    <col min="7937" max="7937" width="50.85546875" bestFit="1" customWidth="1"/>
    <col min="7939" max="7939" width="37.7109375" bestFit="1" customWidth="1"/>
    <col min="8193" max="8193" width="50.85546875" bestFit="1" customWidth="1"/>
    <col min="8195" max="8195" width="37.7109375" bestFit="1" customWidth="1"/>
    <col min="8449" max="8449" width="50.85546875" bestFit="1" customWidth="1"/>
    <col min="8451" max="8451" width="37.7109375" bestFit="1" customWidth="1"/>
    <col min="8705" max="8705" width="50.85546875" bestFit="1" customWidth="1"/>
    <col min="8707" max="8707" width="37.7109375" bestFit="1" customWidth="1"/>
    <col min="8961" max="8961" width="50.85546875" bestFit="1" customWidth="1"/>
    <col min="8963" max="8963" width="37.7109375" bestFit="1" customWidth="1"/>
    <col min="9217" max="9217" width="50.85546875" bestFit="1" customWidth="1"/>
    <col min="9219" max="9219" width="37.7109375" bestFit="1" customWidth="1"/>
    <col min="9473" max="9473" width="50.85546875" bestFit="1" customWidth="1"/>
    <col min="9475" max="9475" width="37.7109375" bestFit="1" customWidth="1"/>
    <col min="9729" max="9729" width="50.85546875" bestFit="1" customWidth="1"/>
    <col min="9731" max="9731" width="37.7109375" bestFit="1" customWidth="1"/>
    <col min="9985" max="9985" width="50.85546875" bestFit="1" customWidth="1"/>
    <col min="9987" max="9987" width="37.7109375" bestFit="1" customWidth="1"/>
    <col min="10241" max="10241" width="50.85546875" bestFit="1" customWidth="1"/>
    <col min="10243" max="10243" width="37.7109375" bestFit="1" customWidth="1"/>
    <col min="10497" max="10497" width="50.85546875" bestFit="1" customWidth="1"/>
    <col min="10499" max="10499" width="37.7109375" bestFit="1" customWidth="1"/>
    <col min="10753" max="10753" width="50.85546875" bestFit="1" customWidth="1"/>
    <col min="10755" max="10755" width="37.7109375" bestFit="1" customWidth="1"/>
    <col min="11009" max="11009" width="50.85546875" bestFit="1" customWidth="1"/>
    <col min="11011" max="11011" width="37.7109375" bestFit="1" customWidth="1"/>
    <col min="11265" max="11265" width="50.85546875" bestFit="1" customWidth="1"/>
    <col min="11267" max="11267" width="37.7109375" bestFit="1" customWidth="1"/>
    <col min="11521" max="11521" width="50.85546875" bestFit="1" customWidth="1"/>
    <col min="11523" max="11523" width="37.7109375" bestFit="1" customWidth="1"/>
    <col min="11777" max="11777" width="50.85546875" bestFit="1" customWidth="1"/>
    <col min="11779" max="11779" width="37.7109375" bestFit="1" customWidth="1"/>
    <col min="12033" max="12033" width="50.85546875" bestFit="1" customWidth="1"/>
    <col min="12035" max="12035" width="37.7109375" bestFit="1" customWidth="1"/>
    <col min="12289" max="12289" width="50.85546875" bestFit="1" customWidth="1"/>
    <col min="12291" max="12291" width="37.7109375" bestFit="1" customWidth="1"/>
    <col min="12545" max="12545" width="50.85546875" bestFit="1" customWidth="1"/>
    <col min="12547" max="12547" width="37.7109375" bestFit="1" customWidth="1"/>
    <col min="12801" max="12801" width="50.85546875" bestFit="1" customWidth="1"/>
    <col min="12803" max="12803" width="37.7109375" bestFit="1" customWidth="1"/>
    <col min="13057" max="13057" width="50.85546875" bestFit="1" customWidth="1"/>
    <col min="13059" max="13059" width="37.7109375" bestFit="1" customWidth="1"/>
    <col min="13313" max="13313" width="50.85546875" bestFit="1" customWidth="1"/>
    <col min="13315" max="13315" width="37.7109375" bestFit="1" customWidth="1"/>
    <col min="13569" max="13569" width="50.85546875" bestFit="1" customWidth="1"/>
    <col min="13571" max="13571" width="37.7109375" bestFit="1" customWidth="1"/>
    <col min="13825" max="13825" width="50.85546875" bestFit="1" customWidth="1"/>
    <col min="13827" max="13827" width="37.7109375" bestFit="1" customWidth="1"/>
    <col min="14081" max="14081" width="50.85546875" bestFit="1" customWidth="1"/>
    <col min="14083" max="14083" width="37.7109375" bestFit="1" customWidth="1"/>
    <col min="14337" max="14337" width="50.85546875" bestFit="1" customWidth="1"/>
    <col min="14339" max="14339" width="37.7109375" bestFit="1" customWidth="1"/>
    <col min="14593" max="14593" width="50.85546875" bestFit="1" customWidth="1"/>
    <col min="14595" max="14595" width="37.7109375" bestFit="1" customWidth="1"/>
    <col min="14849" max="14849" width="50.85546875" bestFit="1" customWidth="1"/>
    <col min="14851" max="14851" width="37.7109375" bestFit="1" customWidth="1"/>
    <col min="15105" max="15105" width="50.85546875" bestFit="1" customWidth="1"/>
    <col min="15107" max="15107" width="37.7109375" bestFit="1" customWidth="1"/>
    <col min="15361" max="15361" width="50.85546875" bestFit="1" customWidth="1"/>
    <col min="15363" max="15363" width="37.7109375" bestFit="1" customWidth="1"/>
    <col min="15617" max="15617" width="50.85546875" bestFit="1" customWidth="1"/>
    <col min="15619" max="15619" width="37.7109375" bestFit="1" customWidth="1"/>
    <col min="15873" max="15873" width="50.85546875" bestFit="1" customWidth="1"/>
    <col min="15875" max="15875" width="37.7109375" bestFit="1" customWidth="1"/>
    <col min="16129" max="16129" width="50.85546875" bestFit="1" customWidth="1"/>
    <col min="16131" max="16131" width="37.7109375" bestFit="1" customWidth="1"/>
  </cols>
  <sheetData>
    <row r="1" spans="1:9" x14ac:dyDescent="0.2">
      <c r="A1" s="360" t="s">
        <v>576</v>
      </c>
      <c r="C1" s="360" t="s">
        <v>582</v>
      </c>
      <c r="E1" t="s">
        <v>582</v>
      </c>
      <c r="I1" s="360" t="s">
        <v>587</v>
      </c>
    </row>
    <row r="2" spans="1:9" x14ac:dyDescent="0.2">
      <c r="A2" s="361" t="s">
        <v>416</v>
      </c>
      <c r="C2" s="361" t="s">
        <v>570</v>
      </c>
      <c r="E2" t="s">
        <v>570</v>
      </c>
      <c r="I2" s="361" t="s">
        <v>416</v>
      </c>
    </row>
    <row r="3" spans="1:9" x14ac:dyDescent="0.2">
      <c r="A3" s="361" t="s">
        <v>417</v>
      </c>
      <c r="C3" s="361" t="s">
        <v>577</v>
      </c>
      <c r="E3" t="s">
        <v>577</v>
      </c>
      <c r="I3" s="361" t="s">
        <v>417</v>
      </c>
    </row>
    <row r="4" spans="1:9" x14ac:dyDescent="0.2">
      <c r="A4" s="361" t="s">
        <v>418</v>
      </c>
      <c r="C4" s="361" t="s">
        <v>571</v>
      </c>
      <c r="E4" t="s">
        <v>571</v>
      </c>
      <c r="I4" s="361" t="s">
        <v>418</v>
      </c>
    </row>
    <row r="5" spans="1:9" x14ac:dyDescent="0.2">
      <c r="A5" s="361" t="s">
        <v>419</v>
      </c>
      <c r="C5" s="361" t="s">
        <v>572</v>
      </c>
      <c r="E5" t="s">
        <v>572</v>
      </c>
      <c r="I5" s="361" t="s">
        <v>419</v>
      </c>
    </row>
    <row r="6" spans="1:9" x14ac:dyDescent="0.2">
      <c r="A6" s="361" t="s">
        <v>420</v>
      </c>
      <c r="C6" s="361" t="s">
        <v>799</v>
      </c>
      <c r="E6" t="s">
        <v>578</v>
      </c>
      <c r="I6" s="361" t="s">
        <v>420</v>
      </c>
    </row>
    <row r="7" spans="1:9" x14ac:dyDescent="0.2">
      <c r="A7" s="361" t="s">
        <v>421</v>
      </c>
      <c r="I7" s="361" t="s">
        <v>421</v>
      </c>
    </row>
    <row r="8" spans="1:9" x14ac:dyDescent="0.2">
      <c r="A8" s="361" t="s">
        <v>422</v>
      </c>
      <c r="I8" s="361" t="s">
        <v>422</v>
      </c>
    </row>
    <row r="9" spans="1:9" x14ac:dyDescent="0.2">
      <c r="A9" s="361" t="s">
        <v>423</v>
      </c>
      <c r="C9" s="362" t="s">
        <v>103</v>
      </c>
      <c r="E9" t="s">
        <v>583</v>
      </c>
      <c r="I9" s="361" t="s">
        <v>423</v>
      </c>
    </row>
    <row r="10" spans="1:9" x14ac:dyDescent="0.2">
      <c r="A10" s="361" t="s">
        <v>424</v>
      </c>
      <c r="C10" s="361" t="s">
        <v>104</v>
      </c>
      <c r="E10" t="s">
        <v>110</v>
      </c>
      <c r="I10" s="361" t="s">
        <v>424</v>
      </c>
    </row>
    <row r="11" spans="1:9" x14ac:dyDescent="0.2">
      <c r="A11" s="361" t="s">
        <v>425</v>
      </c>
      <c r="C11" s="361" t="s">
        <v>34</v>
      </c>
      <c r="I11" s="361" t="s">
        <v>425</v>
      </c>
    </row>
    <row r="12" spans="1:9" x14ac:dyDescent="0.2">
      <c r="A12" s="361" t="s">
        <v>426</v>
      </c>
      <c r="C12" s="361" t="s">
        <v>45</v>
      </c>
      <c r="I12" s="361" t="s">
        <v>426</v>
      </c>
    </row>
    <row r="13" spans="1:9" x14ac:dyDescent="0.2">
      <c r="A13" s="361" t="s">
        <v>427</v>
      </c>
      <c r="E13" t="s">
        <v>588</v>
      </c>
      <c r="I13" s="361" t="s">
        <v>427</v>
      </c>
    </row>
    <row r="14" spans="1:9" x14ac:dyDescent="0.2">
      <c r="A14" s="361" t="s">
        <v>428</v>
      </c>
      <c r="C14" s="363"/>
      <c r="E14" t="s">
        <v>590</v>
      </c>
      <c r="I14" s="361" t="s">
        <v>428</v>
      </c>
    </row>
    <row r="15" spans="1:9" x14ac:dyDescent="0.2">
      <c r="A15" s="361" t="s">
        <v>429</v>
      </c>
      <c r="C15" s="372" t="s">
        <v>554</v>
      </c>
      <c r="E15">
        <v>2019</v>
      </c>
      <c r="I15" s="361" t="s">
        <v>429</v>
      </c>
    </row>
    <row r="16" spans="1:9" x14ac:dyDescent="0.2">
      <c r="A16" s="361" t="s">
        <v>430</v>
      </c>
      <c r="C16" s="372" t="s">
        <v>551</v>
      </c>
      <c r="E16">
        <v>2020</v>
      </c>
      <c r="I16" s="361" t="s">
        <v>430</v>
      </c>
    </row>
    <row r="17" spans="1:9" x14ac:dyDescent="0.2">
      <c r="A17" s="361" t="s">
        <v>431</v>
      </c>
      <c r="C17" s="373" t="s">
        <v>552</v>
      </c>
      <c r="E17">
        <v>2021</v>
      </c>
      <c r="I17" s="361" t="s">
        <v>431</v>
      </c>
    </row>
    <row r="18" spans="1:9" x14ac:dyDescent="0.2">
      <c r="A18" s="361" t="s">
        <v>432</v>
      </c>
      <c r="C18" s="373" t="s">
        <v>553</v>
      </c>
      <c r="E18">
        <v>2022</v>
      </c>
      <c r="I18" s="361" t="s">
        <v>432</v>
      </c>
    </row>
    <row r="19" spans="1:9" x14ac:dyDescent="0.2">
      <c r="A19" s="361" t="s">
        <v>433</v>
      </c>
      <c r="C19" s="366"/>
      <c r="E19">
        <v>2023</v>
      </c>
      <c r="I19" s="361" t="s">
        <v>433</v>
      </c>
    </row>
    <row r="20" spans="1:9" x14ac:dyDescent="0.2">
      <c r="A20" s="361" t="s">
        <v>434</v>
      </c>
      <c r="C20" s="366"/>
      <c r="E20">
        <v>2024</v>
      </c>
      <c r="I20" s="361" t="s">
        <v>434</v>
      </c>
    </row>
    <row r="21" spans="1:9" x14ac:dyDescent="0.2">
      <c r="A21" s="361" t="s">
        <v>435</v>
      </c>
      <c r="C21" s="366"/>
      <c r="E21">
        <v>2025</v>
      </c>
      <c r="I21" s="361" t="s">
        <v>435</v>
      </c>
    </row>
    <row r="22" spans="1:9" x14ac:dyDescent="0.2">
      <c r="A22" s="361" t="s">
        <v>436</v>
      </c>
      <c r="C22" s="366"/>
      <c r="E22">
        <v>2026</v>
      </c>
      <c r="I22" s="361" t="s">
        <v>436</v>
      </c>
    </row>
    <row r="23" spans="1:9" x14ac:dyDescent="0.2">
      <c r="A23" s="361" t="s">
        <v>437</v>
      </c>
      <c r="C23" s="366"/>
      <c r="E23">
        <v>2027</v>
      </c>
      <c r="I23" s="361" t="s">
        <v>437</v>
      </c>
    </row>
    <row r="24" spans="1:9" x14ac:dyDescent="0.2">
      <c r="A24" s="365" t="s">
        <v>438</v>
      </c>
      <c r="C24" s="366"/>
      <c r="E24">
        <v>2028</v>
      </c>
      <c r="I24" s="365" t="s">
        <v>438</v>
      </c>
    </row>
    <row r="25" spans="1:9" x14ac:dyDescent="0.2">
      <c r="A25" s="361" t="s">
        <v>439</v>
      </c>
      <c r="C25" s="366"/>
      <c r="E25">
        <v>2029</v>
      </c>
      <c r="I25" s="361" t="s">
        <v>439</v>
      </c>
    </row>
    <row r="26" spans="1:9" x14ac:dyDescent="0.2">
      <c r="A26" s="361" t="s">
        <v>440</v>
      </c>
      <c r="C26" s="366"/>
      <c r="E26">
        <v>2030</v>
      </c>
      <c r="I26" s="361" t="s">
        <v>440</v>
      </c>
    </row>
    <row r="27" spans="1:9" x14ac:dyDescent="0.2">
      <c r="A27" s="361" t="s">
        <v>584</v>
      </c>
      <c r="E27" t="s">
        <v>589</v>
      </c>
      <c r="I27" s="361" t="s">
        <v>584</v>
      </c>
    </row>
    <row r="28" spans="1:9" x14ac:dyDescent="0.2">
      <c r="A28" s="361" t="s">
        <v>585</v>
      </c>
      <c r="I28" s="361" t="s">
        <v>585</v>
      </c>
    </row>
    <row r="29" spans="1:9" x14ac:dyDescent="0.2">
      <c r="A29" s="361" t="s">
        <v>586</v>
      </c>
      <c r="C29" s="364"/>
      <c r="I29" s="361" t="s">
        <v>586</v>
      </c>
    </row>
    <row r="30" spans="1:9" x14ac:dyDescent="0.2">
      <c r="C30" s="364"/>
    </row>
    <row r="31" spans="1:9" x14ac:dyDescent="0.2">
      <c r="A31" s="363" t="s">
        <v>573</v>
      </c>
      <c r="C31" s="364"/>
      <c r="E31" t="s">
        <v>583</v>
      </c>
    </row>
    <row r="32" spans="1:9" x14ac:dyDescent="0.2">
      <c r="A32" s="361" t="s">
        <v>449</v>
      </c>
      <c r="E32" t="s">
        <v>593</v>
      </c>
    </row>
    <row r="33" spans="1:5" x14ac:dyDescent="0.2">
      <c r="A33" s="361" t="s">
        <v>94</v>
      </c>
      <c r="C33" s="366"/>
      <c r="E33" t="s">
        <v>657</v>
      </c>
    </row>
    <row r="34" spans="1:5" x14ac:dyDescent="0.2">
      <c r="A34" s="361" t="s">
        <v>579</v>
      </c>
      <c r="C34" s="366"/>
    </row>
    <row r="35" spans="1:5" x14ac:dyDescent="0.2">
      <c r="A35" s="363"/>
      <c r="C35" s="364"/>
    </row>
    <row r="36" spans="1:5" x14ac:dyDescent="0.2">
      <c r="A36" s="363" t="s">
        <v>95</v>
      </c>
      <c r="C36" s="364"/>
    </row>
    <row r="37" spans="1:5" x14ac:dyDescent="0.2">
      <c r="A37" s="361" t="s">
        <v>449</v>
      </c>
      <c r="E37" t="s">
        <v>595</v>
      </c>
    </row>
    <row r="38" spans="1:5" x14ac:dyDescent="0.2">
      <c r="A38" s="361" t="s">
        <v>94</v>
      </c>
      <c r="E38" t="s">
        <v>596</v>
      </c>
    </row>
    <row r="39" spans="1:5" x14ac:dyDescent="0.2">
      <c r="E39" t="s">
        <v>110</v>
      </c>
    </row>
    <row r="40" spans="1:5" x14ac:dyDescent="0.2">
      <c r="A40" t="s">
        <v>96</v>
      </c>
      <c r="C40" s="364"/>
    </row>
    <row r="41" spans="1:5" x14ac:dyDescent="0.2">
      <c r="A41" s="364" t="s">
        <v>449</v>
      </c>
      <c r="C41" s="364"/>
    </row>
    <row r="42" spans="1:5" x14ac:dyDescent="0.2">
      <c r="A42" s="364" t="s">
        <v>453</v>
      </c>
      <c r="C42" s="364"/>
      <c r="E42" t="s">
        <v>583</v>
      </c>
    </row>
    <row r="43" spans="1:5" x14ac:dyDescent="0.2">
      <c r="A43" s="364" t="s">
        <v>574</v>
      </c>
      <c r="C43" s="364"/>
      <c r="E43" t="s">
        <v>593</v>
      </c>
    </row>
    <row r="44" spans="1:5" x14ac:dyDescent="0.2">
      <c r="E44" t="s">
        <v>604</v>
      </c>
    </row>
    <row r="45" spans="1:5" x14ac:dyDescent="0.2">
      <c r="A45" t="s">
        <v>97</v>
      </c>
    </row>
    <row r="46" spans="1:5" x14ac:dyDescent="0.2">
      <c r="A46" s="364" t="s">
        <v>449</v>
      </c>
      <c r="E46" t="s">
        <v>616</v>
      </c>
    </row>
    <row r="47" spans="1:5" x14ac:dyDescent="0.2">
      <c r="A47" s="364" t="s">
        <v>451</v>
      </c>
    </row>
    <row r="48" spans="1:5" x14ac:dyDescent="0.2">
      <c r="A48" s="364" t="s">
        <v>574</v>
      </c>
      <c r="E48" t="s">
        <v>634</v>
      </c>
    </row>
    <row r="49" spans="1:5" s="366" customFormat="1" x14ac:dyDescent="0.2">
      <c r="E49" t="s">
        <v>635</v>
      </c>
    </row>
    <row r="50" spans="1:5" x14ac:dyDescent="0.2">
      <c r="A50" s="366" t="s">
        <v>99</v>
      </c>
      <c r="E50" s="366"/>
    </row>
    <row r="51" spans="1:5" x14ac:dyDescent="0.2">
      <c r="A51" s="364" t="s">
        <v>449</v>
      </c>
    </row>
    <row r="52" spans="1:5" x14ac:dyDescent="0.2">
      <c r="A52" s="364" t="s">
        <v>94</v>
      </c>
    </row>
    <row r="53" spans="1:5" x14ac:dyDescent="0.2">
      <c r="E53" s="395" t="s">
        <v>583</v>
      </c>
    </row>
    <row r="54" spans="1:5" x14ac:dyDescent="0.2">
      <c r="A54" t="s">
        <v>100</v>
      </c>
      <c r="E54" t="s">
        <v>593</v>
      </c>
    </row>
    <row r="55" spans="1:5" x14ac:dyDescent="0.2">
      <c r="A55" s="367" t="s">
        <v>454</v>
      </c>
      <c r="E55" t="s">
        <v>604</v>
      </c>
    </row>
    <row r="56" spans="1:5" x14ac:dyDescent="0.2">
      <c r="A56" s="367" t="s">
        <v>455</v>
      </c>
    </row>
    <row r="60" spans="1:5" x14ac:dyDescent="0.2">
      <c r="A60" s="366" t="s">
        <v>575</v>
      </c>
    </row>
    <row r="61" spans="1:5" x14ac:dyDescent="0.2">
      <c r="A61" s="364" t="s">
        <v>449</v>
      </c>
    </row>
    <row r="62" spans="1:5" x14ac:dyDescent="0.2">
      <c r="A62" s="364" t="s">
        <v>94</v>
      </c>
    </row>
    <row r="65" spans="1:1" x14ac:dyDescent="0.2">
      <c r="A65" s="364"/>
    </row>
    <row r="66" spans="1:1" x14ac:dyDescent="0.2">
      <c r="A66" s="364"/>
    </row>
    <row r="67" spans="1:1" ht="13.5" thickBot="1" x14ac:dyDescent="0.25"/>
    <row r="68" spans="1:1" x14ac:dyDescent="0.2">
      <c r="A68" s="368"/>
    </row>
    <row r="69" spans="1:1" x14ac:dyDescent="0.2">
      <c r="A69" s="369"/>
    </row>
    <row r="70" spans="1:1" x14ac:dyDescent="0.2">
      <c r="A70" s="370"/>
    </row>
    <row r="71" spans="1:1" x14ac:dyDescent="0.2">
      <c r="A71" s="370"/>
    </row>
    <row r="73" spans="1:1" x14ac:dyDescent="0.2">
      <c r="A73" s="371"/>
    </row>
  </sheetData>
  <pageMargins left="0.75" right="0.75" top="1" bottom="1" header="0.5" footer="0.5"/>
  <pageSetup paperSize="9" orientation="portrait"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158"/>
  <sheetViews>
    <sheetView topLeftCell="A12" zoomScale="80" zoomScaleNormal="80" workbookViewId="0">
      <selection activeCell="C20" sqref="C20"/>
    </sheetView>
  </sheetViews>
  <sheetFormatPr defaultColWidth="9.140625" defaultRowHeight="12.75" x14ac:dyDescent="0.2"/>
  <cols>
    <col min="1" max="1" width="30.7109375" style="144" customWidth="1"/>
    <col min="2" max="2" width="60.7109375" style="145" customWidth="1"/>
    <col min="3" max="3" width="75.7109375" style="99" customWidth="1"/>
    <col min="4" max="16384" width="9.140625" style="49"/>
  </cols>
  <sheetData>
    <row r="1" spans="1:21" x14ac:dyDescent="0.2">
      <c r="A1" s="335"/>
      <c r="C1" s="90" t="str">
        <f>Translations!$B$68</f>
        <v>GUIDANCE FOR VERIFIERS</v>
      </c>
    </row>
    <row r="2" spans="1:21" ht="39" customHeight="1" x14ac:dyDescent="0.2">
      <c r="A2" s="542" t="s">
        <v>10</v>
      </c>
      <c r="B2" s="542"/>
      <c r="C2" s="541" t="str">
        <f>Translations!$B$70</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21" x14ac:dyDescent="0.2">
      <c r="A3" s="547" t="s">
        <v>654</v>
      </c>
      <c r="B3" s="547"/>
      <c r="C3" s="541"/>
    </row>
    <row r="4" spans="1:21" ht="13.5" thickBot="1" x14ac:dyDescent="0.25">
      <c r="A4" s="335"/>
      <c r="B4" s="53"/>
      <c r="C4" s="541"/>
    </row>
    <row r="5" spans="1:21" ht="15" customHeight="1" thickBot="1" x14ac:dyDescent="0.25">
      <c r="A5" s="543" t="str">
        <f>Translations!$B$72</f>
        <v>OPERATOR DETAILS</v>
      </c>
      <c r="B5" s="544"/>
      <c r="C5" s="328"/>
    </row>
    <row r="6" spans="1:21" ht="12.75" customHeight="1" x14ac:dyDescent="0.2">
      <c r="A6" s="326" t="str">
        <f>Translations!$B$73</f>
        <v xml:space="preserve">Name of Operator: </v>
      </c>
      <c r="B6" s="230"/>
      <c r="C6" s="328"/>
    </row>
    <row r="7" spans="1:21" x14ac:dyDescent="0.2">
      <c r="A7" s="322" t="str">
        <f>Translations!$B$74</f>
        <v>Name of Installation:</v>
      </c>
      <c r="B7" s="231"/>
      <c r="C7" s="328"/>
    </row>
    <row r="8" spans="1:21" ht="27" customHeight="1" x14ac:dyDescent="0.2">
      <c r="A8" s="322" t="str">
        <f>Translations!$B$75</f>
        <v>Address of Installation:</v>
      </c>
      <c r="B8" s="232"/>
      <c r="C8" s="328"/>
    </row>
    <row r="9" spans="1:21" x14ac:dyDescent="0.2">
      <c r="A9" s="322" t="str">
        <f>Translations!$B$76</f>
        <v xml:space="preserve">Unique ID: </v>
      </c>
      <c r="B9" s="232"/>
      <c r="C9" s="328"/>
    </row>
    <row r="10" spans="1:21" x14ac:dyDescent="0.2">
      <c r="A10" s="322" t="str">
        <f>Translations!$B$77</f>
        <v xml:space="preserve">GHG Permit Number: </v>
      </c>
      <c r="B10" s="232"/>
      <c r="C10" s="328"/>
    </row>
    <row r="11" spans="1:21" ht="27.4" customHeight="1" x14ac:dyDescent="0.2">
      <c r="A11" s="354" t="s">
        <v>192</v>
      </c>
      <c r="B11" s="232"/>
      <c r="C11" s="328"/>
    </row>
    <row r="12" spans="1:21" s="58" customFormat="1" ht="84.75" customHeight="1" x14ac:dyDescent="0.2">
      <c r="A12" s="322" t="str">
        <f>Translations!$B$79</f>
        <v>Date(s) of relevant MMP and period of validity for each plan:</v>
      </c>
      <c r="B12" s="233"/>
      <c r="C12" s="328" t="s">
        <v>580</v>
      </c>
      <c r="F12" s="59"/>
      <c r="M12" s="527"/>
      <c r="N12" s="527"/>
      <c r="O12" s="527"/>
      <c r="P12" s="527"/>
      <c r="Q12" s="527"/>
      <c r="R12" s="527"/>
      <c r="S12" s="527"/>
      <c r="U12" s="59"/>
    </row>
    <row r="13" spans="1:21" s="58" customFormat="1" ht="44.45" customHeight="1" x14ac:dyDescent="0.2">
      <c r="A13" s="350" t="s">
        <v>547</v>
      </c>
      <c r="B13" s="342"/>
      <c r="C13" s="328" t="s">
        <v>758</v>
      </c>
      <c r="F13" s="527"/>
      <c r="G13" s="527"/>
      <c r="H13" s="527"/>
      <c r="I13" s="527"/>
      <c r="J13" s="527"/>
      <c r="K13" s="527"/>
      <c r="L13" s="527"/>
    </row>
    <row r="14" spans="1:21" s="58" customFormat="1" ht="51" customHeight="1" x14ac:dyDescent="0.2">
      <c r="A14" s="322" t="s">
        <v>546</v>
      </c>
      <c r="B14" s="232"/>
      <c r="C14" s="328" t="s">
        <v>581</v>
      </c>
      <c r="E14" s="527"/>
      <c r="F14" s="527"/>
      <c r="G14" s="527"/>
      <c r="H14" s="527"/>
      <c r="I14" s="527"/>
      <c r="J14" s="527"/>
      <c r="K14" s="527"/>
    </row>
    <row r="15" spans="1:21" ht="38.25" customHeight="1" x14ac:dyDescent="0.2">
      <c r="A15" s="322" t="str">
        <f>Translations!$B$85</f>
        <v>Applicable sub-installations</v>
      </c>
      <c r="B15" s="231"/>
      <c r="C15" s="328" t="str">
        <f>Translations!$B$86</f>
        <v>&lt;List the relevant sub-installations applicable to this data report&gt;</v>
      </c>
    </row>
    <row r="16" spans="1:21" ht="25.5" x14ac:dyDescent="0.2">
      <c r="A16" s="322" t="s">
        <v>548</v>
      </c>
      <c r="B16" s="231"/>
      <c r="C16" s="94" t="s">
        <v>626</v>
      </c>
    </row>
    <row r="17" spans="1:5" ht="13.5" thickBot="1" x14ac:dyDescent="0.25">
      <c r="A17" s="91" t="s">
        <v>549</v>
      </c>
      <c r="B17" s="264"/>
      <c r="C17" s="94" t="s">
        <v>550</v>
      </c>
    </row>
    <row r="18" spans="1:5" ht="13.5" thickBot="1" x14ac:dyDescent="0.25">
      <c r="A18" s="93"/>
      <c r="B18" s="296"/>
      <c r="C18" s="94"/>
    </row>
    <row r="19" spans="1:5" ht="13.5" thickBot="1" x14ac:dyDescent="0.25">
      <c r="A19" s="548" t="s">
        <v>759</v>
      </c>
      <c r="B19" s="549"/>
      <c r="C19" s="94"/>
    </row>
    <row r="20" spans="1:5" ht="51" x14ac:dyDescent="0.2">
      <c r="A20" s="297" t="s">
        <v>760</v>
      </c>
      <c r="B20" s="230">
        <v>2019</v>
      </c>
      <c r="C20" s="94" t="s">
        <v>798</v>
      </c>
      <c r="E20" s="88"/>
    </row>
    <row r="21" spans="1:5" x14ac:dyDescent="0.2">
      <c r="A21" s="323"/>
      <c r="B21" s="231"/>
      <c r="C21" s="94"/>
    </row>
    <row r="22" spans="1:5" x14ac:dyDescent="0.2">
      <c r="A22" s="323"/>
      <c r="B22" s="231"/>
      <c r="C22" s="94"/>
    </row>
    <row r="23" spans="1:5" x14ac:dyDescent="0.2">
      <c r="A23" s="323"/>
      <c r="B23" s="231"/>
      <c r="C23" s="94"/>
    </row>
    <row r="24" spans="1:5" x14ac:dyDescent="0.2">
      <c r="A24" s="323"/>
      <c r="B24" s="231"/>
      <c r="C24" s="94"/>
    </row>
    <row r="25" spans="1:5" x14ac:dyDescent="0.2">
      <c r="A25" s="323"/>
      <c r="B25" s="231"/>
      <c r="C25" s="94"/>
    </row>
    <row r="26" spans="1:5" x14ac:dyDescent="0.2">
      <c r="A26" s="323"/>
      <c r="B26" s="231"/>
      <c r="C26" s="94"/>
    </row>
    <row r="27" spans="1:5" x14ac:dyDescent="0.2">
      <c r="A27" s="323"/>
      <c r="B27" s="231"/>
      <c r="C27" s="94"/>
    </row>
    <row r="28" spans="1:5" x14ac:dyDescent="0.2">
      <c r="A28" s="323"/>
      <c r="B28" s="231"/>
      <c r="C28" s="94"/>
    </row>
    <row r="29" spans="1:5" ht="12" customHeight="1" thickBot="1" x14ac:dyDescent="0.25">
      <c r="A29" s="382"/>
      <c r="B29" s="384"/>
      <c r="C29" s="85"/>
    </row>
    <row r="30" spans="1:5" ht="26.25" customHeight="1" x14ac:dyDescent="0.2">
      <c r="A30" s="297" t="s">
        <v>761</v>
      </c>
      <c r="B30" s="385">
        <v>2020</v>
      </c>
      <c r="C30" s="85"/>
    </row>
    <row r="31" spans="1:5" ht="18.75" customHeight="1" x14ac:dyDescent="0.2">
      <c r="A31" s="380"/>
      <c r="B31" s="386"/>
      <c r="C31" s="85"/>
    </row>
    <row r="32" spans="1:5" ht="14.25" customHeight="1" x14ac:dyDescent="0.2">
      <c r="A32" s="380"/>
      <c r="B32" s="386"/>
      <c r="C32" s="85"/>
    </row>
    <row r="33" spans="1:6" ht="15.75" customHeight="1" x14ac:dyDescent="0.2">
      <c r="A33" s="380"/>
      <c r="B33" s="386"/>
      <c r="C33" s="85"/>
    </row>
    <row r="34" spans="1:6" ht="17.25" customHeight="1" x14ac:dyDescent="0.2">
      <c r="A34" s="380"/>
      <c r="B34" s="386"/>
      <c r="C34" s="85"/>
    </row>
    <row r="35" spans="1:6" ht="15.75" customHeight="1" x14ac:dyDescent="0.2">
      <c r="A35" s="380"/>
      <c r="B35" s="386"/>
      <c r="C35" s="85"/>
    </row>
    <row r="36" spans="1:6" ht="20.25" customHeight="1" x14ac:dyDescent="0.2">
      <c r="A36" s="380"/>
      <c r="B36" s="386"/>
      <c r="C36" s="85"/>
    </row>
    <row r="37" spans="1:6" ht="23.25" customHeight="1" x14ac:dyDescent="0.2">
      <c r="A37" s="380"/>
      <c r="B37" s="386"/>
      <c r="C37" s="85"/>
    </row>
    <row r="38" spans="1:6" ht="21" customHeight="1" thickBot="1" x14ac:dyDescent="0.25">
      <c r="A38" s="387"/>
      <c r="B38" s="388"/>
      <c r="C38" s="85"/>
    </row>
    <row r="39" spans="1:6" ht="13.5" thickBot="1" x14ac:dyDescent="0.25">
      <c r="A39" s="545" t="str">
        <f>Translations!$B$91</f>
        <v>Data Report Details</v>
      </c>
      <c r="B39" s="546"/>
      <c r="C39" s="85"/>
    </row>
    <row r="40" spans="1:6" ht="43.5" customHeight="1" x14ac:dyDescent="0.2">
      <c r="A40" s="326" t="str">
        <f>Translations!$B$92</f>
        <v>Type of report:</v>
      </c>
      <c r="B40" s="424"/>
      <c r="C40" s="328" t="s">
        <v>618</v>
      </c>
      <c r="F40" s="119"/>
    </row>
    <row r="41" spans="1:6" ht="18.75" customHeight="1" x14ac:dyDescent="0.2">
      <c r="A41" s="509" t="str">
        <f>Translations!$B$94</f>
        <v>Reporting Year(s):</v>
      </c>
      <c r="B41" s="234"/>
      <c r="C41" s="508" t="s">
        <v>762</v>
      </c>
    </row>
    <row r="42" spans="1:6" ht="51.75" customHeight="1" x14ac:dyDescent="0.2">
      <c r="A42" s="510"/>
      <c r="B42" s="234"/>
      <c r="C42" s="508"/>
    </row>
    <row r="43" spans="1:6" ht="38.25" x14ac:dyDescent="0.2">
      <c r="A43" s="411" t="str">
        <f>Translations!$B$96</f>
        <v>Date of Data Report:</v>
      </c>
      <c r="B43" s="233"/>
      <c r="C43" s="328" t="str">
        <f>Translations!$B$97</f>
        <v>&lt;Insert the date of the report subject to verification (this should match the date of the report into which this verification opinion is inserted/the final version of the report if it has been revised or updated prior to final verification&gt;</v>
      </c>
    </row>
    <row r="44" spans="1:6" ht="38.25" x14ac:dyDescent="0.2">
      <c r="A44" s="411" t="str">
        <f>Translations!$B$98</f>
        <v>Reference document:</v>
      </c>
      <c r="B44" s="231"/>
      <c r="C44" s="328" t="str">
        <f>Translations!$B$99</f>
        <v>&lt;Insert the name of the file containing the data report, including date and version number. This should be the name of the electronic file which should contain a date and version number in the file naming convention&gt;</v>
      </c>
    </row>
    <row r="45" spans="1:6" ht="60.75" customHeight="1" x14ac:dyDescent="0.2">
      <c r="A45" s="411" t="s">
        <v>763</v>
      </c>
      <c r="B45" s="235"/>
      <c r="C45" s="409" t="s">
        <v>764</v>
      </c>
    </row>
    <row r="46" spans="1:6" ht="54" customHeight="1" x14ac:dyDescent="0.2">
      <c r="A46" s="411" t="str">
        <f>Translations!$B$100</f>
        <v>Applicable pages in the Data Report</v>
      </c>
      <c r="B46" s="235"/>
      <c r="C46" s="95" t="str">
        <f>Translations!$B$101</f>
        <v>&lt;List the names of the pages (tabs from the excel report template) which contain the data being verified e.g. K_Summary, F_Product BM, G_Fall-back, and/or H_SpecialBM&gt;</v>
      </c>
    </row>
    <row r="47" spans="1:6" ht="54" customHeight="1" thickBot="1" x14ac:dyDescent="0.25">
      <c r="A47" s="91" t="s">
        <v>765</v>
      </c>
      <c r="B47" s="425"/>
      <c r="C47" s="95" t="s">
        <v>766</v>
      </c>
    </row>
    <row r="48" spans="1:6" ht="27.75" customHeight="1" thickBot="1" x14ac:dyDescent="0.25">
      <c r="A48" s="335"/>
      <c r="B48" s="53"/>
      <c r="C48" s="85"/>
    </row>
    <row r="49" spans="1:13" ht="13.5" thickBot="1" x14ac:dyDescent="0.25">
      <c r="A49" s="511" t="str">
        <f>Translations!$B$104</f>
        <v>VERIFICATION SITE VISIT DETAILS</v>
      </c>
      <c r="B49" s="512"/>
      <c r="C49" s="85"/>
    </row>
    <row r="50" spans="1:13" ht="41.25" customHeight="1" x14ac:dyDescent="0.2">
      <c r="A50" s="326" t="str">
        <f>Translations!$B$105</f>
        <v>Operator/ Installation site visited during verification of the FAR data report:</v>
      </c>
      <c r="B50" s="236"/>
      <c r="C50" s="328" t="s">
        <v>767</v>
      </c>
      <c r="E50" s="328"/>
      <c r="F50" s="528"/>
      <c r="G50" s="528"/>
      <c r="H50" s="528"/>
      <c r="I50" s="528"/>
      <c r="J50" s="528"/>
      <c r="K50" s="528"/>
      <c r="L50" s="528"/>
    </row>
    <row r="51" spans="1:13" ht="81.75" customHeight="1" x14ac:dyDescent="0.2">
      <c r="A51" s="322" t="s">
        <v>768</v>
      </c>
      <c r="B51" s="232"/>
      <c r="C51" s="409" t="s">
        <v>771</v>
      </c>
      <c r="E51" s="328"/>
      <c r="F51" s="145"/>
      <c r="G51" s="145"/>
    </row>
    <row r="52" spans="1:13" ht="81.75" customHeight="1" x14ac:dyDescent="0.2">
      <c r="A52" s="411" t="s">
        <v>769</v>
      </c>
      <c r="B52" s="232"/>
      <c r="C52" s="409" t="s">
        <v>770</v>
      </c>
      <c r="E52" s="409"/>
      <c r="F52" s="145"/>
    </row>
    <row r="53" spans="1:13" ht="172.5" customHeight="1" x14ac:dyDescent="0.2">
      <c r="A53" s="408" t="s">
        <v>772</v>
      </c>
      <c r="B53" s="232"/>
      <c r="C53" s="409" t="s">
        <v>773</v>
      </c>
      <c r="E53" s="351"/>
      <c r="I53" s="145"/>
    </row>
    <row r="54" spans="1:13" ht="57.75" customHeight="1" x14ac:dyDescent="0.2">
      <c r="A54" s="408" t="s">
        <v>636</v>
      </c>
      <c r="B54" s="232"/>
      <c r="C54" s="409" t="s">
        <v>774</v>
      </c>
      <c r="E54" s="381"/>
    </row>
    <row r="55" spans="1:13" ht="31.5" customHeight="1" x14ac:dyDescent="0.2">
      <c r="A55" s="322" t="s">
        <v>11</v>
      </c>
      <c r="B55" s="233"/>
      <c r="C55" s="409" t="s">
        <v>674</v>
      </c>
    </row>
    <row r="56" spans="1:13" ht="34.5" customHeight="1" x14ac:dyDescent="0.2">
      <c r="A56" s="322" t="str">
        <f>Translations!$B$111</f>
        <v>Number of days on-site:</v>
      </c>
      <c r="B56" s="232"/>
      <c r="C56" s="409" t="s">
        <v>591</v>
      </c>
    </row>
    <row r="57" spans="1:13" ht="45" customHeight="1" thickBot="1" x14ac:dyDescent="0.25">
      <c r="A57" s="91" t="s">
        <v>12</v>
      </c>
      <c r="B57" s="343"/>
      <c r="C57" s="328" t="s">
        <v>13</v>
      </c>
    </row>
    <row r="58" spans="1:13" ht="9" customHeight="1" thickBot="1" x14ac:dyDescent="0.25">
      <c r="A58" s="62"/>
      <c r="B58" s="63"/>
      <c r="C58" s="85"/>
    </row>
    <row r="59" spans="1:13" ht="39" thickBot="1" x14ac:dyDescent="0.25">
      <c r="A59" s="511" t="s">
        <v>14</v>
      </c>
      <c r="B59" s="512"/>
      <c r="C59" s="328" t="s">
        <v>230</v>
      </c>
    </row>
    <row r="60" spans="1:13" ht="68.25" customHeight="1" x14ac:dyDescent="0.2">
      <c r="A60" s="297" t="s">
        <v>592</v>
      </c>
      <c r="B60" s="344"/>
      <c r="C60" s="409" t="s">
        <v>656</v>
      </c>
      <c r="M60" s="353"/>
    </row>
    <row r="61" spans="1:13" ht="180.75" customHeight="1" thickBot="1" x14ac:dyDescent="0.25">
      <c r="A61" s="262" t="s">
        <v>776</v>
      </c>
      <c r="B61" s="345"/>
      <c r="C61" s="409" t="s">
        <v>775</v>
      </c>
      <c r="E61" s="88"/>
      <c r="F61" s="377"/>
    </row>
    <row r="62" spans="1:13" ht="66" customHeight="1" x14ac:dyDescent="0.2">
      <c r="A62" s="322" t="s">
        <v>659</v>
      </c>
      <c r="B62" s="345"/>
      <c r="C62" s="409" t="s">
        <v>660</v>
      </c>
    </row>
    <row r="64" spans="1:13" ht="38.25" x14ac:dyDescent="0.2">
      <c r="A64" s="519" t="s">
        <v>777</v>
      </c>
      <c r="B64" s="520"/>
      <c r="C64" s="389" t="s">
        <v>230</v>
      </c>
    </row>
    <row r="65" spans="1:12" ht="54.75" customHeight="1" x14ac:dyDescent="0.2">
      <c r="A65" s="376" t="s">
        <v>594</v>
      </c>
      <c r="B65" s="345"/>
      <c r="C65" s="328" t="s">
        <v>778</v>
      </c>
      <c r="E65" s="375"/>
      <c r="F65" s="375"/>
      <c r="G65" s="375"/>
      <c r="H65" s="375"/>
      <c r="I65" s="375"/>
    </row>
    <row r="66" spans="1:12" ht="59.25" customHeight="1" x14ac:dyDescent="0.2">
      <c r="A66" s="323" t="str">
        <f>Translations!$B$126</f>
        <v>Article 16(2)(b): Boundaries of installation and sub-installation(s) are correct:</v>
      </c>
      <c r="B66" s="345"/>
      <c r="C66" s="328"/>
    </row>
    <row r="67" spans="1:12" ht="61.5" customHeight="1" x14ac:dyDescent="0.2">
      <c r="A67" s="323" t="str">
        <f>Translations!$B$127</f>
        <v>Article 16(2)(c): Source streams and emissions sources are complete:</v>
      </c>
      <c r="B67" s="345"/>
      <c r="C67" s="328"/>
    </row>
    <row r="68" spans="1:12" ht="114" customHeight="1" x14ac:dyDescent="0.2">
      <c r="A68" s="408" t="s">
        <v>779</v>
      </c>
      <c r="B68" s="345"/>
      <c r="C68" s="358" t="s">
        <v>780</v>
      </c>
    </row>
    <row r="69" spans="1:12" ht="42.95" customHeight="1" x14ac:dyDescent="0.2">
      <c r="A69" s="323" t="str">
        <f>Translations!$B$129</f>
        <v>Article 17(3)(a): Data correctly attributed to sub-installation boundaries:</v>
      </c>
      <c r="B69" s="345"/>
      <c r="C69" s="328"/>
    </row>
    <row r="70" spans="1:12" ht="42.95" customHeight="1" x14ac:dyDescent="0.2">
      <c r="A70" s="323" t="str">
        <f>Translations!$B$130</f>
        <v>Article 17(3)(c): Correct application of product definitions:</v>
      </c>
      <c r="B70" s="345"/>
      <c r="C70" s="328"/>
    </row>
    <row r="71" spans="1:12" ht="22.5" customHeight="1" x14ac:dyDescent="0.2">
      <c r="A71" s="521" t="s">
        <v>781</v>
      </c>
      <c r="B71" s="345"/>
      <c r="C71" s="508" t="s">
        <v>637</v>
      </c>
    </row>
    <row r="72" spans="1:12" ht="24" customHeight="1" x14ac:dyDescent="0.2">
      <c r="A72" s="521"/>
      <c r="B72" s="131" t="str">
        <f>Translations!$B$133</f>
        <v>If no, is the reason justified?</v>
      </c>
      <c r="C72" s="508"/>
    </row>
    <row r="73" spans="1:12" ht="44.25" customHeight="1" x14ac:dyDescent="0.2">
      <c r="A73" s="521"/>
      <c r="B73" s="345"/>
      <c r="C73" s="508"/>
    </row>
    <row r="74" spans="1:12" ht="62.25" customHeight="1" x14ac:dyDescent="0.2">
      <c r="A74" s="323" t="str">
        <f>Translations!$B$134</f>
        <v>Article 17(3)(d): Activity level for non-product benchmark sub-installation(s) correctly attributed:</v>
      </c>
      <c r="B74" s="345"/>
      <c r="C74" s="328"/>
    </row>
    <row r="75" spans="1:12" ht="62.25" customHeight="1" x14ac:dyDescent="0.2">
      <c r="A75" s="408" t="s">
        <v>782</v>
      </c>
      <c r="B75" s="345"/>
      <c r="C75" s="409"/>
    </row>
    <row r="76" spans="1:12" ht="25.5" x14ac:dyDescent="0.2">
      <c r="A76" s="408" t="s">
        <v>597</v>
      </c>
      <c r="B76" s="345"/>
      <c r="C76" s="409" t="s">
        <v>608</v>
      </c>
    </row>
    <row r="77" spans="1:12" ht="94.5" customHeight="1" x14ac:dyDescent="0.2">
      <c r="A77" s="408" t="s">
        <v>783</v>
      </c>
      <c r="B77" s="345"/>
      <c r="C77" s="409" t="s">
        <v>609</v>
      </c>
    </row>
    <row r="78" spans="1:12" ht="42.95" customHeight="1" x14ac:dyDescent="0.2">
      <c r="A78" s="323" t="str">
        <f>Translations!$B$135</f>
        <v>Article 19(3): Simplified uncertainty applied and information valid:</v>
      </c>
      <c r="B78" s="345"/>
      <c r="C78" s="328"/>
    </row>
    <row r="79" spans="1:12" s="58" customFormat="1" ht="80.25" customHeight="1" x14ac:dyDescent="0.2">
      <c r="A79" s="524" t="s">
        <v>564</v>
      </c>
      <c r="B79" s="345"/>
      <c r="C79" s="410" t="s">
        <v>784</v>
      </c>
      <c r="D79" s="59"/>
      <c r="E79" s="59"/>
      <c r="F79" s="59"/>
      <c r="J79" s="379"/>
      <c r="L79" s="59"/>
    </row>
    <row r="80" spans="1:12" s="58" customFormat="1" ht="25.5" x14ac:dyDescent="0.2">
      <c r="A80" s="525"/>
      <c r="B80" s="232" t="str">
        <f>Translations!$B$139</f>
        <v>If no, has risk of misstatement/non-conformity been assessed by the verifier?</v>
      </c>
      <c r="C80" s="410"/>
      <c r="E80" s="59"/>
      <c r="L80" s="59"/>
    </row>
    <row r="81" spans="1:12" s="58" customFormat="1" ht="49.5" customHeight="1" x14ac:dyDescent="0.2">
      <c r="A81" s="526"/>
      <c r="B81" s="345"/>
      <c r="C81" s="409" t="s">
        <v>606</v>
      </c>
      <c r="D81" s="59"/>
      <c r="E81" s="59"/>
      <c r="L81" s="59"/>
    </row>
    <row r="82" spans="1:12" ht="40.5" customHeight="1" x14ac:dyDescent="0.2">
      <c r="A82" s="521" t="str">
        <f>Translations!$B$138</f>
        <v>Article 30(2): Prior period improvements implemented correctly:</v>
      </c>
      <c r="B82" s="345"/>
      <c r="C82" s="409" t="s">
        <v>605</v>
      </c>
    </row>
    <row r="83" spans="1:12" ht="25.5" customHeight="1" x14ac:dyDescent="0.2">
      <c r="A83" s="521"/>
      <c r="B83" s="131" t="str">
        <f>Translations!$B$139</f>
        <v>If no, has risk of misstatement/non-conformity been assessed by the verifier?</v>
      </c>
      <c r="C83" s="328"/>
    </row>
    <row r="84" spans="1:12" ht="38.25" customHeight="1" x14ac:dyDescent="0.2">
      <c r="A84" s="521"/>
      <c r="B84" s="345"/>
      <c r="C84" s="328" t="s">
        <v>606</v>
      </c>
    </row>
    <row r="85" spans="1:12" ht="15.95" customHeight="1" x14ac:dyDescent="0.2">
      <c r="A85" s="521" t="str">
        <f>Translations!$B$141</f>
        <v>Articles 14(a) and 16(2): Data verified in detail and back to source:</v>
      </c>
      <c r="B85" s="345"/>
      <c r="C85" s="328" t="str">
        <f>Translations!$B$142</f>
        <v>&lt; data verification completed as required &gt;</v>
      </c>
    </row>
    <row r="86" spans="1:12" ht="17.45" customHeight="1" x14ac:dyDescent="0.2">
      <c r="A86" s="521"/>
      <c r="B86" s="131" t="str">
        <f>Translations!$B$143</f>
        <v>If no, please provide a justification below:</v>
      </c>
      <c r="C86" s="328"/>
    </row>
    <row r="87" spans="1:12" ht="30" customHeight="1" x14ac:dyDescent="0.2">
      <c r="A87" s="521"/>
      <c r="B87" s="232"/>
      <c r="C87" s="328"/>
    </row>
    <row r="88" spans="1:12" ht="83.25" customHeight="1" x14ac:dyDescent="0.2">
      <c r="A88" s="323" t="str">
        <f>Translations!$B$144</f>
        <v>Article 14(b): Control activities are documented, implemented, maintained and effective to mitigate inherent risks:</v>
      </c>
      <c r="B88" s="345"/>
      <c r="C88" s="328"/>
    </row>
    <row r="89" spans="1:12" ht="101.25" customHeight="1" x14ac:dyDescent="0.2">
      <c r="A89" s="323" t="str">
        <f>Translations!$B$145</f>
        <v>Article 14(c): Procedures listed in the MMP are documented, implemented, maintained and effective to mitigate inherent risks and control risks:</v>
      </c>
      <c r="B89" s="345"/>
      <c r="C89" s="328"/>
    </row>
    <row r="90" spans="1:12" ht="13.5" customHeight="1" x14ac:dyDescent="0.2">
      <c r="A90" s="524" t="s">
        <v>599</v>
      </c>
      <c r="B90" s="345"/>
      <c r="C90" s="85"/>
    </row>
    <row r="91" spans="1:12" ht="13.5" customHeight="1" x14ac:dyDescent="0.2">
      <c r="A91" s="525"/>
      <c r="B91" s="131" t="str">
        <f>Translations!$B$147</f>
        <v>If yes, please briefly explain below and complete Annex 1B:</v>
      </c>
      <c r="C91" s="328"/>
    </row>
    <row r="92" spans="1:12" ht="28.5" customHeight="1" x14ac:dyDescent="0.2">
      <c r="A92" s="526"/>
      <c r="B92" s="232"/>
      <c r="C92" s="328"/>
    </row>
    <row r="93" spans="1:12" s="58" customFormat="1" ht="17.100000000000001" customHeight="1" x14ac:dyDescent="0.2">
      <c r="A93" s="515" t="s">
        <v>600</v>
      </c>
      <c r="B93" s="345"/>
      <c r="C93" s="94"/>
    </row>
    <row r="94" spans="1:12" s="58" customFormat="1" ht="17.100000000000001" customHeight="1" x14ac:dyDescent="0.2">
      <c r="A94" s="516"/>
      <c r="B94" s="131" t="str">
        <f>Translations!$B$149</f>
        <v>If yes, please briefly explain below:</v>
      </c>
      <c r="C94" s="328"/>
    </row>
    <row r="95" spans="1:12" ht="28.5" customHeight="1" x14ac:dyDescent="0.2">
      <c r="A95" s="517"/>
      <c r="B95" s="232"/>
      <c r="C95" s="328" t="s">
        <v>15</v>
      </c>
    </row>
    <row r="96" spans="1:12" ht="48.75" customHeight="1" thickBot="1" x14ac:dyDescent="0.25">
      <c r="A96" s="262" t="str">
        <f>Translations!$B$151</f>
        <v>Article 18(3): Verification of methods applied for missing data:</v>
      </c>
      <c r="B96" s="343"/>
      <c r="C96" s="328" t="str">
        <f>Translations!$B$152</f>
        <v>&lt;Reasons why data report is not complete should be stated in the finding in Annex 1; this should also state whether an alternative methodology has been used to fill the data gap&gt;</v>
      </c>
    </row>
    <row r="97" spans="1:13" ht="16.899999999999999" customHeight="1" x14ac:dyDescent="0.2">
      <c r="A97" s="522" t="s">
        <v>662</v>
      </c>
      <c r="B97" s="523"/>
      <c r="C97" s="328"/>
    </row>
    <row r="98" spans="1:13" ht="17.100000000000001" customHeight="1" x14ac:dyDescent="0.2">
      <c r="A98" s="518" t="s">
        <v>16</v>
      </c>
      <c r="B98" s="247"/>
      <c r="C98" s="529" t="s">
        <v>785</v>
      </c>
      <c r="E98" s="88"/>
    </row>
    <row r="99" spans="1:13" ht="51" customHeight="1" x14ac:dyDescent="0.2">
      <c r="A99" s="518"/>
      <c r="B99" s="131" t="str">
        <f>Translations!$B$143</f>
        <v>If no, please provide a justification below:</v>
      </c>
      <c r="C99" s="529"/>
      <c r="M99" s="88"/>
    </row>
    <row r="100" spans="1:13" ht="28.5" customHeight="1" thickBot="1" x14ac:dyDescent="0.25">
      <c r="A100" s="518"/>
      <c r="B100" s="237"/>
      <c r="C100" s="328"/>
    </row>
    <row r="101" spans="1:13" ht="18.600000000000001" customHeight="1" thickBot="1" x14ac:dyDescent="0.25">
      <c r="A101" s="513" t="str">
        <f>Translations!$B$157</f>
        <v>COMPLIANCE WITH THE FAR MONITORING AND REPORTING PRINCIPLES</v>
      </c>
      <c r="B101" s="514"/>
      <c r="C101" s="530" t="s">
        <v>786</v>
      </c>
    </row>
    <row r="102" spans="1:13" ht="17.850000000000001" customHeight="1" x14ac:dyDescent="0.2">
      <c r="A102" s="550" t="str">
        <f>Translations!$B$159</f>
        <v>Completeness:</v>
      </c>
      <c r="B102" s="346"/>
      <c r="C102" s="529"/>
    </row>
    <row r="103" spans="1:13" ht="62.25" customHeight="1" x14ac:dyDescent="0.2">
      <c r="A103" s="516"/>
      <c r="B103" s="131" t="str">
        <f>Translations!$B$160</f>
        <v>If no, please briefly explain below:</v>
      </c>
      <c r="C103" s="529"/>
    </row>
    <row r="104" spans="1:13" ht="40.5" customHeight="1" x14ac:dyDescent="0.2">
      <c r="A104" s="517"/>
      <c r="B104" s="237"/>
      <c r="C104" s="328" t="str">
        <f>Translations!$B$150</f>
        <v>&lt;Insert reasons why the principle is not complied with or make reference to the relavant finding(s) in Annex 1&gt;</v>
      </c>
    </row>
    <row r="105" spans="1:13" ht="18" customHeight="1" x14ac:dyDescent="0.2">
      <c r="A105" s="515" t="str">
        <f>Translations!$B$161</f>
        <v>Accuracy:</v>
      </c>
      <c r="B105" s="247"/>
      <c r="C105" s="328"/>
    </row>
    <row r="106" spans="1:13" ht="18" customHeight="1" x14ac:dyDescent="0.2">
      <c r="A106" s="516"/>
      <c r="B106" s="131" t="str">
        <f>Translations!$B$160</f>
        <v>If no, please briefly explain below:</v>
      </c>
      <c r="C106" s="328"/>
    </row>
    <row r="107" spans="1:13" ht="28.5" customHeight="1" x14ac:dyDescent="0.2">
      <c r="A107" s="517"/>
      <c r="B107" s="237"/>
      <c r="C107" s="328" t="s">
        <v>15</v>
      </c>
    </row>
    <row r="108" spans="1:13" ht="16.5" customHeight="1" x14ac:dyDescent="0.2">
      <c r="A108" s="515" t="str">
        <f>Translations!$B$162</f>
        <v>Reliability</v>
      </c>
      <c r="B108" s="247"/>
      <c r="C108" s="328"/>
    </row>
    <row r="109" spans="1:13" ht="16.5" customHeight="1" x14ac:dyDescent="0.2">
      <c r="A109" s="516"/>
      <c r="B109" s="131" t="str">
        <f>Translations!$B$160</f>
        <v>If no, please briefly explain below:</v>
      </c>
      <c r="C109" s="328"/>
    </row>
    <row r="110" spans="1:13" ht="28.5" customHeight="1" x14ac:dyDescent="0.2">
      <c r="A110" s="517"/>
      <c r="B110" s="237"/>
      <c r="C110" s="328" t="s">
        <v>15</v>
      </c>
    </row>
    <row r="111" spans="1:13" ht="9" customHeight="1" thickBot="1" x14ac:dyDescent="0.25">
      <c r="A111" s="93"/>
      <c r="B111" s="347"/>
      <c r="C111" s="328"/>
    </row>
    <row r="112" spans="1:13" ht="82.5" customHeight="1" thickBot="1" x14ac:dyDescent="0.25">
      <c r="A112" s="513" t="str">
        <f>Translations!$B$163</f>
        <v>OPINION</v>
      </c>
      <c r="B112" s="514"/>
      <c r="C112" s="96" t="s">
        <v>638</v>
      </c>
    </row>
    <row r="113" spans="1:8" ht="56.85" customHeight="1" x14ac:dyDescent="0.2">
      <c r="A113" s="531" t="str">
        <f>Translations!$B$165</f>
        <v xml:space="preserve">OPINION - verified as satisfactory: </v>
      </c>
      <c r="B113" s="533" t="str">
        <f>Translations!$B$166</f>
        <v>We have conducted a verification of the data relevant for free allocation reported by the above Operator in its Report as referenced in the verification opinion statement.  On the basis of the verification work undertaken (see Annex 2) these data are fairly stated.</v>
      </c>
      <c r="C113" s="349" t="s">
        <v>281</v>
      </c>
      <c r="H113" s="88"/>
    </row>
    <row r="114" spans="1:8" ht="45" customHeight="1" x14ac:dyDescent="0.2">
      <c r="A114" s="532"/>
      <c r="B114" s="534"/>
      <c r="C114" s="123" t="str">
        <f>Translations!$B$168</f>
        <v>NOTE - only a positive form of words is acceptable for a verified opinion - DO NOT CHANGE THE FORM OF WORDS IN THESE OPINION TEXTS - ADD DETAIL WHERE REQUESTED</v>
      </c>
    </row>
    <row r="115" spans="1:8" ht="61.5" customHeight="1" x14ac:dyDescent="0.2">
      <c r="A115" s="539" t="str">
        <f>Translations!$B$169</f>
        <v xml:space="preserve">OPINION - verified with comments: </v>
      </c>
      <c r="B115" s="538" t="str">
        <f>Translations!$B$170</f>
        <v>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v>
      </c>
      <c r="C115" s="321" t="str">
        <f>Translations!$B$171</f>
        <v xml:space="preserve">&lt;OR this opinion text, if the opinion is qualified with comments for the user of the opinion.  Please provide brief details of any exceptions that might affect the data and therefore qualify the opinion. 
</v>
      </c>
    </row>
    <row r="116" spans="1:8" ht="69.75" customHeight="1" x14ac:dyDescent="0.2">
      <c r="A116" s="540"/>
      <c r="B116" s="534"/>
      <c r="C116" s="123" t="str">
        <f>Translations!$B$172</f>
        <v>‌NOTE - only a positive form of words is acceptable for a verified opinion - DO NOT CHANGE THE FORM OF WORDS IN THESE OPINION TEXTS - ADD DETAIL OR ADD COMMENTS WHERE REQUESTED; Extra lines from the comments section can be deleted</v>
      </c>
    </row>
    <row r="117" spans="1:8" ht="12.75" customHeight="1" x14ac:dyDescent="0.2">
      <c r="A117" s="536" t="str">
        <f>Translations!$B$173</f>
        <v>Comments which qualify the opinion:</v>
      </c>
      <c r="B117" s="238" t="s">
        <v>17</v>
      </c>
      <c r="C117" s="507" t="str">
        <f>Translations!$B$174</f>
        <v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v>
      </c>
    </row>
    <row r="118" spans="1:8" ht="12.75" customHeight="1" x14ac:dyDescent="0.2">
      <c r="A118" s="536"/>
      <c r="B118" s="239" t="s">
        <v>18</v>
      </c>
      <c r="C118" s="507"/>
    </row>
    <row r="119" spans="1:8" ht="18" customHeight="1" x14ac:dyDescent="0.2">
      <c r="A119" s="536"/>
      <c r="B119" s="239" t="s">
        <v>19</v>
      </c>
      <c r="C119" s="507"/>
    </row>
    <row r="120" spans="1:8" ht="12.75" customHeight="1" x14ac:dyDescent="0.2">
      <c r="A120" s="536"/>
      <c r="B120" s="239"/>
      <c r="C120" s="507"/>
    </row>
    <row r="121" spans="1:8" ht="21.75" customHeight="1" x14ac:dyDescent="0.2">
      <c r="A121" s="536"/>
      <c r="B121" s="239"/>
      <c r="C121" s="507"/>
    </row>
    <row r="122" spans="1:8" ht="12.75" customHeight="1" x14ac:dyDescent="0.2">
      <c r="A122" s="536"/>
      <c r="B122" s="239"/>
      <c r="C122" s="507"/>
    </row>
    <row r="123" spans="1:8" ht="18" customHeight="1" x14ac:dyDescent="0.2">
      <c r="A123" s="536"/>
      <c r="B123" s="239"/>
      <c r="C123" s="507"/>
    </row>
    <row r="124" spans="1:8" ht="24" customHeight="1" x14ac:dyDescent="0.2">
      <c r="A124" s="536"/>
      <c r="B124" s="239"/>
      <c r="C124" s="507"/>
    </row>
    <row r="125" spans="1:8" ht="12.75" customHeight="1" x14ac:dyDescent="0.2">
      <c r="A125" s="536"/>
      <c r="B125" s="239"/>
      <c r="C125" s="507" t="str">
        <f>Translations!$B$175</f>
        <v>&lt;insert comments in relation to any exceptions that have been noted that might/ do affect the verification and therefore which caveat the opinion. Please number each comment separately&gt;</v>
      </c>
    </row>
    <row r="126" spans="1:8" ht="12.75" customHeight="1" x14ac:dyDescent="0.2">
      <c r="A126" s="536"/>
      <c r="B126" s="239"/>
      <c r="C126" s="507"/>
    </row>
    <row r="127" spans="1:8" ht="15.95" customHeight="1" x14ac:dyDescent="0.2">
      <c r="A127" s="537"/>
      <c r="B127" s="239"/>
      <c r="C127" s="507"/>
    </row>
    <row r="128" spans="1:8" ht="76.5" x14ac:dyDescent="0.2">
      <c r="A128" s="509" t="str">
        <f>Translations!$B$176</f>
        <v xml:space="preserve">OPINION - not verified: </v>
      </c>
      <c r="B128" s="240" t="str">
        <f>Translations!$B$177</f>
        <v>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v>
      </c>
      <c r="C128" s="320" t="str">
        <f>Translations!$B$178</f>
        <v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row>
    <row r="129" spans="1:5" ht="12.75" customHeight="1" x14ac:dyDescent="0.2">
      <c r="A129" s="535"/>
      <c r="B129" s="241" t="str">
        <f>Translations!$B$179</f>
        <v>•  uncorrected material misstatement (individual or in aggregate).</v>
      </c>
      <c r="C129" s="506" t="str">
        <f>Translations!$B$180</f>
        <v>&lt;select the appropriate reasons from the list provided and delete any that are not relevant; or add a different reason if relevant&gt;</v>
      </c>
    </row>
    <row r="130" spans="1:5" ht="45" customHeight="1" x14ac:dyDescent="0.2">
      <c r="A130" s="535"/>
      <c r="B130" s="241" t="str">
        <f>Translations!$B$181</f>
        <v>•  uncorrected material non-conformity (individual or in aggregate) meaning there was insufficient clarity to reach a conclusion with reasonable assurance.</v>
      </c>
      <c r="C130" s="506"/>
    </row>
    <row r="131" spans="1:5" ht="34.5" customHeight="1" x14ac:dyDescent="0.2">
      <c r="A131" s="535"/>
      <c r="B131" s="241" t="s">
        <v>787</v>
      </c>
      <c r="C131" s="330"/>
    </row>
    <row r="132" spans="1:5" ht="54.75" customHeight="1" x14ac:dyDescent="0.2">
      <c r="A132" s="535"/>
      <c r="B132" s="241" t="s">
        <v>615</v>
      </c>
      <c r="C132" s="412" t="s">
        <v>639</v>
      </c>
    </row>
    <row r="133" spans="1:5" ht="20.25" customHeight="1" x14ac:dyDescent="0.2">
      <c r="A133" s="535"/>
      <c r="B133" s="241" t="str">
        <f>Translations!$B$185</f>
        <v>•  the scope of the verification is too limited due to:</v>
      </c>
      <c r="C133" s="319"/>
    </row>
    <row r="134" spans="1:5" ht="55.5" customHeight="1" x14ac:dyDescent="0.2">
      <c r="A134" s="535"/>
      <c r="B134" s="242" t="str">
        <f>Translations!$B$186</f>
        <v>- omissions or limitations in the data or information made available for verification such that insufficient evidence could be obtained to assess the report to a reasonable level of assurance or to conduct the verification</v>
      </c>
      <c r="C134" s="126"/>
    </row>
    <row r="135" spans="1:5" ht="33.75" customHeight="1" x14ac:dyDescent="0.2">
      <c r="A135" s="535"/>
      <c r="B135" s="242" t="str">
        <f>Translations!$B$187</f>
        <v>- the Monitoring Methodology Plan does not providing sufficient scope or clarity to reach a verification conclusion</v>
      </c>
      <c r="C135" s="126"/>
    </row>
    <row r="136" spans="1:5" ht="12.75" customHeight="1" thickBot="1" x14ac:dyDescent="0.25">
      <c r="A136" s="535"/>
      <c r="B136" s="241"/>
      <c r="C136" s="330"/>
      <c r="E136" s="88"/>
    </row>
    <row r="137" spans="1:5" s="58" customFormat="1" ht="13.5" thickBot="1" x14ac:dyDescent="0.25">
      <c r="A137" s="513" t="str">
        <f>Translations!$B$191</f>
        <v>VERIFICATION TEAM</v>
      </c>
      <c r="B137" s="514"/>
      <c r="C137" s="85"/>
    </row>
    <row r="138" spans="1:5" x14ac:dyDescent="0.2">
      <c r="A138" s="326" t="s">
        <v>20</v>
      </c>
      <c r="B138" s="260"/>
      <c r="C138" s="94" t="str">
        <f>Translations!$B$193</f>
        <v>&lt;insert name&gt;</v>
      </c>
    </row>
    <row r="139" spans="1:5" x14ac:dyDescent="0.2">
      <c r="A139" s="322" t="s">
        <v>21</v>
      </c>
      <c r="B139" s="237"/>
      <c r="C139" s="94" t="str">
        <f>Translations!$B$193</f>
        <v>&lt;insert name&gt;</v>
      </c>
    </row>
    <row r="140" spans="1:5" ht="25.5" x14ac:dyDescent="0.2">
      <c r="A140" s="322" t="s">
        <v>22</v>
      </c>
      <c r="B140" s="237"/>
      <c r="C140" s="94" t="str">
        <f>Translations!$B$193</f>
        <v>&lt;insert name&gt;</v>
      </c>
    </row>
    <row r="141" spans="1:5" x14ac:dyDescent="0.2">
      <c r="A141" s="322" t="str">
        <f>Translations!$B$196</f>
        <v>Independent Reviewer:</v>
      </c>
      <c r="B141" s="237"/>
      <c r="C141" s="94" t="str">
        <f>Translations!$B$193</f>
        <v>&lt;insert name&gt;</v>
      </c>
    </row>
    <row r="142" spans="1:5" ht="26.25" thickBot="1" x14ac:dyDescent="0.25">
      <c r="A142" s="91" t="str">
        <f>Translations!$B$197</f>
        <v>Technical Expert(s) (Independent Review):</v>
      </c>
      <c r="B142" s="261"/>
      <c r="C142" s="94" t="str">
        <f>Translations!$B$193</f>
        <v>&lt;insert name&gt;</v>
      </c>
    </row>
    <row r="143" spans="1:5" ht="9" customHeight="1" thickBot="1" x14ac:dyDescent="0.25">
      <c r="A143" s="335"/>
      <c r="B143" s="53"/>
      <c r="C143" s="85"/>
    </row>
    <row r="144" spans="1:5" ht="44.25" customHeight="1" x14ac:dyDescent="0.2">
      <c r="A144" s="326" t="str">
        <f>CONCATENATE(Translations!$B$198,B148,":")</f>
        <v>Signed on behalf of :</v>
      </c>
      <c r="B144" s="243"/>
      <c r="C144" s="328" t="str">
        <f>Translations!$B$199</f>
        <v>&lt;insert authorised signature here&gt;</v>
      </c>
    </row>
    <row r="145" spans="1:5" ht="81" customHeight="1" x14ac:dyDescent="0.2">
      <c r="A145" s="322" t="str">
        <f>Translations!$B$200</f>
        <v>Name of authorised signatory:</v>
      </c>
      <c r="B145" s="244"/>
      <c r="C145" s="321" t="str">
        <f>Translations!$B$201</f>
        <v>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v>
      </c>
    </row>
    <row r="146" spans="1:5" ht="26.25" customHeight="1" thickBot="1" x14ac:dyDescent="0.25">
      <c r="A146" s="91" t="str">
        <f>Translations!$B$202</f>
        <v>Date of Opinion:</v>
      </c>
      <c r="B146" s="245"/>
      <c r="C146" s="328" t="str">
        <f>Translations!$B$203</f>
        <v>&lt;Insert date of opinion&gt; - Note this date must change if the opinion is updated</v>
      </c>
    </row>
    <row r="147" spans="1:5" ht="13.5" thickBot="1" x14ac:dyDescent="0.25">
      <c r="A147" s="335"/>
      <c r="B147" s="53"/>
      <c r="C147" s="328"/>
    </row>
    <row r="148" spans="1:5" ht="36" customHeight="1" x14ac:dyDescent="0.2">
      <c r="A148" s="326" t="str">
        <f>Translations!$B$204</f>
        <v>Name of verifier:</v>
      </c>
      <c r="B148" s="243"/>
      <c r="C148" s="328" t="str">
        <f>Translations!$B$205</f>
        <v xml:space="preserve">&lt;Insert formal name of the verifier&gt; </v>
      </c>
    </row>
    <row r="149" spans="1:5" x14ac:dyDescent="0.2">
      <c r="A149" s="322" t="str">
        <f>Translations!$B$206</f>
        <v>Contact Address:</v>
      </c>
      <c r="B149" s="244"/>
      <c r="C149" s="328" t="str">
        <f>Translations!$B$207</f>
        <v>&lt;Insert formal contact address of the verifier, including email address&gt;</v>
      </c>
    </row>
    <row r="150" spans="1:5" x14ac:dyDescent="0.2">
      <c r="A150" s="322" t="str">
        <f>Translations!$B$208</f>
        <v>Date of verification contract:</v>
      </c>
      <c r="B150" s="246"/>
      <c r="C150" s="85"/>
    </row>
    <row r="151" spans="1:5" s="97" customFormat="1" ht="25.5" x14ac:dyDescent="0.2">
      <c r="A151" s="350" t="s">
        <v>555</v>
      </c>
      <c r="B151" s="244"/>
      <c r="C151" s="413"/>
      <c r="E151" s="352"/>
    </row>
    <row r="152" spans="1:5" s="97" customFormat="1" ht="13.5" thickBot="1" x14ac:dyDescent="0.25">
      <c r="A152" s="91" t="s">
        <v>607</v>
      </c>
      <c r="B152" s="245"/>
      <c r="C152" s="351" t="s">
        <v>556</v>
      </c>
    </row>
    <row r="156" spans="1:5" ht="57.75" customHeight="1" x14ac:dyDescent="0.2">
      <c r="B156" s="98"/>
    </row>
    <row r="157" spans="1:5" x14ac:dyDescent="0.2">
      <c r="B157" s="98"/>
    </row>
    <row r="158" spans="1:5" x14ac:dyDescent="0.2">
      <c r="B158" s="98"/>
    </row>
  </sheetData>
  <sheetProtection formatCells="0" formatColumns="0" formatRows="0"/>
  <customSheetViews>
    <customSheetView guid="{3EE4370E-84AC-4220-AECA-2B19C5F3775F}" showPageBreaks="1" hiddenRows="1" view="pageBreakPreview" topLeftCell="A43">
      <selection activeCell="B61" sqref="B61"/>
      <rowBreaks count="1" manualBreakCount="1">
        <brk id="38" max="16383" man="1"/>
      </rowBreaks>
      <pageMargins left="0" right="0" top="0" bottom="0" header="0" footer="0"/>
      <pageSetup paperSize="9" scale="78" fitToHeight="0" orientation="landscape"/>
      <headerFooter alignWithMargins="0">
        <oddFooter>&amp;L&amp;F/
&amp;A&amp;C&amp;P/&amp;N&amp;RPrinted : &amp;D/&amp;T</oddFooter>
      </headerFooter>
    </customSheetView>
    <customSheetView guid="{A54031ED-59E9-4190-9F48-094FDC80E5C8}" showPageBreaks="1" hiddenRows="1" view="pageBreakPreview" topLeftCell="A43">
      <selection activeCell="B61" sqref="B61"/>
      <rowBreaks count="1" manualBreakCount="1">
        <brk id="38" max="16383" man="1"/>
      </rowBreaks>
      <pageMargins left="0" right="0" top="0" bottom="0" header="0" footer="0"/>
      <pageSetup paperSize="9" scale="78" fitToHeight="0" orientation="landscape"/>
      <headerFooter alignWithMargins="0">
        <oddFooter>&amp;L&amp;F/
&amp;A&amp;C&amp;P/&amp;N&amp;RPrinted : &amp;D/&amp;T</oddFooter>
      </headerFooter>
    </customSheetView>
  </customSheetViews>
  <mergeCells count="41">
    <mergeCell ref="A82:A84"/>
    <mergeCell ref="C71:C73"/>
    <mergeCell ref="A93:A95"/>
    <mergeCell ref="A90:A92"/>
    <mergeCell ref="A102:A104"/>
    <mergeCell ref="C2:C4"/>
    <mergeCell ref="A2:B2"/>
    <mergeCell ref="A5:B5"/>
    <mergeCell ref="A39:B39"/>
    <mergeCell ref="A3:B3"/>
    <mergeCell ref="A19:B19"/>
    <mergeCell ref="A137:B137"/>
    <mergeCell ref="A113:A114"/>
    <mergeCell ref="B113:B114"/>
    <mergeCell ref="A128:A136"/>
    <mergeCell ref="A117:A127"/>
    <mergeCell ref="B115:B116"/>
    <mergeCell ref="A115:A116"/>
    <mergeCell ref="M12:S12"/>
    <mergeCell ref="F13:L13"/>
    <mergeCell ref="E14:K14"/>
    <mergeCell ref="F50:L50"/>
    <mergeCell ref="C117:C124"/>
    <mergeCell ref="C98:C99"/>
    <mergeCell ref="C101:C103"/>
    <mergeCell ref="C129:C130"/>
    <mergeCell ref="C125:C127"/>
    <mergeCell ref="C41:C42"/>
    <mergeCell ref="A41:A42"/>
    <mergeCell ref="A59:B59"/>
    <mergeCell ref="A112:B112"/>
    <mergeCell ref="A49:B49"/>
    <mergeCell ref="A105:A107"/>
    <mergeCell ref="A98:A100"/>
    <mergeCell ref="A101:B101"/>
    <mergeCell ref="A64:B64"/>
    <mergeCell ref="A108:A110"/>
    <mergeCell ref="A85:A87"/>
    <mergeCell ref="A97:B97"/>
    <mergeCell ref="A79:A81"/>
    <mergeCell ref="A71:A73"/>
  </mergeCells>
  <phoneticPr fontId="0" type="noConversion"/>
  <dataValidations count="8">
    <dataValidation allowBlank="1" showErrorMessage="1" prompt="Insert name" sqref="B138:B142"/>
    <dataValidation type="list" allowBlank="1" showErrorMessage="1" prompt="Please select" sqref="B93 B108 B105 B102 B90">
      <formula1>PrinciplesCompliance</formula1>
    </dataValidation>
    <dataValidation type="list" allowBlank="1" showErrorMessage="1" prompt="Please select" sqref="B98 B84:B85 B81">
      <formula1>RulesCompliance</formula1>
    </dataValidation>
    <dataValidation type="list" allowBlank="1" showErrorMessage="1" prompt="Please select" sqref="B96 B82 B88:B89 B74:B78 B65:B67 B69:B71">
      <formula1>rulescompliance3</formula1>
    </dataValidation>
    <dataValidation type="list" allowBlank="1" showInputMessage="1" showErrorMessage="1" sqref="B73">
      <formula1>Rulescompliance2</formula1>
    </dataValidation>
    <dataValidation type="list" allowBlank="1" showErrorMessage="1" prompt="Please select" sqref="B80">
      <formula1>rulescompliance4</formula1>
    </dataValidation>
    <dataValidation type="list" allowBlank="1" showInputMessage="1" showErrorMessage="1" sqref="B18">
      <formula1>Annex1Activities</formula1>
    </dataValidation>
    <dataValidation allowBlank="1" showErrorMessage="1" sqref="B44"/>
  </dataValidations>
  <pageMargins left="0.43307086614173229" right="0.31496062992125984" top="0.35433070866141736" bottom="0.51181102362204722" header="0.23622047244094491" footer="0.19685039370078741"/>
  <pageSetup paperSize="9" scale="85" fitToHeight="0" orientation="landscape" cellComments="asDisplayed" r:id="rId1"/>
  <headerFooter alignWithMargins="0">
    <oddFooter>&amp;L&amp;F/
&amp;A&amp;C&amp;P/&amp;N&amp;RPrinted : &amp;D/&amp;T</oddFooter>
  </headerFooter>
  <rowBreaks count="4" manualBreakCount="4">
    <brk id="38" max="2" man="1"/>
    <brk id="58" max="2" man="1"/>
    <brk id="89" max="2" man="1"/>
    <brk id="111" max="2" man="1"/>
  </row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'named ranges'!$A$32:$A$34</xm:f>
          </x14:formula1>
          <xm:sqref>B50</xm:sqref>
        </x14:dataValidation>
        <x14:dataValidation type="list" allowBlank="1" showInputMessage="1" showErrorMessage="1">
          <x14:formula1>
            <xm:f>'named ranges'!$C$16:$C$18</xm:f>
          </x14:formula1>
          <xm:sqref>B40</xm:sqref>
        </x14:dataValidation>
        <x14:dataValidation type="list" allowBlank="1" showInputMessage="1" showErrorMessage="1" promptTitle="please select">
          <x14:formula1>
            <xm:f>'named ranges'!$E$2:$E$6</xm:f>
          </x14:formula1>
          <xm:sqref>B14</xm:sqref>
        </x14:dataValidation>
        <x14:dataValidation type="list" allowBlank="1" showInputMessage="1" showErrorMessage="1">
          <x14:formula1>
            <xm:f>'named ranges'!$E$9:$E$10</xm:f>
          </x14:formula1>
          <xm:sqref>B13</xm:sqref>
        </x14:dataValidation>
        <x14:dataValidation type="list" allowBlank="1" showInputMessage="1" showErrorMessage="1">
          <x14:formula1>
            <xm:f>'named ranges'!$I$2:$I$29</xm:f>
          </x14:formula1>
          <xm:sqref>B16:B17</xm:sqref>
        </x14:dataValidation>
        <x14:dataValidation type="list" allowBlank="1" showInputMessage="1" showErrorMessage="1">
          <x14:formula1>
            <xm:f>'named ranges'!$E$14:$E$27</xm:f>
          </x14:formula1>
          <xm:sqref>B41</xm:sqref>
        </x14:dataValidation>
        <x14:dataValidation type="list" allowBlank="1" showErrorMessage="1" prompt="Please select">
          <x14:formula1>
            <xm:f>'named ranges'!$E$31:$E$33</xm:f>
          </x14:formula1>
          <xm:sqref>B60</xm:sqref>
        </x14:dataValidation>
        <x14:dataValidation type="list" allowBlank="1" showErrorMessage="1" prompt="Please select">
          <x14:formula1>
            <xm:f>'named ranges'!$E$31:$E$32</xm:f>
          </x14:formula1>
          <xm:sqref>B62</xm:sqref>
        </x14:dataValidation>
        <x14:dataValidation type="list" allowBlank="1" showErrorMessage="1" prompt="Please select">
          <x14:formula1>
            <xm:f>'named ranges'!$E$42:$E$44</xm:f>
          </x14:formula1>
          <xm:sqref>B79</xm:sqref>
        </x14:dataValidation>
        <x14:dataValidation type="list" allowBlank="1" showErrorMessage="1" prompt="Please select">
          <x14:formula1>
            <xm:f>'named ranges'!$E$9:$E$10</xm:f>
          </x14:formula1>
          <xm:sqref>B61</xm:sqref>
        </x14:dataValidation>
        <x14:dataValidation type="list" allowBlank="1" showInputMessage="1" showErrorMessage="1">
          <x14:formula1>
            <xm:f>'named ranges'!$E$48:$E$49</xm:f>
          </x14:formula1>
          <xm:sqref>B45</xm:sqref>
        </x14:dataValidation>
        <x14:dataValidation type="list" allowBlank="1" showErrorMessage="1" prompt="Please select">
          <x14:formula1>
            <xm:f>'named ranges'!$E$53:$E$55</xm:f>
          </x14:formula1>
          <xm:sqref>B68</xm:sqref>
        </x14:dataValidation>
        <x14:dataValidation type="list" allowBlank="1" showInputMessage="1" showErrorMessage="1" promptTitle="Select year" prompt="Select year">
          <x14:formula1>
            <xm:f>'named ranges'!$E$15:$E$27</xm:f>
          </x14:formula1>
          <xm:sqref>B20</xm:sqref>
        </x14:dataValidation>
        <x14:dataValidation type="list" allowBlank="1" showInputMessage="1" showErrorMessage="1" prompt="Select year">
          <x14:formula1>
            <xm:f>'named ranges'!$E$15:$E$26</xm:f>
          </x14:formula1>
          <xm:sqref>B30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99"/>
  <sheetViews>
    <sheetView topLeftCell="A70" zoomScale="90" zoomScaleNormal="90" workbookViewId="0">
      <selection activeCell="D45" sqref="D45:D51"/>
    </sheetView>
  </sheetViews>
  <sheetFormatPr defaultColWidth="9.140625" defaultRowHeight="12.75" x14ac:dyDescent="0.2"/>
  <cols>
    <col min="1" max="1" width="4.85546875" style="144" customWidth="1"/>
    <col min="2" max="2" width="75.7109375" style="145" customWidth="1"/>
    <col min="3" max="3" width="9.7109375" style="143" customWidth="1"/>
    <col min="4" max="4" width="75.7109375" style="49" customWidth="1"/>
    <col min="5" max="5" width="54.7109375" style="49" customWidth="1"/>
    <col min="6" max="16384" width="9.140625" style="49"/>
  </cols>
  <sheetData>
    <row r="1" spans="1:5" x14ac:dyDescent="0.2">
      <c r="A1" s="547" t="s">
        <v>557</v>
      </c>
      <c r="B1" s="547"/>
      <c r="C1" s="335"/>
      <c r="D1" s="77" t="str">
        <f>Translations!$B$68</f>
        <v>GUIDANCE FOR VERIFIERS</v>
      </c>
    </row>
    <row r="2" spans="1:5" ht="13.5" thickBot="1" x14ac:dyDescent="0.25">
      <c r="A2" s="547" t="s">
        <v>654</v>
      </c>
      <c r="B2" s="547"/>
      <c r="C2" s="335"/>
      <c r="D2" s="78"/>
    </row>
    <row r="3" spans="1:5" s="61" customFormat="1" ht="13.5" thickBot="1" x14ac:dyDescent="0.25">
      <c r="A3" s="79"/>
      <c r="B3" s="140" t="str">
        <f>CONCATENATE(IF('Opinion Statement'!B6="",OperatorName,'Opinion Statement'!B6)," - ",IF('Opinion Statement'!B7="",InstallationName,'Opinion Statement'!B7))</f>
        <v>Operator Name - Installation Name</v>
      </c>
      <c r="C3" s="62"/>
      <c r="D3" s="80" t="str">
        <f>Translations!$B$215</f>
        <v>Note, this data should automatically be picked up from the entry in sheet "Opinion Statement"</v>
      </c>
      <c r="E3" s="49"/>
    </row>
    <row r="4" spans="1:5" x14ac:dyDescent="0.2">
      <c r="A4" s="551" t="str">
        <f>Translations!$B$216</f>
        <v xml:space="preserve">Annex 1A - Misstatements, Non-conformities, Non-compliances and Recommended Improvements </v>
      </c>
      <c r="B4" s="551"/>
      <c r="C4" s="551"/>
      <c r="D4" s="78"/>
    </row>
    <row r="5" spans="1:5" ht="13.5" customHeight="1" x14ac:dyDescent="0.2">
      <c r="A5" s="335"/>
      <c r="B5" s="53"/>
      <c r="C5" s="335"/>
      <c r="D5" s="78"/>
    </row>
    <row r="6" spans="1:5" ht="26.25" thickBot="1" x14ac:dyDescent="0.25">
      <c r="A6" s="81" t="s">
        <v>23</v>
      </c>
      <c r="B6" s="335" t="s">
        <v>562</v>
      </c>
      <c r="C6" s="62" t="str">
        <f>Translations!$B$218</f>
        <v>Material?</v>
      </c>
      <c r="D6" s="82" t="str">
        <f>Translations!$B$219</f>
        <v>Please select "Yes" or "No" in the column "Material?" as appropriate</v>
      </c>
      <c r="E6" s="52"/>
    </row>
    <row r="7" spans="1:5" ht="12.75" customHeight="1" x14ac:dyDescent="0.2">
      <c r="A7" s="83" t="s">
        <v>24</v>
      </c>
      <c r="B7" s="248"/>
      <c r="C7" s="249" t="str">
        <f>Translations!$B$220</f>
        <v>-- select --</v>
      </c>
      <c r="D7" s="508" t="str">
        <f>Translations!$B$221</f>
        <v>Please insert relevant description, one line per uncorrected misstatement point.  If further space is required, please add rows and individually number points.  If there are NO uncorrected misstatements please state NOT APPLICABLE in the first row.</v>
      </c>
    </row>
    <row r="8" spans="1:5" x14ac:dyDescent="0.2">
      <c r="A8" s="54" t="s">
        <v>25</v>
      </c>
      <c r="B8" s="250"/>
      <c r="C8" s="251" t="str">
        <f>Translations!$B$220</f>
        <v>-- select --</v>
      </c>
      <c r="D8" s="508"/>
    </row>
    <row r="9" spans="1:5" ht="12.75" customHeight="1" x14ac:dyDescent="0.2">
      <c r="A9" s="54" t="s">
        <v>26</v>
      </c>
      <c r="B9" s="250"/>
      <c r="C9" s="251" t="str">
        <f>Translations!$B$220</f>
        <v>-- select --</v>
      </c>
      <c r="D9" s="508"/>
    </row>
    <row r="10" spans="1:5" ht="12.75" customHeight="1" x14ac:dyDescent="0.2">
      <c r="A10" s="54" t="s">
        <v>27</v>
      </c>
      <c r="B10" s="250"/>
      <c r="C10" s="251" t="str">
        <f>Translations!$B$220</f>
        <v>-- select --</v>
      </c>
      <c r="D10" s="508"/>
    </row>
    <row r="11" spans="1:5" ht="12.75" customHeight="1" x14ac:dyDescent="0.2">
      <c r="A11" s="54" t="s">
        <v>28</v>
      </c>
      <c r="B11" s="250"/>
      <c r="C11" s="251" t="str">
        <f>Translations!$B$220</f>
        <v>-- select --</v>
      </c>
      <c r="D11" s="508"/>
    </row>
    <row r="12" spans="1:5" ht="12.75" customHeight="1" x14ac:dyDescent="0.2">
      <c r="A12" s="54" t="s">
        <v>29</v>
      </c>
      <c r="B12" s="250"/>
      <c r="C12" s="251" t="str">
        <f>Translations!$B$220</f>
        <v>-- select --</v>
      </c>
      <c r="D12" s="508" t="s">
        <v>558</v>
      </c>
    </row>
    <row r="13" spans="1:5" ht="12.75" customHeight="1" x14ac:dyDescent="0.2">
      <c r="A13" s="54" t="s">
        <v>30</v>
      </c>
      <c r="B13" s="250"/>
      <c r="C13" s="251" t="str">
        <f>Translations!$B$220</f>
        <v>-- select --</v>
      </c>
      <c r="D13" s="508"/>
      <c r="E13" s="119"/>
    </row>
    <row r="14" spans="1:5" ht="15" customHeight="1" x14ac:dyDescent="0.2">
      <c r="A14" s="54" t="s">
        <v>31</v>
      </c>
      <c r="B14" s="250"/>
      <c r="C14" s="251" t="str">
        <f>Translations!$B$220</f>
        <v>-- select --</v>
      </c>
      <c r="D14" s="508"/>
      <c r="E14" s="119"/>
    </row>
    <row r="15" spans="1:5" ht="12.75" customHeight="1" x14ac:dyDescent="0.2">
      <c r="A15" s="54" t="s">
        <v>32</v>
      </c>
      <c r="B15" s="250"/>
      <c r="C15" s="251" t="str">
        <f>Translations!$B$220</f>
        <v>-- select --</v>
      </c>
      <c r="D15" s="508"/>
      <c r="E15" s="119"/>
    </row>
    <row r="16" spans="1:5" ht="13.5" thickBot="1" x14ac:dyDescent="0.25">
      <c r="A16" s="55" t="s">
        <v>33</v>
      </c>
      <c r="B16" s="252"/>
      <c r="C16" s="253" t="str">
        <f>Translations!$B$220</f>
        <v>-- select --</v>
      </c>
      <c r="D16" s="508"/>
      <c r="E16" s="119"/>
    </row>
    <row r="17" spans="1:5" x14ac:dyDescent="0.2">
      <c r="A17" s="335"/>
      <c r="B17" s="53"/>
      <c r="C17" s="335"/>
      <c r="D17" s="84"/>
      <c r="E17" s="119"/>
    </row>
    <row r="18" spans="1:5" s="58" customFormat="1" ht="48" customHeight="1" thickBot="1" x14ac:dyDescent="0.25">
      <c r="A18" s="81" t="s">
        <v>34</v>
      </c>
      <c r="B18" s="335" t="s">
        <v>655</v>
      </c>
      <c r="C18" s="87" t="str">
        <f>Translations!$B$218</f>
        <v>Material?</v>
      </c>
      <c r="D18" s="82"/>
      <c r="E18" s="99"/>
    </row>
    <row r="19" spans="1:5" s="58" customFormat="1" ht="12.75" customHeight="1" x14ac:dyDescent="0.2">
      <c r="A19" s="83" t="s">
        <v>35</v>
      </c>
      <c r="B19" s="248"/>
      <c r="C19" s="249" t="str">
        <f>Translations!$B$220</f>
        <v>-- select --</v>
      </c>
      <c r="D19" s="507" t="str">
        <f>Translations!$B$224</f>
        <v>&lt;Please complete any relevant data.  One line per non-compliance point.  If further space is required, please add rows and individually number points.  If there are NO non-compliances please state NOT APPLICABLE in the first row.&gt;</v>
      </c>
      <c r="E19" s="127"/>
    </row>
    <row r="20" spans="1:5" s="58" customFormat="1" x14ac:dyDescent="0.2">
      <c r="A20" s="54" t="s">
        <v>36</v>
      </c>
      <c r="B20" s="250"/>
      <c r="C20" s="251" t="str">
        <f>Translations!$B$220</f>
        <v>-- select --</v>
      </c>
      <c r="D20" s="507"/>
      <c r="E20" s="127"/>
    </row>
    <row r="21" spans="1:5" s="58" customFormat="1" ht="12.75" customHeight="1" x14ac:dyDescent="0.2">
      <c r="A21" s="54" t="s">
        <v>37</v>
      </c>
      <c r="B21" s="250"/>
      <c r="C21" s="251" t="str">
        <f>Translations!$B$220</f>
        <v>-- select --</v>
      </c>
      <c r="D21" s="507"/>
      <c r="E21" s="127"/>
    </row>
    <row r="22" spans="1:5" s="58" customFormat="1" ht="12.75" customHeight="1" x14ac:dyDescent="0.2">
      <c r="A22" s="54" t="s">
        <v>38</v>
      </c>
      <c r="B22" s="250"/>
      <c r="C22" s="251" t="str">
        <f>Translations!$B$220</f>
        <v>-- select --</v>
      </c>
      <c r="D22" s="507"/>
      <c r="E22" s="127"/>
    </row>
    <row r="23" spans="1:5" s="58" customFormat="1" ht="12.75" customHeight="1" x14ac:dyDescent="0.2">
      <c r="A23" s="54" t="s">
        <v>39</v>
      </c>
      <c r="B23" s="250"/>
      <c r="C23" s="251" t="str">
        <f>Translations!$B$220</f>
        <v>-- select --</v>
      </c>
      <c r="D23" s="507"/>
      <c r="E23" s="127"/>
    </row>
    <row r="24" spans="1:5" s="58" customFormat="1" ht="12.75" customHeight="1" x14ac:dyDescent="0.2">
      <c r="A24" s="54" t="s">
        <v>40</v>
      </c>
      <c r="B24" s="250"/>
      <c r="C24" s="251" t="str">
        <f>Translations!$B$220</f>
        <v>-- select --</v>
      </c>
      <c r="D24" s="507" t="s">
        <v>627</v>
      </c>
      <c r="E24" s="127"/>
    </row>
    <row r="25" spans="1:5" s="58" customFormat="1" ht="13.5" customHeight="1" x14ac:dyDescent="0.2">
      <c r="A25" s="54" t="s">
        <v>41</v>
      </c>
      <c r="B25" s="250"/>
      <c r="C25" s="251" t="str">
        <f>Translations!$B$220</f>
        <v>-- select --</v>
      </c>
      <c r="D25" s="507"/>
      <c r="E25" s="127"/>
    </row>
    <row r="26" spans="1:5" s="58" customFormat="1" ht="13.5" customHeight="1" x14ac:dyDescent="0.2">
      <c r="A26" s="54" t="s">
        <v>42</v>
      </c>
      <c r="B26" s="250"/>
      <c r="C26" s="251" t="str">
        <f>Translations!$B$220</f>
        <v>-- select --</v>
      </c>
      <c r="D26" s="507"/>
      <c r="E26" s="127"/>
    </row>
    <row r="27" spans="1:5" s="58" customFormat="1" ht="13.5" customHeight="1" x14ac:dyDescent="0.2">
      <c r="A27" s="54" t="s">
        <v>43</v>
      </c>
      <c r="B27" s="250"/>
      <c r="C27" s="251" t="str">
        <f>Translations!$B$220</f>
        <v>-- select --</v>
      </c>
      <c r="D27" s="507"/>
      <c r="E27" s="127"/>
    </row>
    <row r="28" spans="1:5" s="58" customFormat="1" ht="13.5" thickBot="1" x14ac:dyDescent="0.25">
      <c r="A28" s="55" t="s">
        <v>44</v>
      </c>
      <c r="B28" s="252"/>
      <c r="C28" s="253" t="str">
        <f>Translations!$B$220</f>
        <v>-- select --</v>
      </c>
      <c r="D28" s="507"/>
      <c r="E28" s="127"/>
    </row>
    <row r="29" spans="1:5" x14ac:dyDescent="0.2">
      <c r="A29" s="335"/>
      <c r="B29" s="53"/>
      <c r="C29" s="335"/>
      <c r="D29" s="84"/>
      <c r="E29" s="119"/>
    </row>
    <row r="30" spans="1:5" ht="13.5" customHeight="1" x14ac:dyDescent="0.2">
      <c r="A30" s="81" t="s">
        <v>45</v>
      </c>
      <c r="B30" s="335" t="str">
        <f>Translations!$B$226</f>
        <v>Uncorrected Non-conformities with the Monitoring Methodology Plan</v>
      </c>
      <c r="C30" s="62"/>
      <c r="D30" s="85"/>
      <c r="E30" s="99"/>
    </row>
    <row r="31" spans="1:5" ht="26.25" customHeight="1" thickBot="1" x14ac:dyDescent="0.25">
      <c r="A31" s="81"/>
      <c r="B31" s="86" t="s">
        <v>610</v>
      </c>
      <c r="C31" s="87" t="str">
        <f>Translations!$B$218</f>
        <v>Material?</v>
      </c>
      <c r="D31" s="82"/>
      <c r="E31" s="120"/>
    </row>
    <row r="32" spans="1:5" ht="12.75" customHeight="1" x14ac:dyDescent="0.2">
      <c r="A32" s="83" t="s">
        <v>46</v>
      </c>
      <c r="B32" s="248"/>
      <c r="C32" s="249" t="str">
        <f>Translations!$B$220</f>
        <v>-- select --</v>
      </c>
      <c r="D32" s="507" t="str">
        <f>Translations!$B$228</f>
        <v>&lt;Please complete any relevant data.  One line per non-conformity point.  If further space is required, please add rows and individually number points.  If there are NO non-conformities please state NOT APPLICABLE in the first row.&gt;</v>
      </c>
      <c r="E32" s="119"/>
    </row>
    <row r="33" spans="1:5" x14ac:dyDescent="0.2">
      <c r="A33" s="54" t="s">
        <v>47</v>
      </c>
      <c r="B33" s="250"/>
      <c r="C33" s="251" t="str">
        <f>Translations!$B$220</f>
        <v>-- select --</v>
      </c>
      <c r="D33" s="507"/>
      <c r="E33" s="119"/>
    </row>
    <row r="34" spans="1:5" ht="12.75" customHeight="1" x14ac:dyDescent="0.2">
      <c r="A34" s="54" t="s">
        <v>48</v>
      </c>
      <c r="B34" s="250"/>
      <c r="C34" s="251" t="str">
        <f>Translations!$B$220</f>
        <v>-- select --</v>
      </c>
      <c r="D34" s="507"/>
      <c r="E34" s="119"/>
    </row>
    <row r="35" spans="1:5" ht="12.75" customHeight="1" x14ac:dyDescent="0.2">
      <c r="A35" s="54" t="s">
        <v>49</v>
      </c>
      <c r="B35" s="250"/>
      <c r="C35" s="251" t="str">
        <f>Translations!$B$220</f>
        <v>-- select --</v>
      </c>
      <c r="D35" s="507"/>
      <c r="E35" s="119"/>
    </row>
    <row r="36" spans="1:5" ht="12.75" customHeight="1" x14ac:dyDescent="0.2">
      <c r="A36" s="54" t="s">
        <v>50</v>
      </c>
      <c r="B36" s="250"/>
      <c r="C36" s="251" t="str">
        <f>Translations!$B$220</f>
        <v>-- select --</v>
      </c>
      <c r="D36" s="507"/>
      <c r="E36" s="119"/>
    </row>
    <row r="37" spans="1:5" ht="12.75" customHeight="1" x14ac:dyDescent="0.2">
      <c r="A37" s="54" t="s">
        <v>51</v>
      </c>
      <c r="B37" s="250"/>
      <c r="C37" s="251" t="str">
        <f>Translations!$B$220</f>
        <v>-- select --</v>
      </c>
      <c r="D37" s="507" t="s">
        <v>559</v>
      </c>
      <c r="E37" s="119"/>
    </row>
    <row r="38" spans="1:5" ht="13.5" customHeight="1" x14ac:dyDescent="0.2">
      <c r="A38" s="54" t="s">
        <v>52</v>
      </c>
      <c r="B38" s="250"/>
      <c r="C38" s="251" t="str">
        <f>Translations!$B$220</f>
        <v>-- select --</v>
      </c>
      <c r="D38" s="507"/>
      <c r="E38" s="119"/>
    </row>
    <row r="39" spans="1:5" ht="13.5" customHeight="1" x14ac:dyDescent="0.2">
      <c r="A39" s="54" t="s">
        <v>53</v>
      </c>
      <c r="B39" s="250"/>
      <c r="C39" s="251" t="str">
        <f>Translations!$B$220</f>
        <v>-- select --</v>
      </c>
      <c r="D39" s="507"/>
      <c r="E39" s="119"/>
    </row>
    <row r="40" spans="1:5" ht="13.5" customHeight="1" x14ac:dyDescent="0.2">
      <c r="A40" s="54" t="s">
        <v>54</v>
      </c>
      <c r="B40" s="250"/>
      <c r="C40" s="251" t="str">
        <f>Translations!$B$220</f>
        <v>-- select --</v>
      </c>
      <c r="D40" s="507"/>
      <c r="E40" s="119"/>
    </row>
    <row r="41" spans="1:5" ht="13.5" thickBot="1" x14ac:dyDescent="0.25">
      <c r="A41" s="55" t="s">
        <v>55</v>
      </c>
      <c r="B41" s="252"/>
      <c r="C41" s="253" t="str">
        <f>Translations!$B$220</f>
        <v>-- select --</v>
      </c>
      <c r="D41" s="507"/>
      <c r="E41" s="119"/>
    </row>
    <row r="42" spans="1:5" x14ac:dyDescent="0.2">
      <c r="A42" s="335"/>
      <c r="B42" s="53"/>
      <c r="C42" s="335"/>
      <c r="D42" s="84"/>
      <c r="E42" s="119"/>
    </row>
    <row r="43" spans="1:5" ht="38.25" x14ac:dyDescent="0.2">
      <c r="A43" s="383" t="s">
        <v>640</v>
      </c>
      <c r="B43" s="383" t="s">
        <v>788</v>
      </c>
      <c r="C43" s="383"/>
      <c r="D43" s="84"/>
      <c r="E43" s="119"/>
    </row>
    <row r="44" spans="1:5" ht="13.5" thickBot="1" x14ac:dyDescent="0.25">
      <c r="A44" s="383"/>
      <c r="B44" s="86" t="s">
        <v>641</v>
      </c>
      <c r="C44" s="383"/>
      <c r="D44" s="84"/>
      <c r="E44" s="119"/>
    </row>
    <row r="45" spans="1:5" ht="20.25" customHeight="1" x14ac:dyDescent="0.2">
      <c r="A45" s="83" t="s">
        <v>56</v>
      </c>
      <c r="B45" s="236"/>
      <c r="C45" s="383"/>
      <c r="D45" s="553" t="s">
        <v>789</v>
      </c>
      <c r="E45" s="426"/>
    </row>
    <row r="46" spans="1:5" x14ac:dyDescent="0.2">
      <c r="A46" s="54" t="s">
        <v>57</v>
      </c>
      <c r="B46" s="232"/>
      <c r="C46" s="383"/>
      <c r="D46" s="553"/>
      <c r="E46" s="119"/>
    </row>
    <row r="47" spans="1:5" x14ac:dyDescent="0.2">
      <c r="A47" s="54" t="s">
        <v>58</v>
      </c>
      <c r="B47" s="232"/>
      <c r="C47" s="383"/>
      <c r="D47" s="553"/>
      <c r="E47" s="119"/>
    </row>
    <row r="48" spans="1:5" x14ac:dyDescent="0.2">
      <c r="A48" s="54" t="s">
        <v>59</v>
      </c>
      <c r="B48" s="232"/>
      <c r="C48" s="383"/>
      <c r="D48" s="553"/>
      <c r="E48" s="119"/>
    </row>
    <row r="49" spans="1:5" x14ac:dyDescent="0.2">
      <c r="A49" s="54" t="s">
        <v>60</v>
      </c>
      <c r="B49" s="232"/>
      <c r="C49" s="383"/>
      <c r="D49" s="553"/>
      <c r="E49" s="119"/>
    </row>
    <row r="50" spans="1:5" x14ac:dyDescent="0.2">
      <c r="A50" s="54" t="s">
        <v>61</v>
      </c>
      <c r="B50" s="232"/>
      <c r="C50" s="383"/>
      <c r="D50" s="553"/>
      <c r="E50" s="119"/>
    </row>
    <row r="51" spans="1:5" x14ac:dyDescent="0.2">
      <c r="A51" s="54" t="s">
        <v>62</v>
      </c>
      <c r="B51" s="232"/>
      <c r="C51" s="383"/>
      <c r="D51" s="553"/>
      <c r="E51" s="119"/>
    </row>
    <row r="52" spans="1:5" x14ac:dyDescent="0.2">
      <c r="A52" s="54" t="s">
        <v>63</v>
      </c>
      <c r="B52" s="232"/>
      <c r="C52" s="383"/>
      <c r="D52" s="84"/>
      <c r="E52" s="119"/>
    </row>
    <row r="53" spans="1:5" x14ac:dyDescent="0.2">
      <c r="A53" s="54" t="s">
        <v>64</v>
      </c>
      <c r="B53" s="232"/>
      <c r="C53" s="383"/>
      <c r="D53" s="84"/>
      <c r="E53" s="119"/>
    </row>
    <row r="54" spans="1:5" ht="13.5" thickBot="1" x14ac:dyDescent="0.25">
      <c r="A54" s="55" t="s">
        <v>65</v>
      </c>
      <c r="B54" s="254"/>
      <c r="C54" s="383"/>
      <c r="D54" s="84"/>
      <c r="E54" s="119"/>
    </row>
    <row r="55" spans="1:5" x14ac:dyDescent="0.2">
      <c r="A55" s="393"/>
      <c r="B55" s="394"/>
      <c r="C55" s="383"/>
      <c r="D55" s="84"/>
      <c r="E55" s="119"/>
    </row>
    <row r="56" spans="1:5" ht="26.25" thickBot="1" x14ac:dyDescent="0.25">
      <c r="A56" s="81" t="s">
        <v>642</v>
      </c>
      <c r="B56" s="335" t="s">
        <v>563</v>
      </c>
      <c r="C56" s="335"/>
      <c r="D56" s="84"/>
      <c r="E56" s="119"/>
    </row>
    <row r="57" spans="1:5" ht="12.75" customHeight="1" thickBot="1" x14ac:dyDescent="0.25">
      <c r="A57" s="83" t="s">
        <v>67</v>
      </c>
      <c r="B57" s="236"/>
      <c r="C57" s="66"/>
      <c r="D57" s="552" t="s">
        <v>560</v>
      </c>
      <c r="E57" s="119"/>
    </row>
    <row r="58" spans="1:5" ht="13.5" thickBot="1" x14ac:dyDescent="0.25">
      <c r="A58" s="83" t="s">
        <v>68</v>
      </c>
      <c r="B58" s="232"/>
      <c r="C58" s="66"/>
      <c r="D58" s="552"/>
      <c r="E58" s="119"/>
    </row>
    <row r="59" spans="1:5" ht="12.75" customHeight="1" thickBot="1" x14ac:dyDescent="0.25">
      <c r="A59" s="83" t="s">
        <v>69</v>
      </c>
      <c r="B59" s="232"/>
      <c r="C59" s="66"/>
      <c r="D59" s="552"/>
      <c r="E59" s="119"/>
    </row>
    <row r="60" spans="1:5" ht="12.75" customHeight="1" thickBot="1" x14ac:dyDescent="0.25">
      <c r="A60" s="83" t="s">
        <v>70</v>
      </c>
      <c r="B60" s="232"/>
      <c r="C60" s="66"/>
      <c r="D60" s="552"/>
      <c r="E60" s="119"/>
    </row>
    <row r="61" spans="1:5" ht="12.75" customHeight="1" thickBot="1" x14ac:dyDescent="0.25">
      <c r="A61" s="83" t="s">
        <v>71</v>
      </c>
      <c r="B61" s="232"/>
      <c r="C61" s="66"/>
      <c r="D61" s="552"/>
      <c r="E61" s="119"/>
    </row>
    <row r="62" spans="1:5" ht="12.75" customHeight="1" thickBot="1" x14ac:dyDescent="0.25">
      <c r="A62" s="83" t="s">
        <v>72</v>
      </c>
      <c r="B62" s="232"/>
      <c r="C62" s="66"/>
      <c r="D62" s="552"/>
      <c r="E62" s="119"/>
    </row>
    <row r="63" spans="1:5" ht="12.75" customHeight="1" thickBot="1" x14ac:dyDescent="0.25">
      <c r="A63" s="83" t="s">
        <v>73</v>
      </c>
      <c r="B63" s="232"/>
      <c r="C63" s="66"/>
      <c r="D63" s="552"/>
      <c r="E63" s="119"/>
    </row>
    <row r="64" spans="1:5" ht="12.75" customHeight="1" thickBot="1" x14ac:dyDescent="0.25">
      <c r="A64" s="83" t="s">
        <v>74</v>
      </c>
      <c r="B64" s="232"/>
      <c r="C64" s="66"/>
      <c r="D64" s="552"/>
      <c r="E64" s="119"/>
    </row>
    <row r="65" spans="1:5" ht="12.75" customHeight="1" thickBot="1" x14ac:dyDescent="0.25">
      <c r="A65" s="83" t="s">
        <v>75</v>
      </c>
      <c r="B65" s="232"/>
      <c r="C65" s="66"/>
      <c r="D65" s="552"/>
      <c r="E65" s="119"/>
    </row>
    <row r="66" spans="1:5" ht="13.5" thickBot="1" x14ac:dyDescent="0.25">
      <c r="A66" s="83" t="s">
        <v>76</v>
      </c>
      <c r="B66" s="254"/>
      <c r="C66" s="66"/>
      <c r="D66" s="552"/>
      <c r="E66" s="119"/>
    </row>
    <row r="67" spans="1:5" x14ac:dyDescent="0.2">
      <c r="A67" s="335"/>
      <c r="B67" s="53"/>
      <c r="C67" s="335"/>
      <c r="D67" s="84"/>
      <c r="E67" s="119"/>
    </row>
    <row r="68" spans="1:5" s="59" customFormat="1" ht="38.25" customHeight="1" thickBot="1" x14ac:dyDescent="0.25">
      <c r="A68" s="81" t="s">
        <v>747</v>
      </c>
      <c r="B68" s="335" t="str">
        <f>Translations!$B$232</f>
        <v>Prior period findings or improvements that have NOT been resolved.  
Any findings or improvements reported in the verification report for the prior allocation period data report that have been resolved do not need to be listed here.</v>
      </c>
      <c r="C68" s="335"/>
      <c r="D68" s="84"/>
      <c r="E68" s="127"/>
    </row>
    <row r="69" spans="1:5" s="59" customFormat="1" ht="12.75" customHeight="1" thickBot="1" x14ac:dyDescent="0.25">
      <c r="A69" s="83" t="s">
        <v>748</v>
      </c>
      <c r="B69" s="236"/>
      <c r="C69" s="66"/>
      <c r="D69" s="552" t="s">
        <v>790</v>
      </c>
      <c r="E69" s="127"/>
    </row>
    <row r="70" spans="1:5" s="59" customFormat="1" ht="13.5" thickBot="1" x14ac:dyDescent="0.25">
      <c r="A70" s="83" t="s">
        <v>749</v>
      </c>
      <c r="B70" s="232"/>
      <c r="C70" s="66"/>
      <c r="D70" s="552"/>
      <c r="E70" s="127"/>
    </row>
    <row r="71" spans="1:5" s="59" customFormat="1" ht="12.75" customHeight="1" thickBot="1" x14ac:dyDescent="0.25">
      <c r="A71" s="83" t="s">
        <v>750</v>
      </c>
      <c r="B71" s="232"/>
      <c r="C71" s="66"/>
      <c r="D71" s="552"/>
      <c r="E71" s="127"/>
    </row>
    <row r="72" spans="1:5" s="59" customFormat="1" ht="12.75" customHeight="1" thickBot="1" x14ac:dyDescent="0.25">
      <c r="A72" s="83" t="s">
        <v>751</v>
      </c>
      <c r="B72" s="232"/>
      <c r="C72" s="66"/>
      <c r="D72" s="552"/>
      <c r="E72" s="127"/>
    </row>
    <row r="73" spans="1:5" s="59" customFormat="1" ht="12.75" customHeight="1" thickBot="1" x14ac:dyDescent="0.25">
      <c r="A73" s="83" t="s">
        <v>752</v>
      </c>
      <c r="B73" s="232"/>
      <c r="C73" s="66"/>
      <c r="D73" s="552"/>
      <c r="E73" s="127"/>
    </row>
    <row r="74" spans="1:5" s="59" customFormat="1" ht="12.75" customHeight="1" thickBot="1" x14ac:dyDescent="0.25">
      <c r="A74" s="83" t="s">
        <v>753</v>
      </c>
      <c r="B74" s="232"/>
      <c r="C74" s="66"/>
      <c r="D74" s="552"/>
      <c r="E74" s="127"/>
    </row>
    <row r="75" spans="1:5" s="59" customFormat="1" ht="12.75" customHeight="1" thickBot="1" x14ac:dyDescent="0.25">
      <c r="A75" s="83" t="s">
        <v>754</v>
      </c>
      <c r="B75" s="232"/>
      <c r="C75" s="66"/>
      <c r="D75" s="552"/>
      <c r="E75" s="127"/>
    </row>
    <row r="76" spans="1:5" s="59" customFormat="1" ht="12.75" customHeight="1" thickBot="1" x14ac:dyDescent="0.25">
      <c r="A76" s="83" t="s">
        <v>755</v>
      </c>
      <c r="B76" s="232"/>
      <c r="C76" s="66"/>
      <c r="D76" s="552"/>
      <c r="E76" s="127"/>
    </row>
    <row r="77" spans="1:5" s="59" customFormat="1" ht="12.75" customHeight="1" thickBot="1" x14ac:dyDescent="0.25">
      <c r="A77" s="83" t="s">
        <v>756</v>
      </c>
      <c r="B77" s="232"/>
      <c r="C77" s="66"/>
      <c r="D77" s="552"/>
      <c r="E77" s="127"/>
    </row>
    <row r="78" spans="1:5" s="59" customFormat="1" ht="13.5" thickBot="1" x14ac:dyDescent="0.25">
      <c r="A78" s="83" t="s">
        <v>757</v>
      </c>
      <c r="B78" s="254"/>
      <c r="C78" s="66"/>
      <c r="D78" s="552"/>
      <c r="E78" s="127"/>
    </row>
    <row r="79" spans="1:5" s="58" customFormat="1" x14ac:dyDescent="0.2">
      <c r="A79" s="88"/>
      <c r="B79" s="88"/>
      <c r="C79" s="88"/>
      <c r="D79" s="84"/>
      <c r="E79" s="127"/>
    </row>
    <row r="80" spans="1:5" s="58" customFormat="1" x14ac:dyDescent="0.2">
      <c r="A80" s="551" t="str">
        <f>Translations!$B$234</f>
        <v>Annex 1B - Methodologies to close data gaps</v>
      </c>
      <c r="B80" s="551"/>
      <c r="C80" s="551"/>
      <c r="D80" s="84"/>
      <c r="E80" s="127"/>
    </row>
    <row r="81" spans="1:5" s="58" customFormat="1" ht="13.5" thickBot="1" x14ac:dyDescent="0.25">
      <c r="A81" s="329"/>
      <c r="B81" s="329"/>
      <c r="C81" s="329"/>
      <c r="D81" s="84"/>
      <c r="E81" s="127"/>
    </row>
    <row r="82" spans="1:5" s="58" customFormat="1" x14ac:dyDescent="0.2">
      <c r="A82" s="335"/>
      <c r="B82" s="146" t="str">
        <f>Translations!$B$235</f>
        <v>Was one or more data gap methods required?</v>
      </c>
      <c r="C82" s="255" t="str">
        <f>Translations!$B$220</f>
        <v>-- select --</v>
      </c>
      <c r="D82" s="118" t="s">
        <v>791</v>
      </c>
      <c r="E82" s="127"/>
    </row>
    <row r="83" spans="1:5" s="58" customFormat="1" x14ac:dyDescent="0.2">
      <c r="A83" s="335"/>
      <c r="B83" s="147" t="str">
        <f>Translations!$B$237</f>
        <v>If Yes, were these part of the MMP submitted for verification?</v>
      </c>
      <c r="C83" s="256" t="str">
        <f>Translations!$B$220</f>
        <v>-- select --</v>
      </c>
      <c r="D83" s="118"/>
      <c r="E83" s="127"/>
    </row>
    <row r="84" spans="1:5" s="58" customFormat="1" x14ac:dyDescent="0.2">
      <c r="A84" s="335"/>
      <c r="B84" s="148" t="s">
        <v>561</v>
      </c>
      <c r="C84" s="256" t="str">
        <f>Translations!$B$220</f>
        <v>-- select --</v>
      </c>
      <c r="D84" s="348"/>
      <c r="E84" s="127"/>
    </row>
    <row r="85" spans="1:5" s="58" customFormat="1" ht="25.5" x14ac:dyDescent="0.2">
      <c r="A85" s="359"/>
      <c r="B85" s="427" t="s">
        <v>598</v>
      </c>
      <c r="C85" s="256" t="str">
        <f>Translations!$B$220</f>
        <v>-- select --</v>
      </c>
      <c r="D85" s="348"/>
      <c r="E85" s="127"/>
    </row>
    <row r="86" spans="1:5" s="58" customFormat="1" x14ac:dyDescent="0.2">
      <c r="A86" s="335"/>
      <c r="B86" s="149" t="str">
        <f>Translations!$B$239</f>
        <v xml:space="preserve">If No, - </v>
      </c>
      <c r="C86" s="89"/>
      <c r="D86" s="348"/>
      <c r="E86" s="127"/>
    </row>
    <row r="87" spans="1:5" s="58" customFormat="1" x14ac:dyDescent="0.2">
      <c r="A87" s="335"/>
      <c r="B87" s="150" t="str">
        <f>Translations!$B$240</f>
        <v>a) were the method(s) used conservative (If No, please provide more details below):</v>
      </c>
      <c r="C87" s="256" t="str">
        <f>Translations!$B$220</f>
        <v>-- select --</v>
      </c>
      <c r="D87" s="59"/>
      <c r="E87" s="127"/>
    </row>
    <row r="88" spans="1:5" s="58" customFormat="1" x14ac:dyDescent="0.2">
      <c r="A88" s="335"/>
      <c r="B88" s="257"/>
      <c r="C88" s="89"/>
      <c r="D88" s="92" t="str">
        <f>Translations!$B$241</f>
        <v>&lt;Include more details about the method(s) used&gt;</v>
      </c>
      <c r="E88" s="127"/>
    </row>
    <row r="89" spans="1:5" s="58" customFormat="1" ht="29.25" customHeight="1" x14ac:dyDescent="0.2">
      <c r="A89" s="335"/>
      <c r="B89" s="151" t="str">
        <f>Translations!$B$242</f>
        <v>b) did any method lead to a material misstatement (If Yes, please provide more details below):</v>
      </c>
      <c r="C89" s="256" t="str">
        <f>Translations!$B$220</f>
        <v>-- select --</v>
      </c>
      <c r="D89" s="348"/>
      <c r="E89" s="127"/>
    </row>
    <row r="90" spans="1:5" s="58" customFormat="1" ht="39" customHeight="1" thickBot="1" x14ac:dyDescent="0.25">
      <c r="A90" s="335"/>
      <c r="B90" s="258"/>
      <c r="C90" s="124"/>
      <c r="D90" s="92" t="str">
        <f>Translations!$B$243</f>
        <v>&lt;Include more details about which method(s) gave rise to a material misstatement and why&gt;</v>
      </c>
      <c r="E90" s="127"/>
    </row>
    <row r="91" spans="1:5" s="58" customFormat="1" x14ac:dyDescent="0.2">
      <c r="A91" s="335"/>
      <c r="B91" s="145"/>
      <c r="C91" s="333"/>
      <c r="D91" s="348"/>
      <c r="E91" s="127"/>
    </row>
    <row r="92" spans="1:5" s="58" customFormat="1" x14ac:dyDescent="0.2">
      <c r="A92" s="335"/>
      <c r="B92" s="145"/>
      <c r="C92" s="333"/>
      <c r="D92" s="348"/>
      <c r="E92" s="127"/>
    </row>
    <row r="93" spans="1:5" s="58" customFormat="1" x14ac:dyDescent="0.2">
      <c r="A93" s="335"/>
      <c r="B93" s="145"/>
      <c r="C93" s="333"/>
      <c r="D93" s="348"/>
      <c r="E93" s="127"/>
    </row>
    <row r="94" spans="1:5" s="58" customFormat="1" x14ac:dyDescent="0.2">
      <c r="A94" s="335"/>
      <c r="B94" s="145"/>
      <c r="C94" s="333"/>
      <c r="D94" s="348"/>
      <c r="E94" s="127"/>
    </row>
    <row r="95" spans="1:5" x14ac:dyDescent="0.2">
      <c r="D95" s="348"/>
      <c r="E95" s="119"/>
    </row>
    <row r="96" spans="1:5" x14ac:dyDescent="0.2">
      <c r="D96" s="348"/>
      <c r="E96" s="119"/>
    </row>
    <row r="97" spans="4:5" x14ac:dyDescent="0.2">
      <c r="D97" s="348"/>
      <c r="E97" s="119"/>
    </row>
    <row r="98" spans="4:5" x14ac:dyDescent="0.2">
      <c r="D98" s="348"/>
      <c r="E98" s="119"/>
    </row>
    <row r="99" spans="4:5" x14ac:dyDescent="0.2">
      <c r="D99" s="348"/>
      <c r="E99" s="119"/>
    </row>
  </sheetData>
  <sheetProtection formatCells="0" formatColumns="0" formatRows="0"/>
  <customSheetViews>
    <customSheetView guid="{3EE4370E-84AC-4220-AECA-2B19C5F3775F}" fitToPage="1" topLeftCell="A43">
      <selection activeCell="A80" sqref="A80"/>
      <pageMargins left="0" right="0" top="0" bottom="0" header="0" footer="0"/>
      <pageSetup paperSize="9" scale="78" fitToHeight="0" orientation="landscape"/>
      <headerFooter alignWithMargins="0">
        <oddFooter>&amp;L&amp;F/
&amp;A&amp;C&amp;P/&amp;N&amp;RPrinted : &amp;D/&amp;T</oddFooter>
      </headerFooter>
    </customSheetView>
    <customSheetView guid="{A54031ED-59E9-4190-9F48-094FDC80E5C8}" fitToPage="1" topLeftCell="A43">
      <selection activeCell="A80" sqref="A80"/>
      <pageMargins left="0" right="0" top="0" bottom="0" header="0" footer="0"/>
      <pageSetup paperSize="9" scale="78" fitToHeight="0" orientation="landscape"/>
      <headerFooter alignWithMargins="0">
        <oddFooter>&amp;L&amp;F/
&amp;A&amp;C&amp;P/&amp;N&amp;RPrinted : &amp;D/&amp;T</oddFooter>
      </headerFooter>
    </customSheetView>
  </customSheetViews>
  <mergeCells count="15">
    <mergeCell ref="D12:D16"/>
    <mergeCell ref="D57:D61"/>
    <mergeCell ref="A1:B1"/>
    <mergeCell ref="A2:B2"/>
    <mergeCell ref="A4:C4"/>
    <mergeCell ref="D7:D11"/>
    <mergeCell ref="D45:D51"/>
    <mergeCell ref="A80:C80"/>
    <mergeCell ref="D37:D41"/>
    <mergeCell ref="D32:D36"/>
    <mergeCell ref="D24:D28"/>
    <mergeCell ref="D19:D23"/>
    <mergeCell ref="D62:D66"/>
    <mergeCell ref="D69:D73"/>
    <mergeCell ref="D74:D78"/>
  </mergeCells>
  <phoneticPr fontId="0" type="noConversion"/>
  <dataValidations xWindow="691" yWindow="325" count="2">
    <dataValidation type="list" allowBlank="1" showErrorMessage="1" prompt="Please select: yes or no" sqref="C19:C28 C32:C41 C7:C16">
      <formula1>SelectYesNo</formula1>
    </dataValidation>
    <dataValidation type="list" allowBlank="1" showInputMessage="1" showErrorMessage="1" sqref="C89 C87 C82:C85">
      <formula1>SelectYesNo</formula1>
    </dataValidation>
  </dataValidations>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53"/>
  <sheetViews>
    <sheetView topLeftCell="A34" zoomScale="85" zoomScaleNormal="85" workbookViewId="0">
      <selection activeCell="C42" sqref="C42:C48"/>
    </sheetView>
  </sheetViews>
  <sheetFormatPr defaultColWidth="9.140625" defaultRowHeight="12.75" x14ac:dyDescent="0.2"/>
  <cols>
    <col min="1" max="1" width="20.28515625" style="62" customWidth="1"/>
    <col min="2" max="2" width="74.140625" style="76" customWidth="1"/>
    <col min="3" max="3" width="73.140625" style="52" customWidth="1"/>
    <col min="4" max="16384" width="9.140625" style="61"/>
  </cols>
  <sheetData>
    <row r="1" spans="1:6" s="49" customFormat="1" x14ac:dyDescent="0.2">
      <c r="A1" s="335"/>
      <c r="B1" s="145"/>
      <c r="C1" s="48" t="str">
        <f>Translations!$B$68</f>
        <v>GUIDANCE FOR VERIFIERS</v>
      </c>
    </row>
    <row r="2" spans="1:6" s="49" customFormat="1" ht="12.75" customHeight="1" x14ac:dyDescent="0.2">
      <c r="A2" s="547" t="s">
        <v>557</v>
      </c>
      <c r="B2" s="547"/>
      <c r="C2" s="60"/>
      <c r="F2" s="49" t="s">
        <v>602</v>
      </c>
    </row>
    <row r="3" spans="1:6" s="49" customFormat="1" x14ac:dyDescent="0.2">
      <c r="A3" s="547" t="s">
        <v>654</v>
      </c>
      <c r="B3" s="547"/>
      <c r="C3" s="557" t="str">
        <f>Translations!$B$244</f>
        <v>Note - the name of the Installation will be automatically picked up once it is entered on Opinion Statement</v>
      </c>
    </row>
    <row r="4" spans="1:6" s="49" customFormat="1" x14ac:dyDescent="0.2">
      <c r="A4" s="554" t="str">
        <f>'Annex 1 - Findings'!B3</f>
        <v>Operator Name - Installation Name</v>
      </c>
      <c r="B4" s="555"/>
      <c r="C4" s="557"/>
    </row>
    <row r="5" spans="1:6" x14ac:dyDescent="0.2">
      <c r="A5" s="558" t="str">
        <f>Translations!$B$245</f>
        <v>Annex 2 - Further information of relevance to the Opinion</v>
      </c>
      <c r="B5" s="558"/>
      <c r="C5" s="561" t="str">
        <f>Translations!$B$246</f>
        <v>Do not change the form of words in this worksheet EXCEPT where instructed to do so</v>
      </c>
    </row>
    <row r="6" spans="1:6" ht="13.5" thickBot="1" x14ac:dyDescent="0.25">
      <c r="B6" s="63"/>
      <c r="C6" s="561"/>
    </row>
    <row r="7" spans="1:6" ht="98.25" customHeight="1" x14ac:dyDescent="0.2">
      <c r="A7" s="64" t="str">
        <f>Translations!$B$247</f>
        <v xml:space="preserve">Objectives and scope of the Verification: </v>
      </c>
      <c r="B7" s="65" t="s">
        <v>661</v>
      </c>
      <c r="C7" s="99"/>
    </row>
    <row r="8" spans="1:6" ht="93" customHeight="1" x14ac:dyDescent="0.2">
      <c r="A8" s="66" t="str">
        <f>Translations!$B$249</f>
        <v>Responsibilities:</v>
      </c>
      <c r="B8" s="117" t="s">
        <v>77</v>
      </c>
      <c r="C8" s="99"/>
    </row>
    <row r="9" spans="1:6" x14ac:dyDescent="0.2">
      <c r="A9" s="66"/>
      <c r="B9" s="67" t="s">
        <v>568</v>
      </c>
      <c r="C9" s="99"/>
    </row>
    <row r="10" spans="1:6" ht="25.5" x14ac:dyDescent="0.2">
      <c r="A10" s="66"/>
      <c r="B10" s="68" t="s">
        <v>569</v>
      </c>
      <c r="C10" s="99"/>
    </row>
    <row r="11" spans="1:6" x14ac:dyDescent="0.2">
      <c r="A11" s="66"/>
      <c r="B11" s="68" t="s">
        <v>628</v>
      </c>
      <c r="C11" s="99"/>
    </row>
    <row r="12" spans="1:6" ht="63.75" x14ac:dyDescent="0.2">
      <c r="A12" s="66"/>
      <c r="B12" s="69" t="s">
        <v>629</v>
      </c>
      <c r="C12" s="133"/>
    </row>
    <row r="13" spans="1:6" ht="56.25" customHeight="1" x14ac:dyDescent="0.2">
      <c r="A13" s="66"/>
      <c r="B13" s="69" t="str">
        <f>Translations!$B$255</f>
        <v>It is the responsibility of the Verifer to form an independent opinion, based on the examination of information supporting the data presented in the Report as referenced in the VOS, and to report that opinion to the Operator.  The Verifier must also report if, in its opinion:</v>
      </c>
      <c r="C13" s="133"/>
    </row>
    <row r="14" spans="1:6" ht="33.75" customHeight="1" x14ac:dyDescent="0.2">
      <c r="A14" s="66"/>
      <c r="B14" s="70" t="str">
        <f>Translations!$B$256</f>
        <v>•  the Report is or may be associated with misstatements (omissions, mis-representations or errors) or non-conformities with the MMP; or</v>
      </c>
      <c r="C14" s="134"/>
    </row>
    <row r="15" spans="1:6" ht="42.75" customHeight="1" x14ac:dyDescent="0.2">
      <c r="A15" s="66"/>
      <c r="B15" s="70" t="s">
        <v>630</v>
      </c>
      <c r="C15" s="135"/>
    </row>
    <row r="16" spans="1:6" ht="45" customHeight="1" x14ac:dyDescent="0.2">
      <c r="A16" s="66"/>
      <c r="B16" s="70" t="s">
        <v>792</v>
      </c>
      <c r="C16" s="99"/>
      <c r="D16" s="52"/>
    </row>
    <row r="17" spans="1:5" ht="50.25" customHeight="1" x14ac:dyDescent="0.2">
      <c r="A17" s="66"/>
      <c r="B17" s="70" t="s">
        <v>631</v>
      </c>
      <c r="C17" s="99"/>
    </row>
    <row r="18" spans="1:5" ht="138.75" customHeight="1" x14ac:dyDescent="0.2">
      <c r="A18" s="66" t="str">
        <f>Translations!$B$260</f>
        <v xml:space="preserve">Work performed &amp; basis of the opinion: </v>
      </c>
      <c r="B18" s="71" t="s">
        <v>632</v>
      </c>
      <c r="C18" s="136"/>
      <c r="D18" s="52"/>
    </row>
    <row r="19" spans="1:5" ht="30" customHeight="1" x14ac:dyDescent="0.2">
      <c r="A19" s="66" t="str">
        <f>Translations!$B$262</f>
        <v>Materiality level</v>
      </c>
      <c r="B19" s="71" t="str">
        <f>Translations!$B$263</f>
        <v>The quantitative materiality level is set at 5% of the following data elements individually:</v>
      </c>
      <c r="C19" s="137"/>
      <c r="D19" s="52"/>
    </row>
    <row r="20" spans="1:5" ht="30" customHeight="1" x14ac:dyDescent="0.2">
      <c r="A20" s="66"/>
      <c r="B20" s="71" t="str">
        <f>Translations!$B$264</f>
        <v>•   the installations total emissions, where the data in the referenced Report relates to emissions; or</v>
      </c>
      <c r="C20" s="331" t="str">
        <f>Translations!$B$265</f>
        <v>&lt;delete any that are not applicable&gt;</v>
      </c>
      <c r="D20" s="52"/>
    </row>
    <row r="21" spans="1:5" ht="30" customHeight="1" x14ac:dyDescent="0.2">
      <c r="A21" s="66"/>
      <c r="B21" s="71" t="str">
        <f>Translations!$B$266</f>
        <v>•   the sum of imports and production of net measurable heat, if relevant, where the data in the referenced Report relates to measurable heat data; or</v>
      </c>
      <c r="C21" s="137"/>
      <c r="D21" s="52"/>
    </row>
    <row r="22" spans="1:5" ht="30" customHeight="1" x14ac:dyDescent="0.2">
      <c r="A22" s="66"/>
      <c r="B22" s="71" t="str">
        <f>Translations!$B$267</f>
        <v>•   the sum of the amounts of waste gases imported and produced within the installation, if relevant; or</v>
      </c>
      <c r="C22" s="137"/>
      <c r="D22" s="52"/>
    </row>
    <row r="23" spans="1:5" ht="18.75" customHeight="1" x14ac:dyDescent="0.2">
      <c r="A23" s="66"/>
      <c r="B23" s="71" t="str">
        <f>Translations!$B$268</f>
        <v>•   the activity level of each relevant product benchmark sub-installation individually.</v>
      </c>
      <c r="C23" s="137"/>
      <c r="D23" s="52"/>
    </row>
    <row r="24" spans="1:5" ht="56.25" customHeight="1" x14ac:dyDescent="0.2">
      <c r="A24" s="66"/>
      <c r="B24" s="71" t="s">
        <v>601</v>
      </c>
      <c r="C24" s="137"/>
      <c r="D24" s="52"/>
    </row>
    <row r="25" spans="1:5" ht="64.5" customHeight="1" x14ac:dyDescent="0.2">
      <c r="A25" s="66" t="str">
        <f>Translations!$B$270</f>
        <v>Other relevant information</v>
      </c>
      <c r="B25" s="259"/>
      <c r="C25" s="331" t="str">
        <f>Translations!$B$271</f>
        <v>&lt;Insert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6" spans="1:5" ht="59.25" customHeight="1" thickBot="1" x14ac:dyDescent="0.25">
      <c r="A26" s="72"/>
      <c r="B26" s="73" t="str">
        <f>Translations!$B$272</f>
        <v>GHG quantification is subject to inherent uncertainty due to the designed capability of measurement instrumentation and testing methodologies and incomplete scientific knowledge used in the determination of calculation factors and global warming potentials</v>
      </c>
      <c r="C26" s="137"/>
      <c r="D26" s="52"/>
    </row>
    <row r="27" spans="1:5" ht="9" customHeight="1" thickBot="1" x14ac:dyDescent="0.25">
      <c r="B27" s="63"/>
      <c r="C27" s="137"/>
      <c r="D27" s="74"/>
    </row>
    <row r="28" spans="1:5" ht="40.5" customHeight="1" x14ac:dyDescent="0.2">
      <c r="A28" s="559" t="str">
        <f>Translations!$B$273</f>
        <v xml:space="preserve">Reference documents cited : 
</v>
      </c>
      <c r="B28" s="75" t="str">
        <f>Translations!$B$274</f>
        <v>Conduct of the Verification (1) - For Accredited Verifiers</v>
      </c>
      <c r="C28" s="556" t="s">
        <v>619</v>
      </c>
      <c r="D28" s="74"/>
      <c r="E28" s="63"/>
    </row>
    <row r="29" spans="1:5" ht="46.5" customHeight="1" x14ac:dyDescent="0.2">
      <c r="A29" s="560"/>
      <c r="B29" s="355" t="s">
        <v>663</v>
      </c>
      <c r="C29" s="556"/>
      <c r="D29" s="74"/>
    </row>
    <row r="30" spans="1:5" ht="41.25" customHeight="1" x14ac:dyDescent="0.2">
      <c r="A30" s="560"/>
      <c r="B30" s="355" t="s">
        <v>664</v>
      </c>
      <c r="C30" s="556"/>
      <c r="D30" s="74"/>
      <c r="E30" s="378"/>
    </row>
    <row r="31" spans="1:5" ht="27" customHeight="1" x14ac:dyDescent="0.2">
      <c r="A31" s="560"/>
      <c r="B31" s="355" t="s">
        <v>670</v>
      </c>
      <c r="C31" s="556"/>
      <c r="D31" s="74"/>
      <c r="E31" s="378"/>
    </row>
    <row r="32" spans="1:5" ht="27" customHeight="1" x14ac:dyDescent="0.2">
      <c r="A32" s="560"/>
      <c r="B32" s="355" t="s">
        <v>671</v>
      </c>
      <c r="C32" s="556"/>
      <c r="D32" s="74"/>
      <c r="E32" s="378"/>
    </row>
    <row r="33" spans="1:9" ht="18" customHeight="1" x14ac:dyDescent="0.2">
      <c r="A33" s="560"/>
      <c r="B33" s="355" t="s">
        <v>665</v>
      </c>
      <c r="C33" s="556"/>
      <c r="D33" s="74"/>
      <c r="E33" s="378"/>
    </row>
    <row r="34" spans="1:9" ht="25.5" customHeight="1" x14ac:dyDescent="0.2">
      <c r="A34" s="560"/>
      <c r="B34" s="356" t="s">
        <v>666</v>
      </c>
      <c r="C34" s="556"/>
    </row>
    <row r="35" spans="1:9" ht="25.5" x14ac:dyDescent="0.2">
      <c r="A35" s="560"/>
      <c r="B35" s="356" t="s">
        <v>667</v>
      </c>
      <c r="C35" s="556"/>
    </row>
    <row r="36" spans="1:9" ht="25.5" x14ac:dyDescent="0.2">
      <c r="A36" s="560"/>
      <c r="B36" s="357" t="s">
        <v>668</v>
      </c>
      <c r="C36" s="556"/>
    </row>
    <row r="37" spans="1:9" ht="25.5" x14ac:dyDescent="0.2">
      <c r="A37" s="560"/>
      <c r="B37" s="357" t="s">
        <v>669</v>
      </c>
      <c r="C37" s="556"/>
    </row>
    <row r="38" spans="1:9" ht="51.75" thickBot="1" x14ac:dyDescent="0.25">
      <c r="A38" s="560"/>
      <c r="B38" s="357" t="s">
        <v>794</v>
      </c>
      <c r="C38" s="556"/>
    </row>
    <row r="39" spans="1:9" ht="33" customHeight="1" x14ac:dyDescent="0.2">
      <c r="A39" s="66"/>
      <c r="B39" s="75" t="str">
        <f>Translations!$B$283</f>
        <v>Conduct of the Verification (2) - Additional criteria for Accredited Verifiers that are also financial assurance providers</v>
      </c>
      <c r="C39" s="529" t="str">
        <f>Translations!$B$284</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40" spans="1:9" ht="42.75" customHeight="1" x14ac:dyDescent="0.2">
      <c r="A40" s="66"/>
      <c r="B40" s="357" t="s">
        <v>793</v>
      </c>
      <c r="C40" s="529"/>
    </row>
    <row r="41" spans="1:9" ht="45" customHeight="1" thickBot="1" x14ac:dyDescent="0.25">
      <c r="A41" s="66"/>
      <c r="B41" s="357" t="s">
        <v>796</v>
      </c>
      <c r="C41" s="529"/>
    </row>
    <row r="42" spans="1:9" ht="21.75" customHeight="1" thickBot="1" x14ac:dyDescent="0.25">
      <c r="A42" s="66"/>
      <c r="B42" s="392" t="s">
        <v>82</v>
      </c>
      <c r="C42" s="529" t="s">
        <v>603</v>
      </c>
    </row>
    <row r="43" spans="1:9" ht="25.5" x14ac:dyDescent="0.2">
      <c r="A43" s="66"/>
      <c r="B43" s="390" t="s">
        <v>620</v>
      </c>
      <c r="C43" s="508"/>
    </row>
    <row r="44" spans="1:9" ht="25.5" x14ac:dyDescent="0.2">
      <c r="A44" s="66"/>
      <c r="B44" s="355" t="s">
        <v>621</v>
      </c>
      <c r="C44" s="508"/>
    </row>
    <row r="45" spans="1:9" ht="42.75" customHeight="1" x14ac:dyDescent="0.2">
      <c r="A45" s="66"/>
      <c r="B45" s="355" t="s">
        <v>633</v>
      </c>
      <c r="C45" s="508"/>
    </row>
    <row r="46" spans="1:9" ht="38.25" x14ac:dyDescent="0.2">
      <c r="A46" s="66"/>
      <c r="B46" s="357" t="s">
        <v>672</v>
      </c>
      <c r="C46" s="508"/>
    </row>
    <row r="47" spans="1:9" ht="33.75" customHeight="1" x14ac:dyDescent="0.2">
      <c r="A47" s="66"/>
      <c r="B47" s="357" t="s">
        <v>673</v>
      </c>
      <c r="C47" s="508"/>
      <c r="I47" s="378"/>
    </row>
    <row r="48" spans="1:9" ht="33" customHeight="1" x14ac:dyDescent="0.2">
      <c r="A48" s="66"/>
      <c r="B48" s="357" t="s">
        <v>622</v>
      </c>
      <c r="C48" s="508"/>
    </row>
    <row r="49" spans="2:3" ht="21.75" customHeight="1" x14ac:dyDescent="0.2">
      <c r="B49" s="357" t="s">
        <v>623</v>
      </c>
      <c r="C49" s="381"/>
    </row>
    <row r="50" spans="2:3" ht="33.75" customHeight="1" x14ac:dyDescent="0.2">
      <c r="B50" s="355" t="s">
        <v>625</v>
      </c>
    </row>
    <row r="51" spans="2:3" ht="33.75" customHeight="1" x14ac:dyDescent="0.2">
      <c r="B51" s="355" t="s">
        <v>624</v>
      </c>
    </row>
    <row r="52" spans="2:3" ht="51.75" thickBot="1" x14ac:dyDescent="0.25">
      <c r="B52" s="391" t="s">
        <v>795</v>
      </c>
    </row>
    <row r="53" spans="2:3" x14ac:dyDescent="0.2">
      <c r="B53" s="63"/>
    </row>
  </sheetData>
  <sheetProtection formatCells="0" formatColumns="0" formatRows="0"/>
  <customSheetViews>
    <customSheetView guid="{3EE4370E-84AC-4220-AECA-2B19C5F3775F}" hiddenRows="1" topLeftCell="A16">
      <selection activeCell="B33" sqref="B33"/>
      <pageMargins left="0" right="0" top="0" bottom="0" header="0" footer="0"/>
      <pageSetup paperSize="9" scale="78" fitToHeight="0" orientation="landscape"/>
      <headerFooter alignWithMargins="0">
        <oddFooter>&amp;L&amp;F/
&amp;A&amp;C&amp;P/&amp;N&amp;RPrinted : &amp;D/&amp;T</oddFooter>
      </headerFooter>
    </customSheetView>
    <customSheetView guid="{A54031ED-59E9-4190-9F48-094FDC80E5C8}" hiddenRows="1" topLeftCell="A16">
      <selection activeCell="B33" sqref="B33"/>
      <pageMargins left="0" right="0" top="0" bottom="0" header="0" footer="0"/>
      <pageSetup paperSize="9" scale="78" fitToHeight="0" orientation="landscape"/>
      <headerFooter alignWithMargins="0">
        <oddFooter>&amp;L&amp;F/
&amp;A&amp;C&amp;P/&amp;N&amp;RPrinted : &amp;D/&amp;T</oddFooter>
      </headerFooter>
    </customSheetView>
  </customSheetViews>
  <mergeCells count="10">
    <mergeCell ref="C42:C48"/>
    <mergeCell ref="A2:B2"/>
    <mergeCell ref="A3:B3"/>
    <mergeCell ref="A4:B4"/>
    <mergeCell ref="C28:C38"/>
    <mergeCell ref="C3:C4"/>
    <mergeCell ref="C39:C41"/>
    <mergeCell ref="A5:B5"/>
    <mergeCell ref="A28:A38"/>
    <mergeCell ref="C5:C6"/>
  </mergeCells>
  <phoneticPr fontId="0" type="noConversion"/>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0"/>
  <sheetViews>
    <sheetView zoomScale="97" zoomScaleNormal="130" workbookViewId="0">
      <selection activeCell="C32" sqref="C32"/>
    </sheetView>
  </sheetViews>
  <sheetFormatPr defaultColWidth="9.140625" defaultRowHeight="12.75" x14ac:dyDescent="0.2"/>
  <cols>
    <col min="1" max="1" width="4.85546875" style="144" customWidth="1"/>
    <col min="2" max="2" width="85.7109375" style="145" customWidth="1"/>
    <col min="3" max="3" width="75.7109375" style="143" customWidth="1"/>
    <col min="4" max="16384" width="9.140625" style="49"/>
  </cols>
  <sheetData>
    <row r="1" spans="1:4" x14ac:dyDescent="0.2">
      <c r="A1" s="335"/>
      <c r="C1" s="48" t="str">
        <f>Translations!$B$68</f>
        <v>GUIDANCE FOR VERIFIERS</v>
      </c>
    </row>
    <row r="2" spans="1:4" x14ac:dyDescent="0.2">
      <c r="A2" s="547" t="s">
        <v>557</v>
      </c>
      <c r="B2" s="547"/>
      <c r="C2" s="49"/>
    </row>
    <row r="3" spans="1:4" ht="13.5" thickBot="1" x14ac:dyDescent="0.25">
      <c r="A3" s="547" t="s">
        <v>654</v>
      </c>
      <c r="B3" s="547"/>
      <c r="C3" s="557" t="str">
        <f>Translations!$B$244</f>
        <v>Note - the name of the Installation will be automatically picked up once it is entered on Opinion Statement</v>
      </c>
    </row>
    <row r="4" spans="1:4" ht="13.5" thickBot="1" x14ac:dyDescent="0.25">
      <c r="A4" s="563" t="str">
        <f>'Annex 1 - Findings'!B3</f>
        <v>Operator Name - Installation Name</v>
      </c>
      <c r="B4" s="564"/>
      <c r="C4" s="557"/>
    </row>
    <row r="5" spans="1:4" ht="25.5" customHeight="1" x14ac:dyDescent="0.2">
      <c r="A5" s="542" t="s">
        <v>565</v>
      </c>
      <c r="B5" s="542"/>
      <c r="C5" s="50"/>
    </row>
    <row r="6" spans="1:4" ht="29.25" customHeight="1" x14ac:dyDescent="0.2">
      <c r="A6" s="453" t="s">
        <v>566</v>
      </c>
      <c r="B6" s="453"/>
      <c r="C6" s="51"/>
      <c r="D6" s="52"/>
    </row>
    <row r="7" spans="1:4" ht="6.75" customHeight="1" thickBot="1" x14ac:dyDescent="0.25">
      <c r="A7" s="335"/>
      <c r="B7" s="53"/>
      <c r="C7" s="51"/>
      <c r="D7" s="52"/>
    </row>
    <row r="8" spans="1:4" ht="14.25" customHeight="1" x14ac:dyDescent="0.2">
      <c r="A8" s="326">
        <v>1</v>
      </c>
      <c r="B8" s="260"/>
      <c r="C8" s="562" t="s">
        <v>83</v>
      </c>
    </row>
    <row r="9" spans="1:4" x14ac:dyDescent="0.2">
      <c r="A9" s="322">
        <v>2</v>
      </c>
      <c r="B9" s="237"/>
      <c r="C9" s="562"/>
    </row>
    <row r="10" spans="1:4" ht="12.75" customHeight="1" x14ac:dyDescent="0.2">
      <c r="A10" s="322">
        <v>3</v>
      </c>
      <c r="B10" s="237"/>
      <c r="C10" s="562"/>
    </row>
    <row r="11" spans="1:4" ht="12.75" customHeight="1" x14ac:dyDescent="0.2">
      <c r="A11" s="322">
        <v>4</v>
      </c>
      <c r="B11" s="237"/>
      <c r="C11" s="562"/>
    </row>
    <row r="12" spans="1:4" ht="12.75" customHeight="1" x14ac:dyDescent="0.2">
      <c r="A12" s="322">
        <v>5</v>
      </c>
      <c r="B12" s="237"/>
      <c r="C12" s="562"/>
    </row>
    <row r="13" spans="1:4" ht="12.75" customHeight="1" x14ac:dyDescent="0.2">
      <c r="A13" s="322">
        <v>6</v>
      </c>
      <c r="B13" s="237"/>
      <c r="C13" s="562"/>
    </row>
    <row r="14" spans="1:4" ht="12.75" customHeight="1" x14ac:dyDescent="0.2">
      <c r="A14" s="322">
        <v>7</v>
      </c>
      <c r="B14" s="237"/>
      <c r="C14" s="562"/>
    </row>
    <row r="15" spans="1:4" ht="15" customHeight="1" x14ac:dyDescent="0.2">
      <c r="A15" s="54">
        <v>8</v>
      </c>
      <c r="B15" s="237"/>
      <c r="C15" s="562" t="str">
        <f>Translations!$B$300</f>
        <v>Please complete any relevant data.  One line per comment. If further space is required, please add rows and individually number points.  If there are NO relevant comments to be made please state NOT APPLICABLE in the first row.</v>
      </c>
    </row>
    <row r="16" spans="1:4" ht="12.75" customHeight="1" x14ac:dyDescent="0.2">
      <c r="A16" s="54">
        <v>9</v>
      </c>
      <c r="B16" s="237"/>
      <c r="C16" s="562"/>
    </row>
    <row r="17" spans="1:5" ht="13.5" thickBot="1" x14ac:dyDescent="0.25">
      <c r="A17" s="55">
        <v>10</v>
      </c>
      <c r="B17" s="261"/>
      <c r="C17" s="562"/>
    </row>
    <row r="18" spans="1:5" x14ac:dyDescent="0.2">
      <c r="A18" s="335"/>
      <c r="B18" s="53"/>
      <c r="C18" s="50"/>
    </row>
    <row r="19" spans="1:5" s="56" customFormat="1" ht="19.5" customHeight="1" x14ac:dyDescent="0.2">
      <c r="A19" s="565" t="s">
        <v>567</v>
      </c>
      <c r="B19" s="565"/>
      <c r="C19" s="51"/>
      <c r="D19" s="52"/>
    </row>
    <row r="20" spans="1:5" s="58" customFormat="1" ht="43.5" customHeight="1" thickBot="1" x14ac:dyDescent="0.25">
      <c r="A20" s="335"/>
      <c r="B20" s="53" t="s">
        <v>797</v>
      </c>
      <c r="C20" s="57"/>
      <c r="D20" s="59"/>
      <c r="E20" s="59"/>
    </row>
    <row r="21" spans="1:5" s="58" customFormat="1" ht="12.75" customHeight="1" x14ac:dyDescent="0.2">
      <c r="A21" s="326">
        <v>1</v>
      </c>
      <c r="B21" s="260"/>
      <c r="C21" s="562" t="s">
        <v>658</v>
      </c>
      <c r="D21" s="121"/>
      <c r="E21" s="59"/>
    </row>
    <row r="22" spans="1:5" s="58" customFormat="1" ht="12.75" customHeight="1" x14ac:dyDescent="0.2">
      <c r="A22" s="322">
        <v>2</v>
      </c>
      <c r="B22" s="237"/>
      <c r="C22" s="562"/>
      <c r="D22" s="127"/>
      <c r="E22" s="59"/>
    </row>
    <row r="23" spans="1:5" s="58" customFormat="1" ht="12.75" customHeight="1" x14ac:dyDescent="0.2">
      <c r="A23" s="322">
        <v>3</v>
      </c>
      <c r="B23" s="237"/>
      <c r="C23" s="562"/>
      <c r="D23" s="127"/>
      <c r="E23" s="59"/>
    </row>
    <row r="24" spans="1:5" s="58" customFormat="1" ht="12.75" customHeight="1" x14ac:dyDescent="0.2">
      <c r="A24" s="322">
        <v>4</v>
      </c>
      <c r="B24" s="237"/>
      <c r="C24" s="562"/>
      <c r="D24" s="127"/>
      <c r="E24" s="59"/>
    </row>
    <row r="25" spans="1:5" s="58" customFormat="1" ht="12.75" customHeight="1" x14ac:dyDescent="0.2">
      <c r="A25" s="322">
        <v>5</v>
      </c>
      <c r="B25" s="237"/>
      <c r="C25" s="562"/>
      <c r="D25" s="127"/>
      <c r="E25" s="59"/>
    </row>
    <row r="26" spans="1:5" s="58" customFormat="1" ht="12.75" customHeight="1" x14ac:dyDescent="0.2">
      <c r="A26" s="322">
        <v>6</v>
      </c>
      <c r="B26" s="237"/>
      <c r="C26" s="562"/>
      <c r="D26" s="127"/>
      <c r="E26" s="59"/>
    </row>
    <row r="27" spans="1:5" s="58" customFormat="1" ht="12.75" customHeight="1" x14ac:dyDescent="0.2">
      <c r="A27" s="322">
        <v>7</v>
      </c>
      <c r="B27" s="237"/>
      <c r="C27" s="334" t="str">
        <f>Translations!$B$304</f>
        <v>There should be no duplication between this section and the one above.</v>
      </c>
      <c r="D27" s="127"/>
      <c r="E27" s="59"/>
    </row>
    <row r="28" spans="1:5" s="58" customFormat="1" ht="12.75" customHeight="1" x14ac:dyDescent="0.2">
      <c r="A28" s="322">
        <v>8</v>
      </c>
      <c r="B28" s="237"/>
      <c r="C28" s="562" t="str">
        <f>Translations!$B$300</f>
        <v>Please complete any relevant data.  One line per comment. If further space is required, please add rows and individually number points.  If there are NO relevant comments to be made please state NOT APPLICABLE in the first row.</v>
      </c>
      <c r="D28" s="59"/>
      <c r="E28" s="59"/>
    </row>
    <row r="29" spans="1:5" s="58" customFormat="1" ht="12.75" customHeight="1" x14ac:dyDescent="0.2">
      <c r="A29" s="54">
        <v>9</v>
      </c>
      <c r="B29" s="237"/>
      <c r="C29" s="562"/>
      <c r="D29" s="59"/>
      <c r="E29" s="59"/>
    </row>
    <row r="30" spans="1:5" s="58" customFormat="1" ht="12.75" customHeight="1" thickBot="1" x14ac:dyDescent="0.25">
      <c r="A30" s="55">
        <v>10</v>
      </c>
      <c r="B30" s="261"/>
      <c r="C30" s="562"/>
      <c r="D30" s="59"/>
      <c r="E30" s="59"/>
    </row>
  </sheetData>
  <sheetProtection formatCells="0" formatColumns="0" formatRows="0"/>
  <customSheetViews>
    <customSheetView guid="{3EE4370E-84AC-4220-AECA-2B19C5F3775F}">
      <selection sqref="A1:B1"/>
      <pageMargins left="0" right="0" top="0" bottom="0" header="0" footer="0"/>
      <pageSetup paperSize="9" scale="78" fitToHeight="0" orientation="landscape"/>
      <headerFooter alignWithMargins="0">
        <oddFooter>&amp;L&amp;F/
&amp;A&amp;C&amp;P/&amp;N&amp;RPrinted : &amp;D/&amp;T</oddFooter>
      </headerFooter>
    </customSheetView>
    <customSheetView guid="{A54031ED-59E9-4190-9F48-094FDC80E5C8}">
      <selection sqref="A1:B1"/>
      <pageMargins left="0" right="0" top="0" bottom="0" header="0" footer="0"/>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A19:B19"/>
    <mergeCell ref="A5:B5"/>
    <mergeCell ref="A6:B6"/>
    <mergeCell ref="C3:C4"/>
    <mergeCell ref="C28:C30"/>
    <mergeCell ref="C21:C26"/>
    <mergeCell ref="C8:C14"/>
    <mergeCell ref="C15:C17"/>
  </mergeCells>
  <phoneticPr fontId="0" type="noConversion"/>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ED23"/>
  <sheetViews>
    <sheetView topLeftCell="B2" zoomScale="71" zoomScaleNormal="85" workbookViewId="0">
      <selection activeCell="I45" sqref="I45"/>
    </sheetView>
  </sheetViews>
  <sheetFormatPr defaultColWidth="11.42578125" defaultRowHeight="12.75" x14ac:dyDescent="0.2"/>
  <cols>
    <col min="1" max="1" width="2.7109375" style="179" hidden="1" customWidth="1"/>
    <col min="2" max="6" width="15.7109375" style="166" customWidth="1"/>
    <col min="7" max="8" width="17" style="166" customWidth="1"/>
    <col min="9" max="9" width="17.140625" style="166" customWidth="1"/>
    <col min="10" max="16" width="15.7109375" style="166" customWidth="1"/>
    <col min="17" max="17" width="45.140625" style="166" customWidth="1"/>
    <col min="18" max="18" width="20.7109375" style="166" customWidth="1"/>
    <col min="19" max="21" width="15.7109375" style="166" customWidth="1"/>
    <col min="22" max="24" width="20.7109375" style="166" customWidth="1"/>
    <col min="25" max="25" width="53.5703125" style="166" customWidth="1"/>
    <col min="26" max="31" width="20.7109375" style="166" customWidth="1"/>
    <col min="32" max="32" width="15.7109375" style="166" customWidth="1"/>
    <col min="33" max="33" width="19.42578125" style="166" customWidth="1"/>
    <col min="34" max="40" width="20.7109375" style="166" customWidth="1"/>
    <col min="41" max="41" width="15.7109375" style="166" customWidth="1"/>
    <col min="42" max="42" width="19.85546875" style="166" customWidth="1"/>
    <col min="43" max="43" width="20.7109375" style="166" customWidth="1"/>
    <col min="44" max="44" width="17.5703125" style="166" customWidth="1"/>
    <col min="45" max="45" width="20.7109375" style="166" customWidth="1"/>
    <col min="46" max="49" width="15.7109375" style="166" customWidth="1"/>
    <col min="50" max="51" width="20.7109375" style="166" customWidth="1"/>
    <col min="52" max="55" width="15.7109375" style="166" customWidth="1"/>
    <col min="56" max="56" width="26.85546875" style="166" customWidth="1"/>
    <col min="57" max="66" width="15.7109375" style="166" customWidth="1"/>
    <col min="67" max="67" width="15.7109375" style="170" customWidth="1"/>
    <col min="68" max="80" width="15.7109375" style="166" customWidth="1"/>
    <col min="81" max="81" width="22.42578125" style="166" customWidth="1"/>
    <col min="82" max="82" width="20.7109375" style="166" customWidth="1"/>
    <col min="83" max="83" width="25" style="166" customWidth="1"/>
    <col min="84" max="84" width="20.7109375" style="166" customWidth="1"/>
    <col min="85" max="95" width="15.7109375" style="166" customWidth="1"/>
    <col min="96" max="96" width="22.5703125" style="166" customWidth="1"/>
    <col min="97" max="97" width="23.140625" style="166" customWidth="1"/>
    <col min="98" max="98" width="43.42578125" style="166" customWidth="1"/>
    <col min="99" max="99" width="38.42578125" style="166" customWidth="1"/>
    <col min="100" max="100" width="15.7109375" style="166" customWidth="1"/>
    <col min="101" max="101" width="61.42578125" style="166" customWidth="1"/>
    <col min="102" max="102" width="30.140625" style="166" customWidth="1"/>
    <col min="103" max="103" width="21.5703125" style="166" customWidth="1"/>
    <col min="104" max="110" width="15.7109375" style="166" customWidth="1"/>
    <col min="111" max="111" width="21.140625" style="166" customWidth="1"/>
    <col min="112" max="112" width="25.140625" style="166" customWidth="1"/>
    <col min="113" max="113" width="15.7109375" style="166" customWidth="1"/>
    <col min="114" max="114" width="26" style="166" customWidth="1"/>
    <col min="115" max="115" width="26.42578125" style="166" customWidth="1"/>
    <col min="116" max="116" width="29.7109375" style="166" customWidth="1"/>
    <col min="117" max="117" width="30.5703125" style="166" customWidth="1"/>
    <col min="118" max="16384" width="11.42578125" style="166"/>
  </cols>
  <sheetData>
    <row r="1" spans="1:134" s="177" customFormat="1" hidden="1" x14ac:dyDescent="0.2">
      <c r="A1" s="176" t="s">
        <v>84</v>
      </c>
      <c r="B1" s="177">
        <v>9</v>
      </c>
      <c r="C1" s="177">
        <v>6</v>
      </c>
      <c r="D1" s="177">
        <v>7</v>
      </c>
      <c r="E1" s="177">
        <v>14</v>
      </c>
      <c r="F1" s="177">
        <v>10</v>
      </c>
      <c r="G1" s="177">
        <v>11</v>
      </c>
      <c r="H1" s="177">
        <v>12</v>
      </c>
      <c r="I1" s="177">
        <v>13</v>
      </c>
      <c r="J1" s="177">
        <v>14</v>
      </c>
      <c r="K1" s="177">
        <v>19</v>
      </c>
      <c r="L1" s="177">
        <v>20</v>
      </c>
      <c r="M1" s="177">
        <v>21</v>
      </c>
      <c r="N1" s="177">
        <v>22</v>
      </c>
      <c r="O1" s="177">
        <v>23</v>
      </c>
      <c r="P1" s="177">
        <v>24</v>
      </c>
      <c r="Q1" s="177">
        <v>25</v>
      </c>
      <c r="AA1" s="177">
        <v>28</v>
      </c>
      <c r="AB1" s="177">
        <v>29</v>
      </c>
      <c r="AC1" s="177">
        <v>30</v>
      </c>
      <c r="AD1" s="177">
        <v>31</v>
      </c>
      <c r="AE1" s="177">
        <v>32</v>
      </c>
      <c r="AF1" s="177">
        <v>35</v>
      </c>
      <c r="AG1" s="177">
        <v>37</v>
      </c>
      <c r="AH1" s="177">
        <v>39</v>
      </c>
      <c r="AI1" s="177">
        <v>41</v>
      </c>
      <c r="AJ1" s="177">
        <v>42</v>
      </c>
      <c r="AK1" s="177">
        <v>43</v>
      </c>
      <c r="AL1" s="177">
        <v>44</v>
      </c>
      <c r="AM1" s="177">
        <v>45</v>
      </c>
      <c r="AN1" s="177">
        <v>46</v>
      </c>
      <c r="AO1" s="177">
        <v>47</v>
      </c>
      <c r="AP1" s="177">
        <v>49</v>
      </c>
      <c r="AQ1" s="177">
        <v>50</v>
      </c>
      <c r="AR1" s="177">
        <v>51</v>
      </c>
      <c r="AS1" s="177">
        <v>52</v>
      </c>
      <c r="AT1" s="177">
        <v>53</v>
      </c>
      <c r="AU1" s="177">
        <v>55</v>
      </c>
      <c r="AV1" s="177">
        <v>56</v>
      </c>
      <c r="AW1" s="177">
        <v>58</v>
      </c>
      <c r="AX1" s="177">
        <v>59</v>
      </c>
      <c r="AY1" s="177">
        <v>60</v>
      </c>
      <c r="AZ1" s="177">
        <v>61</v>
      </c>
      <c r="BA1" s="177">
        <v>63</v>
      </c>
      <c r="BB1" s="177">
        <v>64</v>
      </c>
      <c r="BC1" s="177">
        <v>66</v>
      </c>
      <c r="BD1" s="177">
        <v>67</v>
      </c>
      <c r="BE1" s="177">
        <v>69</v>
      </c>
      <c r="BF1" s="177">
        <v>71</v>
      </c>
      <c r="BG1" s="177">
        <v>72</v>
      </c>
      <c r="BH1" s="177">
        <v>74</v>
      </c>
      <c r="BI1" s="177">
        <v>76</v>
      </c>
      <c r="BJ1" s="177">
        <v>78</v>
      </c>
      <c r="BK1" s="177">
        <v>79</v>
      </c>
      <c r="BL1" s="177">
        <v>81</v>
      </c>
      <c r="BM1" s="177">
        <v>82</v>
      </c>
      <c r="BN1" s="177">
        <v>84</v>
      </c>
      <c r="BO1" s="178"/>
      <c r="BP1" s="177">
        <v>87</v>
      </c>
      <c r="BQ1" s="177">
        <f>BP1+1</f>
        <v>88</v>
      </c>
      <c r="BR1" s="177">
        <f t="shared" ref="BR1:CO1" si="0">BQ1+1</f>
        <v>89</v>
      </c>
      <c r="BS1" s="177">
        <f t="shared" si="0"/>
        <v>90</v>
      </c>
      <c r="BT1" s="177">
        <f t="shared" si="0"/>
        <v>91</v>
      </c>
      <c r="BU1" s="177">
        <f t="shared" si="0"/>
        <v>92</v>
      </c>
      <c r="BV1" s="177">
        <f t="shared" si="0"/>
        <v>93</v>
      </c>
      <c r="BW1" s="177">
        <f t="shared" si="0"/>
        <v>94</v>
      </c>
      <c r="BX1" s="177">
        <f t="shared" si="0"/>
        <v>95</v>
      </c>
      <c r="BY1" s="177">
        <f t="shared" si="0"/>
        <v>96</v>
      </c>
      <c r="BZ1" s="177">
        <f t="shared" si="0"/>
        <v>97</v>
      </c>
      <c r="CA1" s="177">
        <f t="shared" si="0"/>
        <v>98</v>
      </c>
      <c r="CB1" s="177">
        <f t="shared" si="0"/>
        <v>99</v>
      </c>
      <c r="CC1" s="177">
        <f t="shared" si="0"/>
        <v>100</v>
      </c>
      <c r="CD1" s="177">
        <f t="shared" si="0"/>
        <v>101</v>
      </c>
      <c r="CE1" s="177">
        <f t="shared" si="0"/>
        <v>102</v>
      </c>
      <c r="CF1" s="177">
        <f t="shared" si="0"/>
        <v>103</v>
      </c>
      <c r="CG1" s="177">
        <f t="shared" si="0"/>
        <v>104</v>
      </c>
      <c r="CH1" s="177">
        <f t="shared" si="0"/>
        <v>105</v>
      </c>
      <c r="CI1" s="177">
        <f t="shared" si="0"/>
        <v>106</v>
      </c>
      <c r="CJ1" s="177">
        <f t="shared" si="0"/>
        <v>107</v>
      </c>
      <c r="CK1" s="177">
        <f t="shared" si="0"/>
        <v>108</v>
      </c>
      <c r="CL1" s="177">
        <f t="shared" si="0"/>
        <v>109</v>
      </c>
      <c r="CM1" s="177">
        <f t="shared" si="0"/>
        <v>110</v>
      </c>
      <c r="CN1" s="177">
        <f t="shared" si="0"/>
        <v>111</v>
      </c>
      <c r="CO1" s="177">
        <f t="shared" si="0"/>
        <v>112</v>
      </c>
      <c r="CP1" s="179"/>
      <c r="CQ1" s="177">
        <v>114</v>
      </c>
      <c r="CR1" s="177">
        <v>115</v>
      </c>
      <c r="CS1" s="177">
        <v>116</v>
      </c>
      <c r="CT1" s="177">
        <v>117</v>
      </c>
      <c r="CU1" s="177">
        <v>118</v>
      </c>
      <c r="CV1" s="177">
        <v>120</v>
      </c>
      <c r="CW1" s="177">
        <v>121</v>
      </c>
      <c r="CX1" s="177">
        <v>122</v>
      </c>
      <c r="CY1" s="177">
        <v>124</v>
      </c>
      <c r="CZ1" s="177">
        <v>125</v>
      </c>
      <c r="DA1" s="177">
        <v>126</v>
      </c>
      <c r="DB1" s="177">
        <v>127</v>
      </c>
      <c r="DC1" s="177">
        <v>128</v>
      </c>
      <c r="DD1" s="177">
        <v>129</v>
      </c>
      <c r="DF1" s="177" t="s">
        <v>85</v>
      </c>
      <c r="DG1" s="177" t="s">
        <v>85</v>
      </c>
      <c r="DH1" s="177" t="s">
        <v>85</v>
      </c>
      <c r="DI1" s="177" t="s">
        <v>85</v>
      </c>
      <c r="DJ1" s="177" t="s">
        <v>85</v>
      </c>
      <c r="DK1" s="177" t="s">
        <v>85</v>
      </c>
      <c r="DL1" s="177" t="s">
        <v>85</v>
      </c>
      <c r="DM1" s="177" t="s">
        <v>85</v>
      </c>
    </row>
    <row r="2" spans="1:134" x14ac:dyDescent="0.2">
      <c r="B2" s="125"/>
    </row>
    <row r="3" spans="1:134" s="157" customFormat="1" ht="24.95" customHeight="1" x14ac:dyDescent="0.2">
      <c r="A3" s="180"/>
      <c r="B3" s="157" t="str">
        <f>Translations!$B$305</f>
        <v>Installations</v>
      </c>
      <c r="R3" s="154"/>
      <c r="S3" s="154"/>
      <c r="T3" s="154"/>
      <c r="U3" s="154"/>
      <c r="V3" s="154"/>
      <c r="W3" s="154"/>
      <c r="X3" s="154"/>
      <c r="Y3" s="154"/>
      <c r="Z3" s="154"/>
      <c r="BO3" s="158"/>
      <c r="CP3" s="154"/>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1"/>
      <c r="ED3" s="341"/>
    </row>
    <row r="4" spans="1:134" s="142" customFormat="1" ht="66.599999999999994" customHeight="1" x14ac:dyDescent="0.2">
      <c r="A4" s="181"/>
      <c r="B4" s="574" t="str">
        <f>IF(INDEX('Opinion Statement'!$A:$A,Accounting!B$1)="","",INDEX('Opinion Statement'!$A:$A,Accounting!B$1))</f>
        <v xml:space="preserve">Unique ID: </v>
      </c>
      <c r="C4" s="574" t="str">
        <f>IF(INDEX('Opinion Statement'!$A:$A,Accounting!C$1)="","",INDEX('Opinion Statement'!$A:$A,Accounting!C$1))</f>
        <v xml:space="preserve">Name of Operator: </v>
      </c>
      <c r="D4" s="574" t="str">
        <f>IF(INDEX('Opinion Statement'!$A:$A,Accounting!D$1)="","",INDEX('Opinion Statement'!$A:$A,Accounting!D$1))</f>
        <v>Name of Installation:</v>
      </c>
      <c r="E4" s="568" t="str">
        <f>IF(INDEX('Opinion Statement'!$A:$A,Accounting!E$1)="","",INDEX('Opinion Statement'!$A:$A,Accounting!E$1))</f>
        <v>Approving Regulator</v>
      </c>
      <c r="F4" s="568" t="str">
        <f>IF(INDEX('Opinion Statement'!$A:$A,Accounting!F$1)="","",INDEX('Opinion Statement'!$A:$A,Accounting!F$1))</f>
        <v xml:space="preserve">GHG Permit Number: </v>
      </c>
      <c r="G4" s="568" t="str">
        <f>IF(INDEX('Opinion Statement'!$A:$A,Accounting!G$1)="","",INDEX('Opinion Statement'!$A:$A,Accounting!G$1))</f>
        <v>Applicable NACE/PRODCOM Code(s)</v>
      </c>
      <c r="H4" s="568" t="str">
        <f>IF(INDEX('Opinion Statement'!$A:$A,Accounting!H$1)="","",INDEX('Opinion Statement'!$A:$A,Accounting!H$1))</f>
        <v>Date(s) of relevant MMP and period of validity for each plan:</v>
      </c>
      <c r="I4" s="568" t="str">
        <f>IF(INDEX('Opinion Statement'!$A:$A,Accounting!I$1)="","",INDEX('Opinion Statement'!$A:$A,Accounting!I$1))</f>
        <v>Are the relevant MMPs listed above approved by the Regulator?</v>
      </c>
      <c r="J4" s="568" t="str">
        <f>IF(INDEX('Opinion Statement'!$A:$A,Accounting!J$1)="","",INDEX('Opinion Statement'!$A:$A,Accounting!J$1))</f>
        <v>Approving Regulator</v>
      </c>
      <c r="K4" s="568" t="str">
        <f>IF(INDEX('Opinion Statement'!$A:$A,Accounting!K$1)="","",INDEX('Opinion Statement'!$A:$A,Accounting!K$1))</f>
        <v>VERIFIED ACTIVITY LEVELS</v>
      </c>
      <c r="L4" s="568" t="str">
        <f>IF(INDEX('Opinion Statement'!$A:$A,Accounting!L$1)="","",INDEX('Opinion Statement'!$A:$A,Accounting!L$1))</f>
        <v>The following data for the selected year are confirmed as verified:</v>
      </c>
      <c r="M4" s="568" t="str">
        <f>L4 &amp; " (2)"</f>
        <v>The following data for the selected year are confirmed as verified: (2)</v>
      </c>
      <c r="N4" s="568" t="str">
        <f>IF(INDEX('Opinion Statement'!$A:$A,Accounting!N$1)="","",INDEX('Opinion Statement'!$A:$A,Accounting!N$1))</f>
        <v/>
      </c>
      <c r="O4" s="568" t="str">
        <f>IF(INDEX('Opinion Statement'!$A:$A,Accounting!O$1)="","",INDEX('Opinion Statement'!$A:$A,Accounting!O$1))</f>
        <v/>
      </c>
      <c r="P4" s="568" t="str">
        <f>IF(INDEX('Opinion Statement'!$A:$A,Accounting!P$1)="","",INDEX('Opinion Statement'!$A:$A,Accounting!P$1))</f>
        <v/>
      </c>
      <c r="Q4" s="568" t="str">
        <f>IF(INDEX('Opinion Statement'!$A:$A,Accounting!Q$1)="","",INDEX('Opinion Statement'!$A:$A,Accounting!Q$1))</f>
        <v/>
      </c>
      <c r="R4" s="574" t="str">
        <f>'Annex 1 - Findings'!$B$6</f>
        <v>Uncorrected misstatements that were not corrected before issuance of the verification report</v>
      </c>
      <c r="S4" s="574"/>
      <c r="T4" s="574" t="str">
        <f>'Annex 1 - Findings'!$B$18</f>
        <v>Uncorrected non-compliances with FAR and/ or ALCR, which were identified during verification</v>
      </c>
      <c r="U4" s="574"/>
      <c r="V4" s="574" t="str">
        <f>'Annex 1 - Findings'!$B$30</f>
        <v>Uncorrected Non-conformities with the Monitoring Methodology Plan</v>
      </c>
      <c r="W4" s="574"/>
      <c r="X4" s="337" t="str">
        <f>'Annex 1 - Findings'!$B$56</f>
        <v>Recommended Improvements, if any, with the monitoring and reporting process (AVR Article 30)</v>
      </c>
      <c r="Y4" s="337" t="str">
        <f>Q9</f>
        <v>Prior period findings or improvements that have NOT been resolved.  
Any findings or improvements reported in the verification report for the prior allocation period data report that have been resolved do not need to be listed here.</v>
      </c>
      <c r="Z4" s="568" t="str">
        <f>'Annex 2 - basis of work'!A25</f>
        <v>Other relevant information</v>
      </c>
      <c r="AA4" s="568" t="str">
        <f>IF(INDEX('Opinion Statement'!$A:$A,Accounting!AA$1)="","",INDEX('Opinion Statement'!$A:$A,Accounting!AA$1))</f>
        <v/>
      </c>
      <c r="AB4" s="568" t="str">
        <f>IF(INDEX('Opinion Statement'!$A:$A,Accounting!AB$1)="","",INDEX('Opinion Statement'!$A:$A,Accounting!AB$1))</f>
        <v/>
      </c>
      <c r="AC4" s="568" t="str">
        <f>IF(INDEX('Opinion Statement'!$A:$A,Accounting!AC$1)="","",INDEX('Opinion Statement'!$A:$A,Accounting!AC$1))</f>
        <v>The following data for the selected year are confirmed as verified):</v>
      </c>
      <c r="AD4" s="568" t="str">
        <f>IF(INDEX('Opinion Statement'!$A:$A,Accounting!AD$1)="","",INDEX('Opinion Statement'!$A:$A,Accounting!AD$1))</f>
        <v/>
      </c>
      <c r="AE4" s="568" t="str">
        <f>IF(INDEX('Opinion Statement'!$A:$A,Accounting!AE$1)="","",INDEX('Opinion Statement'!$A:$A,Accounting!AE$1))</f>
        <v/>
      </c>
      <c r="AF4" s="574" t="str">
        <f>IF(INDEX('Opinion Statement'!$A:$A,Accounting!AF$1)="","",INDEX('Opinion Statement'!$A:$A,Accounting!AF$1))</f>
        <v/>
      </c>
      <c r="AG4" s="574"/>
      <c r="AH4" s="568" t="str">
        <f>IF(INDEX('Opinion Statement'!$A:$A,Accounting!AH$1)="","",INDEX('Opinion Statement'!$A:$A,Accounting!AH$1))</f>
        <v>Data Report Details</v>
      </c>
      <c r="AI4" s="568" t="str">
        <f>IF(INDEX('Opinion Statement'!$A:$A,Accounting!AI$1)="","",INDEX('Opinion Statement'!$A:$A,Accounting!AI$1))</f>
        <v>Reporting Year(s):</v>
      </c>
      <c r="AJ4" s="568" t="str">
        <f>IF(INDEX('Opinion Statement'!$A:$A,Accounting!AJ$1)="","",INDEX('Opinion Statement'!$A:$A,Accounting!AJ$1))</f>
        <v/>
      </c>
      <c r="AK4" s="568" t="str">
        <f>IF(INDEX('Opinion Statement'!$A:$A,Accounting!AK$1)="","",INDEX('Opinion Statement'!$A:$A,Accounting!AK$1))</f>
        <v>Date of Data Report:</v>
      </c>
      <c r="AL4" s="568" t="str">
        <f>IF(INDEX('Opinion Statement'!$A:$A,Accounting!AL$1)="","",INDEX('Opinion Statement'!$A:$A,Accounting!AL$1))</f>
        <v>Reference document:</v>
      </c>
      <c r="AM4" s="568" t="s">
        <v>86</v>
      </c>
      <c r="AN4" s="568" t="str">
        <f>IF(INDEX('Opinion Statement'!$A:$A,Accounting!AN$1)="","",INDEX('Opinion Statement'!$A:$A,Accounting!AN$1))</f>
        <v>Applicable pages in the Data Report</v>
      </c>
      <c r="AO4" s="574" t="str">
        <f>IF(INDEX('Opinion Statement'!$A:$A,Accounting!AO$1)="","",INDEX('Opinion Statement'!$A:$A,Accounting!AO$1))</f>
        <v>Has the MMP been updated for significant changes and re-approved during the reporting period (FAR Article 9)?</v>
      </c>
      <c r="AP4" s="574" t="str">
        <f>IF(INDEX('Opinion Statement'!$A:$A,Accounting!AP$1)="","",INDEX('Opinion Statement'!$A:$A,Accounting!AP$1))</f>
        <v>VERIFICATION SITE VISIT DETAILS</v>
      </c>
      <c r="AQ4" s="568" t="str">
        <f>IF(INDEX('Opinion Statement'!$A:$A,Accounting!AQ$1)="","",INDEX('Opinion Statement'!$A:$A,Accounting!AQ$1))</f>
        <v>Operator/ Installation site visited during verification of the FAR data report:</v>
      </c>
      <c r="AR4" s="568" t="str">
        <f>IF(INDEX('Opinion Statement'!$A:$A,Accounting!AR$1)="","",INDEX('Opinion Statement'!$A:$A,Accounting!AR$1))</f>
        <v>AVR Articles 31 and 32 Justification for not undertaking site visit</v>
      </c>
      <c r="AS4" s="568" t="str">
        <f>IF(INDEX('Opinion Statement'!$A:$A,Accounting!AS$1)="","",INDEX('Opinion Statement'!$A:$A,Accounting!AS$1))</f>
        <v>AVR Articles 31 and 32 - Waiver risk assessment completed and new ALCR criteria picked up?</v>
      </c>
      <c r="AT4" s="574" t="s">
        <v>87</v>
      </c>
      <c r="AU4" s="574" t="str">
        <f>IF(INDEX('Opinion Statement'!$A:$A,Accounting!AU$1)="","",INDEX('Opinion Statement'!$A:$A,Accounting!AU$1))</f>
        <v>Date(s) of visits(s)</v>
      </c>
      <c r="AV4" s="574" t="str">
        <f>IF(INDEX('Opinion Statement'!$A:$A,Accounting!AV$1)="","",INDEX('Opinion Statement'!$A:$A,Accounting!AV$1))</f>
        <v>Number of days on-site:</v>
      </c>
      <c r="AW4" s="574"/>
      <c r="AX4" s="568" t="str">
        <f>IF(INDEX('Opinion Statement'!$A:$A,Accounting!AX$1)="","",INDEX('Opinion Statement'!$A:$A,Accounting!AX$1))</f>
        <v>COMPLIANCE WITH UK ETS RULES</v>
      </c>
      <c r="AY4" s="568" t="str">
        <f>IF(INDEX('Opinion Statement'!$A:$A,Accounting!AY$1)="","",INDEX('Opinion Statement'!$A:$A,Accounting!AY$1))</f>
        <v>Monitoring Methodology Plan(s) (MMP) approved by the Regulator?</v>
      </c>
      <c r="AZ4" s="575" t="str">
        <f>IF(INDEX('Opinion Statement'!$A:$A,Accounting!AZ$1)="","",INDEX('Opinion Statement'!$A:$A,Accounting!AZ$1))</f>
        <v xml:space="preserve">Have any changes to the activity level/operation of the installation that might affect allocatoin or the MMP? (FAR Article 9) </v>
      </c>
      <c r="BA4" s="576"/>
      <c r="BB4" s="575" t="str">
        <f>IF(INDEX('Opinion Statement'!$A:$A,Accounting!BB$1)="","",INDEX('Opinion Statement'!$A:$A,Accounting!BB$1))</f>
        <v>VERIFIER COMPLIANCE WITH VERIFICATION REGULATION 2018</v>
      </c>
      <c r="BC4" s="576"/>
      <c r="BD4" s="568" t="str">
        <f>IF(INDEX('Opinion Statement'!$A:$A,Accounting!BD$1)="","",INDEX('Opinion Statement'!$A:$A,Accounting!BD$1))</f>
        <v>Article 16(2)(c): Source streams and emissions sources are complete:</v>
      </c>
      <c r="BE4" s="575" t="str">
        <f>IF(INDEX('Opinion Statement'!$A:$A,Accounting!BE$1)="","",INDEX('Opinion Statement'!$A:$A,Accounting!BE$1))</f>
        <v>Article 17(3)(a): Data correctly attributed to sub-installation boundaries:</v>
      </c>
      <c r="BF4" s="576" t="str">
        <f>IF(INDEX('Opinion Statement'!$A:$A,Accounting!BF$1)="","",INDEX('Opinion Statement'!$A:$A,Accounting!BF$1))</f>
        <v>NACE/PRODCOM code(s) declared are consistent with other evidence:</v>
      </c>
      <c r="BG4" s="575" t="str">
        <f>IF(INDEX('Opinion Statement'!$A:$A,Accounting!BG$1)="","",INDEX('Opinion Statement'!$A:$A,Accounting!BG$1))</f>
        <v/>
      </c>
      <c r="BH4" s="576" t="str">
        <f>IF(INDEX('Opinion Statement'!$A:$A,Accounting!BH$1)="","",INDEX('Opinion Statement'!$A:$A,Accounting!BH$1))</f>
        <v>Article 17(3)(d): Activity level for non-product benchmark sub-installation(s) correctly attributed:</v>
      </c>
      <c r="BI4" s="575" t="str">
        <f>IF(INDEX('Opinion Statement'!$A:$A,Accounting!BI$1)="","",INDEX('Opinion Statement'!$A:$A,Accounting!BI$1))</f>
        <v>Article 17(3)(g) Start date of normal operation correct:</v>
      </c>
      <c r="BJ4" s="576" t="str">
        <f>IF(INDEX('Opinion Statement'!$A:$A,Accounting!BJ$1)="","",INDEX('Opinion Statement'!$A:$A,Accounting!BJ$1))</f>
        <v>Article 19(3): Simplified uncertainty applied and information valid:</v>
      </c>
      <c r="BK4" s="575" t="str">
        <f>IF(INDEX('Opinion Statement'!$A:$A,Accounting!BK$1)="","",INDEX('Opinion Statement'!$A:$A,Accounting!BK$1))</f>
        <v>Article 29 (1A): outstanding non-material non-conformities addressed:</v>
      </c>
      <c r="BL4" s="576" t="str">
        <f>IF(INDEX('Opinion Statement'!$A:$A,Accounting!BL$1)="","",INDEX('Opinion Statement'!$A:$A,Accounting!BL$1))</f>
        <v/>
      </c>
      <c r="BM4" s="575" t="str">
        <f>IF(INDEX('Opinion Statement'!$A:$A,Accounting!BM$1)="","",INDEX('Opinion Statement'!$A:$A,Accounting!BM$1))</f>
        <v>Article 30(2): Prior period improvements implemented correctly:</v>
      </c>
      <c r="BN4" s="576" t="str">
        <f>IF(INDEX('Opinion Statement'!$A:$A,Accounting!BN$1)="","",INDEX('Opinion Statement'!$A:$A,Accounting!BN$1))</f>
        <v/>
      </c>
      <c r="BO4" s="577"/>
      <c r="BP4" s="568" t="str">
        <f>IF(INDEX('Opinion Statement'!$A:$A,Accounting!BP$1)="","",INDEX('Opinion Statement'!$A:$A,Accounting!BP$1))</f>
        <v/>
      </c>
      <c r="BQ4" s="577"/>
      <c r="BR4" s="568" t="str">
        <f>IF(INDEX('Opinion Statement'!$A:$A,Accounting!BR$1)="","",INDEX('Opinion Statement'!$A:$A,Accounting!BR$1))</f>
        <v>Article 14(c): Procedures listed in the MMP are documented, implemented, maintained and effective to mitigate inherent risks and control risks:</v>
      </c>
      <c r="BS4" s="568" t="str">
        <f>IF(INDEX('Opinion Statement'!$A:$A,Accounting!BS$1)="","",INDEX('Opinion Statement'!$A:$A,Accounting!BS$1))</f>
        <v>Article 17(3)(b): Are there Data Gaps:</v>
      </c>
      <c r="BT4" s="337" t="str">
        <f>IF(INDEX('Opinion Statement'!$A:$A,Accounting!BT$1)="","",INDEX('Opinion Statement'!$A:$A,Accounting!BT$1))</f>
        <v/>
      </c>
      <c r="BU4" s="337" t="str">
        <f>BT4</f>
        <v/>
      </c>
      <c r="BV4" s="337" t="str">
        <f t="shared" ref="BV4:CD4" si="1">BU4</f>
        <v/>
      </c>
      <c r="BW4" s="337" t="str">
        <f t="shared" si="1"/>
        <v/>
      </c>
      <c r="BX4" s="337" t="str">
        <f t="shared" si="1"/>
        <v/>
      </c>
      <c r="BY4" s="337" t="str">
        <f t="shared" si="1"/>
        <v/>
      </c>
      <c r="BZ4" s="337" t="str">
        <f t="shared" si="1"/>
        <v/>
      </c>
      <c r="CA4" s="337" t="str">
        <f t="shared" si="1"/>
        <v/>
      </c>
      <c r="CB4" s="337" t="str">
        <f t="shared" si="1"/>
        <v/>
      </c>
      <c r="CC4" s="337" t="str">
        <f t="shared" si="1"/>
        <v/>
      </c>
      <c r="CD4" s="337" t="str">
        <f t="shared" si="1"/>
        <v/>
      </c>
      <c r="CE4" s="337" t="str">
        <f>IF(INDEX('Opinion Statement'!$A:$A,Accounting!CE$1)="","",INDEX('Opinion Statement'!$A:$A,Accounting!CE$1))</f>
        <v>Completeness:</v>
      </c>
      <c r="CF4" s="337" t="str">
        <f>CE4</f>
        <v>Completeness:</v>
      </c>
      <c r="CG4" s="337" t="str">
        <f t="shared" ref="CG4:CO4" si="2">CF4</f>
        <v>Completeness:</v>
      </c>
      <c r="CH4" s="337" t="str">
        <f t="shared" si="2"/>
        <v>Completeness:</v>
      </c>
      <c r="CI4" s="337" t="str">
        <f t="shared" si="2"/>
        <v>Completeness:</v>
      </c>
      <c r="CJ4" s="337" t="str">
        <f t="shared" si="2"/>
        <v>Completeness:</v>
      </c>
      <c r="CK4" s="337" t="str">
        <f t="shared" si="2"/>
        <v>Completeness:</v>
      </c>
      <c r="CL4" s="337" t="str">
        <f t="shared" si="2"/>
        <v>Completeness:</v>
      </c>
      <c r="CM4" s="337" t="str">
        <f t="shared" si="2"/>
        <v>Completeness:</v>
      </c>
      <c r="CN4" s="337" t="str">
        <f t="shared" si="2"/>
        <v>Completeness:</v>
      </c>
      <c r="CO4" s="337" t="str">
        <f t="shared" si="2"/>
        <v>Completeness:</v>
      </c>
      <c r="CP4" s="166"/>
      <c r="CQ4" s="337" t="str">
        <f>IF(INDEX('Opinion Statement'!$A:$A,Accounting!CQ$1)="","",INDEX('Opinion Statement'!$A:$A,Accounting!CQ$1))</f>
        <v/>
      </c>
      <c r="CR4" s="337" t="str">
        <f>IF(INDEX('Opinion Statement'!$A:$A,Accounting!CR$1)="","",INDEX('Opinion Statement'!$A:$A,Accounting!CR$1))</f>
        <v xml:space="preserve">OPINION - verified with comments: </v>
      </c>
      <c r="CS4" s="337" t="str">
        <f>IF(INDEX('Opinion Statement'!$A:$A,Accounting!CS$1)="","",INDEX('Opinion Statement'!$A:$A,Accounting!CS$1))</f>
        <v/>
      </c>
      <c r="CT4" s="337" t="str">
        <f>IF(INDEX('Opinion Statement'!$A:$A,Accounting!CT$1)="","",INDEX('Opinion Statement'!$A:$A,Accounting!CT$1))</f>
        <v>Comments which qualify the opinion:</v>
      </c>
      <c r="CU4" s="337" t="str">
        <f>IF(INDEX('Opinion Statement'!$A:$A,Accounting!CU$1)="","",INDEX('Opinion Statement'!$A:$A,Accounting!CU$1))</f>
        <v/>
      </c>
      <c r="CV4" s="337" t="str">
        <f>IF(INDEX('Opinion Statement'!$A:$A,Accounting!CV$1)="","",INDEX('Opinion Statement'!$A:$A,Accounting!CV$1))</f>
        <v/>
      </c>
      <c r="CW4" s="337" t="str">
        <f>IF(INDEX('Opinion Statement'!$A:$A,Accounting!CW$1)="","",INDEX('Opinion Statement'!$A:$A,Accounting!CW$1))</f>
        <v/>
      </c>
      <c r="CX4" s="337" t="str">
        <f>IF(INDEX('Opinion Statement'!$A:$A,Accounting!CX$1)="","",INDEX('Opinion Statement'!$A:$A,Accounting!CX$1))</f>
        <v/>
      </c>
      <c r="CY4" s="337" t="str">
        <f>IF(INDEX('Opinion Statement'!$A:$A,Accounting!CY$1)="","",INDEX('Opinion Statement'!$A:$A,Accounting!CY$1))</f>
        <v/>
      </c>
      <c r="CZ4" s="337" t="str">
        <f>IF(INDEX('Opinion Statement'!$A:$A,Accounting!CZ$1)="","",INDEX('Opinion Statement'!$A:$A,Accounting!CZ$1))</f>
        <v/>
      </c>
      <c r="DA4" s="337" t="str">
        <f>IF(INDEX('Opinion Statement'!$A:$A,Accounting!DA$1)="","",INDEX('Opinion Statement'!$A:$A,Accounting!DA$1))</f>
        <v/>
      </c>
      <c r="DB4" s="568" t="str">
        <f>IF(INDEX('Opinion Statement'!$A:$A,Accounting!DB$1)="","",INDEX('Opinion Statement'!$A:$A,Accounting!DB$1))</f>
        <v/>
      </c>
      <c r="DC4" s="568" t="str">
        <f>IF(INDEX('Opinion Statement'!$A:$A,Accounting!DC$1)="","",INDEX('Opinion Statement'!$A:$A,Accounting!DC$1))</f>
        <v xml:space="preserve">OPINION - not verified: </v>
      </c>
      <c r="DD4" s="568" t="str">
        <f>IF(INDEX('Opinion Statement'!$A:$A,Accounting!DD$1)="","",INDEX('Opinion Statement'!$A:$A,Accounting!DD$1))</f>
        <v/>
      </c>
      <c r="DE4" s="303"/>
      <c r="DF4" s="339" t="str">
        <f>'Annex 1 - Findings'!$B$82</f>
        <v>Was one or more data gap methods required?</v>
      </c>
      <c r="DG4" s="339" t="str">
        <f>DF4</f>
        <v>Was one or more data gap methods required?</v>
      </c>
      <c r="DH4" s="339"/>
      <c r="DI4" s="339"/>
      <c r="DJ4" s="339"/>
      <c r="DK4" s="339"/>
      <c r="DL4" s="339"/>
      <c r="DM4" s="339"/>
      <c r="DN4" s="303"/>
      <c r="DO4" s="303"/>
      <c r="DP4" s="303"/>
      <c r="DQ4" s="303"/>
      <c r="DR4" s="303"/>
      <c r="DS4" s="303"/>
      <c r="DT4" s="303"/>
      <c r="DU4" s="303"/>
      <c r="DV4" s="303"/>
      <c r="DW4" s="303"/>
      <c r="DX4" s="303"/>
      <c r="DY4" s="303"/>
      <c r="DZ4" s="303"/>
      <c r="EA4" s="303"/>
      <c r="EB4" s="303"/>
      <c r="EC4" s="303"/>
      <c r="ED4" s="303"/>
    </row>
    <row r="5" spans="1:134" ht="38.450000000000003" customHeight="1" x14ac:dyDescent="0.2">
      <c r="B5" s="574"/>
      <c r="C5" s="574"/>
      <c r="D5" s="574"/>
      <c r="E5" s="569"/>
      <c r="F5" s="569"/>
      <c r="G5" s="569"/>
      <c r="H5" s="569"/>
      <c r="I5" s="569"/>
      <c r="J5" s="569"/>
      <c r="K5" s="569"/>
      <c r="L5" s="569"/>
      <c r="M5" s="569"/>
      <c r="N5" s="569"/>
      <c r="O5" s="569"/>
      <c r="P5" s="569"/>
      <c r="Q5" s="569"/>
      <c r="R5" s="167" t="s">
        <v>88</v>
      </c>
      <c r="S5" s="168" t="str">
        <f>'Annex 1 - Findings'!$C$31</f>
        <v>Material?</v>
      </c>
      <c r="T5" s="167" t="s">
        <v>88</v>
      </c>
      <c r="U5" s="168" t="str">
        <f>'Annex 1 - Findings'!$C$31</f>
        <v>Material?</v>
      </c>
      <c r="V5" s="167" t="s">
        <v>88</v>
      </c>
      <c r="W5" s="168" t="str">
        <f>'Annex 1 - Findings'!$C$18</f>
        <v>Material?</v>
      </c>
      <c r="X5" s="167" t="s">
        <v>88</v>
      </c>
      <c r="Y5" s="167" t="s">
        <v>88</v>
      </c>
      <c r="Z5" s="569"/>
      <c r="AA5" s="569"/>
      <c r="AB5" s="569"/>
      <c r="AC5" s="569"/>
      <c r="AD5" s="569"/>
      <c r="AE5" s="569"/>
      <c r="AF5" s="169"/>
      <c r="AG5" s="169" t="str">
        <f>Translations!$B$119</f>
        <v>If no, is the MMP validated as a result of the verification?</v>
      </c>
      <c r="AH5" s="569"/>
      <c r="AI5" s="569"/>
      <c r="AJ5" s="569"/>
      <c r="AK5" s="569"/>
      <c r="AL5" s="569"/>
      <c r="AM5" s="569"/>
      <c r="AN5" s="569"/>
      <c r="AO5" s="169"/>
      <c r="AP5" s="169" t="str">
        <f>Translations!$B$133</f>
        <v>If no, is the reason justified?</v>
      </c>
      <c r="AQ5" s="569"/>
      <c r="AR5" s="569"/>
      <c r="AS5" s="569"/>
      <c r="AT5" s="169"/>
      <c r="AU5" s="169" t="str">
        <f>Translations!$B$139</f>
        <v>If no, has risk of misstatement/non-conformity been assessed by the verifier?</v>
      </c>
      <c r="AV5" s="169" t="s">
        <v>89</v>
      </c>
      <c r="AW5" s="169" t="str">
        <f>Translations!$B$143</f>
        <v>If no, please provide a justification below:</v>
      </c>
      <c r="AX5" s="569"/>
      <c r="AY5" s="569"/>
      <c r="AZ5" s="169" t="s">
        <v>89</v>
      </c>
      <c r="BA5" s="169" t="str">
        <f>Translations!$B$149</f>
        <v>If yes, please briefly explain below:</v>
      </c>
      <c r="BB5" s="169" t="s">
        <v>89</v>
      </c>
      <c r="BC5" s="169" t="str">
        <f>Translations!$B$149</f>
        <v>If yes, please briefly explain below:</v>
      </c>
      <c r="BD5" s="569"/>
      <c r="BE5" s="169" t="s">
        <v>89</v>
      </c>
      <c r="BF5" s="169" t="str">
        <f>Translations!$B$143</f>
        <v>If no, please provide a justification below:</v>
      </c>
      <c r="BG5" s="169" t="s">
        <v>89</v>
      </c>
      <c r="BH5" s="169" t="str">
        <f>Translations!$B$143</f>
        <v>If no, please provide a justification below:</v>
      </c>
      <c r="BI5" s="169" t="s">
        <v>89</v>
      </c>
      <c r="BJ5" s="169" t="str">
        <f>Translations!$B$160</f>
        <v>If no, please briefly explain below:</v>
      </c>
      <c r="BK5" s="169" t="s">
        <v>89</v>
      </c>
      <c r="BL5" s="169" t="str">
        <f>Translations!$B$160</f>
        <v>If no, please briefly explain below:</v>
      </c>
      <c r="BM5" s="169" t="s">
        <v>89</v>
      </c>
      <c r="BN5" s="169" t="str">
        <f>Translations!$B$160</f>
        <v>If no, please briefly explain below:</v>
      </c>
      <c r="BO5" s="578"/>
      <c r="BP5" s="569"/>
      <c r="BQ5" s="578"/>
      <c r="BR5" s="569"/>
      <c r="BS5" s="569"/>
      <c r="BT5" s="168">
        <v>1</v>
      </c>
      <c r="BU5" s="168">
        <v>2</v>
      </c>
      <c r="BV5" s="168">
        <v>3</v>
      </c>
      <c r="BW5" s="168">
        <v>4</v>
      </c>
      <c r="BX5" s="168">
        <v>5</v>
      </c>
      <c r="BY5" s="168">
        <v>6</v>
      </c>
      <c r="BZ5" s="168">
        <v>7</v>
      </c>
      <c r="CA5" s="168">
        <v>8</v>
      </c>
      <c r="CB5" s="168">
        <v>9</v>
      </c>
      <c r="CC5" s="168">
        <v>10</v>
      </c>
      <c r="CD5" s="168">
        <v>11</v>
      </c>
      <c r="CE5" s="168"/>
      <c r="CF5" s="168">
        <v>1</v>
      </c>
      <c r="CG5" s="168">
        <v>2</v>
      </c>
      <c r="CH5" s="168">
        <v>3</v>
      </c>
      <c r="CI5" s="168">
        <v>4</v>
      </c>
      <c r="CJ5" s="168">
        <v>5</v>
      </c>
      <c r="CK5" s="168">
        <v>6</v>
      </c>
      <c r="CL5" s="168">
        <v>7</v>
      </c>
      <c r="CM5" s="168">
        <v>8</v>
      </c>
      <c r="CN5" s="168">
        <v>9</v>
      </c>
      <c r="CO5" s="168">
        <v>10</v>
      </c>
      <c r="CQ5" s="338"/>
      <c r="CR5" s="338"/>
      <c r="CS5" s="338"/>
      <c r="CT5" s="338"/>
      <c r="CU5" s="338"/>
      <c r="CV5" s="338"/>
      <c r="CW5" s="338"/>
      <c r="CX5" s="338"/>
      <c r="CY5" s="338"/>
      <c r="CZ5" s="338"/>
      <c r="DA5" s="338"/>
      <c r="DB5" s="569"/>
      <c r="DC5" s="569"/>
      <c r="DD5" s="569"/>
      <c r="DF5" s="152"/>
      <c r="DG5" s="153" t="str">
        <f>'Annex 1 - Findings'!$B$83</f>
        <v>If Yes, were these part of the MMP submitted for verification?</v>
      </c>
      <c r="DH5" s="153" t="str">
        <f>'Annex 1 - Findings'!$B$84</f>
        <v>If Yes, were these approved by the Regulator before completion of the verification?</v>
      </c>
      <c r="DI5" s="153" t="str">
        <f>'Annex 1 - Findings'!$B$86</f>
        <v xml:space="preserve">If No, - </v>
      </c>
      <c r="DJ5" s="153" t="str">
        <f>'Annex 1 - Findings'!$B$87</f>
        <v>a) were the method(s) used conservative (If No, please provide more details below):</v>
      </c>
      <c r="DK5" s="153" t="str">
        <f>DJ5</f>
        <v>a) were the method(s) used conservative (If No, please provide more details below):</v>
      </c>
      <c r="DL5" s="153" t="str">
        <f>'Annex 1 - Findings'!$B$89</f>
        <v>b) did any method lead to a material misstatement (If Yes, please provide more details below):</v>
      </c>
      <c r="DM5" s="153" t="str">
        <f>DL5</f>
        <v>b) did any method lead to a material misstatement (If Yes, please provide more details below):</v>
      </c>
    </row>
    <row r="6" spans="1:134" s="159" customFormat="1" ht="39" customHeight="1" x14ac:dyDescent="0.2">
      <c r="A6" s="182"/>
      <c r="B6" s="160" t="str">
        <f>IF(INDEX('Opinion Statement'!$B:$B,Accounting!B$1)="","",INDEX('Opinion Statement'!$B:$B,Accounting!B$1))</f>
        <v/>
      </c>
      <c r="C6" s="160" t="str">
        <f>IF(INDEX('Opinion Statement'!$B:$B,Accounting!C$1)="","",INDEX('Opinion Statement'!$B:$B,Accounting!C$1))</f>
        <v/>
      </c>
      <c r="D6" s="160" t="str">
        <f>IF(INDEX('Opinion Statement'!$B:$B,Accounting!D$1)="","",INDEX('Opinion Statement'!$B:$B,Accounting!D$1))</f>
        <v/>
      </c>
      <c r="E6" s="160" t="str">
        <f>IF(INDEX('Opinion Statement'!$B:$B,Accounting!E$1)="","",INDEX('Opinion Statement'!$B:$B,Accounting!E$1))</f>
        <v/>
      </c>
      <c r="F6" s="160" t="str">
        <f>IF(INDEX('Opinion Statement'!$B:$B,Accounting!F$1)="","",INDEX('Opinion Statement'!$B:$B,Accounting!F$1))</f>
        <v/>
      </c>
      <c r="G6" s="161" t="str">
        <f>IF(INDEX('Opinion Statement'!$B:$B,Accounting!G$1)="","",INDEX('Opinion Statement'!$B:$B,Accounting!G$1))</f>
        <v/>
      </c>
      <c r="H6" s="160" t="str">
        <f>IF(INDEX('Opinion Statement'!$B:$B,Accounting!H$1)="","",INDEX('Opinion Statement'!$B:$B,Accounting!H$1))</f>
        <v/>
      </c>
      <c r="I6" s="160" t="str">
        <f>IF(INDEX('Opinion Statement'!$B:$B,Accounting!I$1)="","",INDEX('Opinion Statement'!$B:$B,Accounting!I$1))</f>
        <v/>
      </c>
      <c r="J6" s="160" t="str">
        <f>IF(INDEX('Opinion Statement'!$B:$B,Accounting!J$1)="","",INDEX('Opinion Statement'!$B:$B,Accounting!J$1))</f>
        <v/>
      </c>
      <c r="K6" s="160" t="str">
        <f>IF(INDEX('Opinion Statement'!$B:$B,Accounting!K$1)="","",INDEX('Opinion Statement'!$B:$B,Accounting!K$1))</f>
        <v/>
      </c>
      <c r="L6" s="161">
        <f>IF(INDEX('Opinion Statement'!$B:$B,Accounting!L$1)="","",INDEX('Opinion Statement'!$B:$B,Accounting!L$1))</f>
        <v>2019</v>
      </c>
      <c r="M6" s="160" t="str">
        <f>IF(INDEX('Opinion Statement'!$B:$B,Accounting!M$1)="","",INDEX('Opinion Statement'!$B:$B,Accounting!M$1))</f>
        <v/>
      </c>
      <c r="N6" s="160" t="str">
        <f>IF(INDEX('Opinion Statement'!$B:$B,Accounting!N$1)="","",INDEX('Opinion Statement'!$B:$B,Accounting!N$1))</f>
        <v/>
      </c>
      <c r="O6" s="160" t="str">
        <f>IF(INDEX('Opinion Statement'!$B:$B,Accounting!O$1)="","",INDEX('Opinion Statement'!$B:$B,Accounting!O$1))</f>
        <v/>
      </c>
      <c r="P6" s="160" t="str">
        <f>IF(INDEX('Opinion Statement'!$B:$B,Accounting!P$1)="","",INDEX('Opinion Statement'!$B:$B,Accounting!P$1))</f>
        <v/>
      </c>
      <c r="Q6" s="160" t="str">
        <f>IF(INDEX('Opinion Statement'!$B:$B,Accounting!Q$1)="","",INDEX('Opinion Statement'!$B:$B,Accounting!Q$1))</f>
        <v/>
      </c>
      <c r="R6" s="162">
        <f>COUNTA($F$11:$F$20)-COUNTIF($F$11:$F$20,"")</f>
        <v>0</v>
      </c>
      <c r="S6" s="163">
        <f>COUNTIF($G$11:$G$20,EUConstYes)</f>
        <v>0</v>
      </c>
      <c r="T6" s="162">
        <f>COUNTA($I$11:$I$20)-COUNTIF($I$11:$I$20,"")</f>
        <v>0</v>
      </c>
      <c r="U6" s="163">
        <f>COUNTIF($J$11:$J$20,EUConstYes)</f>
        <v>0</v>
      </c>
      <c r="V6" s="162">
        <f>COUNTA($L$11:$L$20)-COUNTIF($L$11:$L$20,"")</f>
        <v>0</v>
      </c>
      <c r="W6" s="163">
        <f>COUNTIF($M$11:$M$20,EUConstYes)</f>
        <v>0</v>
      </c>
      <c r="X6" s="162">
        <f>COUNTA($O$11:$O$20)-COUNTIF($O$11:$O$20,"")</f>
        <v>0</v>
      </c>
      <c r="Y6" s="162">
        <f>COUNTA($Q$11:$Q$20)-COUNTIF($O$11:$O$20,"")</f>
        <v>0</v>
      </c>
      <c r="Z6" s="171" t="str">
        <f>IF('Annex 2 - basis of work'!$B$25="","",'Annex 2 - basis of work'!$B$25)</f>
        <v/>
      </c>
      <c r="AA6" s="160" t="str">
        <f>IF(INDEX('Opinion Statement'!$B:$B,Accounting!AA$1)="","",INDEX('Opinion Statement'!$B:$B,Accounting!AA$1))</f>
        <v/>
      </c>
      <c r="AB6" s="160" t="str">
        <f>IF(INDEX('Opinion Statement'!$B:$B,Accounting!AB$1)="","",INDEX('Opinion Statement'!$B:$B,Accounting!AB$1))</f>
        <v/>
      </c>
      <c r="AC6" s="160">
        <f>IF(INDEX('Opinion Statement'!$B:$B,Accounting!AC$1)="","",INDEX('Opinion Statement'!$B:$B,Accounting!AC$1))</f>
        <v>2020</v>
      </c>
      <c r="AD6" s="160" t="str">
        <f>IF(INDEX('Opinion Statement'!$B:$B,Accounting!AD$1)="","",INDEX('Opinion Statement'!$B:$B,Accounting!AD$1))</f>
        <v/>
      </c>
      <c r="AE6" s="160" t="str">
        <f>IF(INDEX('Opinion Statement'!$B:$B,Accounting!AE$1)="","",INDEX('Opinion Statement'!$B:$B,Accounting!AE$1))</f>
        <v/>
      </c>
      <c r="AF6" s="160" t="str">
        <f>IF(INDEX('Opinion Statement'!$B:$B,Accounting!AF$1)="","",INDEX('Opinion Statement'!$B:$B,Accounting!AF$1))</f>
        <v/>
      </c>
      <c r="AG6" s="160" t="str">
        <f>IF(INDEX('Opinion Statement'!$B:$B,Accounting!AG$1)="","",INDEX('Opinion Statement'!$B:$B,Accounting!AG$1))</f>
        <v/>
      </c>
      <c r="AH6" s="160" t="str">
        <f>IF(INDEX('Opinion Statement'!$B:$B,Accounting!AH$1)="","",INDEX('Opinion Statement'!$B:$B,Accounting!AH$1))</f>
        <v/>
      </c>
      <c r="AI6" s="160" t="str">
        <f>IF(INDEX('Opinion Statement'!$B:$B,Accounting!AI$1)="","",INDEX('Opinion Statement'!$B:$B,Accounting!AI$1))</f>
        <v/>
      </c>
      <c r="AJ6" s="160" t="str">
        <f>IF(INDEX('Opinion Statement'!$B:$B,Accounting!AJ$1)="","",INDEX('Opinion Statement'!$B:$B,Accounting!AJ$1))</f>
        <v/>
      </c>
      <c r="AK6" s="160" t="str">
        <f>IF(INDEX('Opinion Statement'!$B:$B,Accounting!AK$1)="","",INDEX('Opinion Statement'!$B:$B,Accounting!AK$1))</f>
        <v/>
      </c>
      <c r="AL6" s="160" t="str">
        <f>IF(INDEX('Opinion Statement'!$B:$B,Accounting!AL$1)="","",INDEX('Opinion Statement'!$B:$B,Accounting!AL$1))</f>
        <v/>
      </c>
      <c r="AM6" s="160" t="str">
        <f>IF(INDEX('Opinion Statement'!$B:$B,Accounting!AM$1)="","",INDEX('Opinion Statement'!$B:$B,Accounting!AM$1))</f>
        <v/>
      </c>
      <c r="AN6" s="160" t="str">
        <f>IF(INDEX('Opinion Statement'!$B:$B,Accounting!AN$1)="","",INDEX('Opinion Statement'!$B:$B,Accounting!AN$1))</f>
        <v/>
      </c>
      <c r="AO6" s="164" t="str">
        <f>IF(INDEX('Opinion Statement'!$B:$B,Accounting!AO$1)="","",INDEX('Opinion Statement'!$B:$B,Accounting!AO$1))</f>
        <v/>
      </c>
      <c r="AP6" s="340" t="str">
        <f>IF(INDEX('Opinion Statement'!$B:$B,Accounting!AP$1)="","",INDEX('Opinion Statement'!$B:$B,Accounting!AP$1))</f>
        <v/>
      </c>
      <c r="AQ6" s="160" t="str">
        <f>IF(INDEX('Opinion Statement'!$B:$B,Accounting!AQ$1)="","",INDEX('Opinion Statement'!$B:$B,Accounting!AQ$1))</f>
        <v/>
      </c>
      <c r="AR6" s="340" t="str">
        <f>IF(INDEX('Opinion Statement'!$B:$B,Accounting!AR$1)="","",INDEX('Opinion Statement'!$B:$B,Accounting!AR$1))</f>
        <v/>
      </c>
      <c r="AS6" s="160" t="str">
        <f>IF(INDEX('Opinion Statement'!$B:$B,Accounting!AS$1)="","",INDEX('Opinion Statement'!$B:$B,Accounting!AS$1))</f>
        <v/>
      </c>
      <c r="AT6" s="160" t="str">
        <f>IF(INDEX('Opinion Statement'!$B:$B,Accounting!AT$1)="","",INDEX('Opinion Statement'!$B:$B,Accounting!AT$1))</f>
        <v/>
      </c>
      <c r="AU6" s="160" t="str">
        <f>IF(INDEX('Opinion Statement'!$B:$B,Accounting!AU$1)="","",INDEX('Opinion Statement'!$B:$B,Accounting!AU$1))</f>
        <v/>
      </c>
      <c r="AV6" s="160" t="str">
        <f>IF(INDEX('Opinion Statement'!$B:$B,Accounting!AV$1)="","",INDEX('Opinion Statement'!$B:$B,Accounting!AV$1))</f>
        <v/>
      </c>
      <c r="AW6" s="160" t="str">
        <f>IF(INDEX('Opinion Statement'!$B:$B,Accounting!AW$1)="","",INDEX('Opinion Statement'!$B:$B,Accounting!AW$1))</f>
        <v/>
      </c>
      <c r="AX6" s="160" t="str">
        <f>IF(INDEX('Opinion Statement'!$B:$B,Accounting!AX$1)="","",INDEX('Opinion Statement'!$B:$B,Accounting!AX$1))</f>
        <v/>
      </c>
      <c r="AY6" s="160" t="str">
        <f>IF(INDEX('Opinion Statement'!$B:$B,Accounting!AY$1)="","",INDEX('Opinion Statement'!$B:$B,Accounting!AY$1))</f>
        <v/>
      </c>
      <c r="AZ6" s="340" t="str">
        <f>IF(INDEX('Opinion Statement'!$B:$B,Accounting!AZ$1)="","",INDEX('Opinion Statement'!$B:$B,Accounting!AZ$1))</f>
        <v/>
      </c>
      <c r="BA6" s="160" t="str">
        <f>IF(INDEX('Opinion Statement'!$B:$B,Accounting!BA$1)="","",INDEX('Opinion Statement'!$B:$B,Accounting!BA$1))</f>
        <v/>
      </c>
      <c r="BB6" s="160" t="str">
        <f>IF(INDEX('Opinion Statement'!$B:$B,Accounting!BB$1)="","",INDEX('Opinion Statement'!$B:$B,Accounting!BB$1))</f>
        <v/>
      </c>
      <c r="BC6" s="160" t="str">
        <f>IF(INDEX('Opinion Statement'!$B:$B,Accounting!BC$1)="","",INDEX('Opinion Statement'!$B:$B,Accounting!BC$1))</f>
        <v/>
      </c>
      <c r="BD6" s="340" t="str">
        <f>IF(INDEX('Opinion Statement'!$B:$B,Accounting!BD$1)="","",INDEX('Opinion Statement'!$B:$B,Accounting!BD$1))</f>
        <v/>
      </c>
      <c r="BE6" s="160" t="str">
        <f>IF(INDEX('Opinion Statement'!$B:$B,Accounting!BE$1)="","",INDEX('Opinion Statement'!$B:$B,Accounting!BE$1))</f>
        <v/>
      </c>
      <c r="BF6" s="160" t="str">
        <f>IF(INDEX('Opinion Statement'!$B:$B,Accounting!BF$1)="","",INDEX('Opinion Statement'!$B:$B,Accounting!BF$1))</f>
        <v/>
      </c>
      <c r="BG6" s="160" t="str">
        <f>IF(INDEX('Opinion Statement'!$B:$B,Accounting!BG$1)="","",INDEX('Opinion Statement'!$B:$B,Accounting!BG$1))</f>
        <v>If no, is the reason justified?</v>
      </c>
      <c r="BH6" s="160" t="str">
        <f>IF(INDEX('Opinion Statement'!$B:$B,Accounting!BH$1)="","",INDEX('Opinion Statement'!$B:$B,Accounting!BH$1))</f>
        <v/>
      </c>
      <c r="BI6" s="160" t="str">
        <f>IF(INDEX('Opinion Statement'!$B:$B,Accounting!BI$1)="","",INDEX('Opinion Statement'!$B:$B,Accounting!BI$1))</f>
        <v/>
      </c>
      <c r="BJ6" s="340" t="str">
        <f>IF(INDEX('Opinion Statement'!$B:$B,Accounting!BJ$1)="","",INDEX('Opinion Statement'!$B:$B,Accounting!BJ$1))</f>
        <v/>
      </c>
      <c r="BK6" s="160" t="str">
        <f>IF(INDEX('Opinion Statement'!$B:$B,Accounting!BK$1)="","",INDEX('Opinion Statement'!$B:$B,Accounting!BK$1))</f>
        <v/>
      </c>
      <c r="BL6" s="160" t="str">
        <f>IF(INDEX('Opinion Statement'!$B:$B,Accounting!BL$1)="","",INDEX('Opinion Statement'!$B:$B,Accounting!BL$1))</f>
        <v/>
      </c>
      <c r="BM6" s="160" t="str">
        <f>IF(INDEX('Opinion Statement'!$B:$B,Accounting!BM$1)="","",INDEX('Opinion Statement'!$B:$B,Accounting!BM$1))</f>
        <v/>
      </c>
      <c r="BN6" s="160" t="str">
        <f>IF(INDEX('Opinion Statement'!$B:$B,Accounting!BN$1)="","",INDEX('Opinion Statement'!$B:$B,Accounting!BN$1))</f>
        <v/>
      </c>
      <c r="BO6" s="175"/>
      <c r="BP6" s="160" t="str">
        <f>IF(INDEX('Opinion Statement'!$B:$B,Accounting!BP$1)="","",INDEX('Opinion Statement'!$B:$B,Accounting!BP$1))</f>
        <v/>
      </c>
      <c r="BQ6" s="160" t="str">
        <f>IF(INDEX('Opinion Statement'!$B:$B,Accounting!BQ$1)="","",INDEX('Opinion Statement'!$B:$B,Accounting!BQ$1))</f>
        <v/>
      </c>
      <c r="BR6" s="160" t="str">
        <f>IF(INDEX('Opinion Statement'!$B:$B,Accounting!BR$1)="","",INDEX('Opinion Statement'!$B:$B,Accounting!BR$1))</f>
        <v/>
      </c>
      <c r="BS6" s="340" t="str">
        <f>IF(INDEX('Opinion Statement'!$B:$B,Accounting!BS$1)="","",INDEX('Opinion Statement'!$B:$B,Accounting!BS$1))</f>
        <v/>
      </c>
      <c r="BT6" s="160" t="str">
        <f>IF(INDEX('Opinion Statement'!$B:$B,Accounting!BT$1)="","",INDEX('Opinion Statement'!$B:$B,Accounting!BT$1))</f>
        <v>If yes, please briefly explain below and complete Annex 1B:</v>
      </c>
      <c r="BU6" s="160" t="str">
        <f>IF(INDEX('Opinion Statement'!$B:$B,Accounting!BU$1)="","",INDEX('Opinion Statement'!$B:$B,Accounting!BU$1))</f>
        <v/>
      </c>
      <c r="BV6" s="340" t="str">
        <f>IF(INDEX('Opinion Statement'!$B:$B,Accounting!BV$1)="","",INDEX('Opinion Statement'!$B:$B,Accounting!BV$1))</f>
        <v/>
      </c>
      <c r="BW6" s="160" t="str">
        <f>IF(INDEX('Opinion Statement'!$B:$B,Accounting!BW$1)="","",INDEX('Opinion Statement'!$B:$B,Accounting!BW$1))</f>
        <v>If yes, please briefly explain below:</v>
      </c>
      <c r="BX6" s="160" t="str">
        <f>IF(INDEX('Opinion Statement'!$B:$B,Accounting!BX$1)="","",INDEX('Opinion Statement'!$B:$B,Accounting!BX$1))</f>
        <v/>
      </c>
      <c r="BY6" s="160" t="str">
        <f>IF(INDEX('Opinion Statement'!$B:$B,Accounting!BY$1)="","",INDEX('Opinion Statement'!$B:$B,Accounting!BY$1))</f>
        <v/>
      </c>
      <c r="BZ6" s="160" t="str">
        <f>IF(INDEX('Opinion Statement'!$B:$B,Accounting!BZ$1)="","",INDEX('Opinion Statement'!$B:$B,Accounting!BZ$1))</f>
        <v/>
      </c>
      <c r="CA6" s="160" t="str">
        <f>IF(INDEX('Opinion Statement'!$B:$B,Accounting!CA$1)="","",INDEX('Opinion Statement'!$B:$B,Accounting!CA$1))</f>
        <v/>
      </c>
      <c r="CB6" s="160" t="str">
        <f>IF(INDEX('Opinion Statement'!$B:$B,Accounting!CB$1)="","",INDEX('Opinion Statement'!$B:$B,Accounting!CB$1))</f>
        <v>If no, please provide a justification below:</v>
      </c>
      <c r="CC6" s="340" t="str">
        <f>IF(INDEX('Opinion Statement'!$B:$B,Accounting!CC$1)="","",INDEX('Opinion Statement'!$B:$B,Accounting!CC$1))</f>
        <v/>
      </c>
      <c r="CD6" s="160" t="str">
        <f>IF(INDEX('Opinion Statement'!$B:$B,Accounting!CD$1)="","",INDEX('Opinion Statement'!$B:$B,Accounting!CD$1))</f>
        <v/>
      </c>
      <c r="CE6" s="340" t="str">
        <f>IF(INDEX('Opinion Statement'!$B:$B,Accounting!CE$1)="","",INDEX('Opinion Statement'!$B:$B,Accounting!CE$1))</f>
        <v/>
      </c>
      <c r="CF6" s="160" t="str">
        <f>IF(INDEX('Opinion Statement'!$B:$B,Accounting!CF$1)="","",INDEX('Opinion Statement'!$B:$B,Accounting!CF$1))</f>
        <v>If no, please briefly explain below:</v>
      </c>
      <c r="CG6" s="160" t="str">
        <f>IF(INDEX('Opinion Statement'!$B:$B,Accounting!CG$1)="","",INDEX('Opinion Statement'!$B:$B,Accounting!CG$1))</f>
        <v/>
      </c>
      <c r="CH6" s="160" t="str">
        <f>IF(INDEX('Opinion Statement'!$B:$B,Accounting!CH$1)="","",INDEX('Opinion Statement'!$B:$B,Accounting!CH$1))</f>
        <v/>
      </c>
      <c r="CI6" s="160" t="str">
        <f>IF(INDEX('Opinion Statement'!$B:$B,Accounting!CI$1)="","",INDEX('Opinion Statement'!$B:$B,Accounting!CI$1))</f>
        <v>If no, please briefly explain below:</v>
      </c>
      <c r="CJ6" s="160" t="str">
        <f>IF(INDEX('Opinion Statement'!$B:$B,Accounting!CJ$1)="","",INDEX('Opinion Statement'!$B:$B,Accounting!CJ$1))</f>
        <v/>
      </c>
      <c r="CK6" s="160" t="str">
        <f>IF(INDEX('Opinion Statement'!$B:$B,Accounting!CK$1)="","",INDEX('Opinion Statement'!$B:$B,Accounting!CK$1))</f>
        <v/>
      </c>
      <c r="CL6" s="160" t="str">
        <f>IF(INDEX('Opinion Statement'!$B:$B,Accounting!CL$1)="","",INDEX('Opinion Statement'!$B:$B,Accounting!CL$1))</f>
        <v>If no, please briefly explain below:</v>
      </c>
      <c r="CM6" s="160" t="str">
        <f>IF(INDEX('Opinion Statement'!$B:$B,Accounting!CM$1)="","",INDEX('Opinion Statement'!$B:$B,Accounting!CM$1))</f>
        <v/>
      </c>
      <c r="CN6" s="160" t="str">
        <f>IF(INDEX('Opinion Statement'!$B:$B,Accounting!CN$1)="","",INDEX('Opinion Statement'!$B:$B,Accounting!CN$1))</f>
        <v/>
      </c>
      <c r="CO6" s="160" t="str">
        <f>IF(INDEX('Opinion Statement'!$B:$B,Accounting!CO$1)="","",INDEX('Opinion Statement'!$B:$B,Accounting!CO$1))</f>
        <v/>
      </c>
      <c r="CP6" s="154"/>
      <c r="CQ6" s="160" t="str">
        <f>IF(INDEX('Opinion Statement'!$B:$B,Accounting!CQ$1)="","",INDEX('Opinion Statement'!$B:$B,Accounting!CQ$1))</f>
        <v/>
      </c>
      <c r="CR6" s="340" t="str">
        <f>IF(INDEX('Opinion Statement'!$B:$B,Accounting!CR$1)="","",INDEX('Opinion Statement'!$B:$B,Accounting!CR$1))</f>
        <v>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v>
      </c>
      <c r="CS6" s="340" t="str">
        <f>IF(INDEX('Opinion Statement'!$B:$B,Accounting!CS$1)="","",INDEX('Opinion Statement'!$B:$B,Accounting!CS$1))</f>
        <v/>
      </c>
      <c r="CT6" s="340" t="str">
        <f>IF(INDEX('Opinion Statement'!$B:$B,Accounting!CT$1)="","",INDEX('Opinion Statement'!$B:$B,Accounting!CT$1))</f>
        <v>1.</v>
      </c>
      <c r="CU6" s="340" t="str">
        <f>IF(INDEX('Opinion Statement'!$B:$B,Accounting!CU$1)="","",INDEX('Opinion Statement'!$B:$B,Accounting!CU$1))</f>
        <v>2.</v>
      </c>
      <c r="CV6" s="340" t="str">
        <f>IF(INDEX('Opinion Statement'!$B:$B,Accounting!CV$1)="","",INDEX('Opinion Statement'!$B:$B,Accounting!CV$1))</f>
        <v/>
      </c>
      <c r="CW6" s="340" t="str">
        <f>IF(INDEX('Opinion Statement'!$B:$B,Accounting!CW$1)="","",INDEX('Opinion Statement'!$B:$B,Accounting!CW$1))</f>
        <v/>
      </c>
      <c r="CX6" s="340" t="str">
        <f>IF(INDEX('Opinion Statement'!$B:$B,Accounting!CX$1)="","",INDEX('Opinion Statement'!$B:$B,Accounting!CX$1))</f>
        <v/>
      </c>
      <c r="CY6" s="340" t="str">
        <f>IF(INDEX('Opinion Statement'!$B:$B,Accounting!CY$1)="","",INDEX('Opinion Statement'!$B:$B,Accounting!CY$1))</f>
        <v/>
      </c>
      <c r="CZ6" s="340" t="str">
        <f>IF(INDEX('Opinion Statement'!$B:$B,Accounting!CZ$1)="","",INDEX('Opinion Statement'!$B:$B,Accounting!CZ$1))</f>
        <v/>
      </c>
      <c r="DA6" s="340" t="str">
        <f>IF(INDEX('Opinion Statement'!$B:$B,Accounting!DA$1)="","",INDEX('Opinion Statement'!$B:$B,Accounting!DA$1))</f>
        <v/>
      </c>
      <c r="DB6" s="340" t="str">
        <f>IF(INDEX('Opinion Statement'!$B:$B,Accounting!DB$1)="","",INDEX('Opinion Statement'!$B:$B,Accounting!DB$1))</f>
        <v/>
      </c>
      <c r="DC6" s="340" t="str">
        <f>IF(INDEX('Opinion Statement'!$B:$B,Accounting!DC$1)="","",INDEX('Opinion Statement'!$B:$B,Accounting!DC$1))</f>
        <v>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v>
      </c>
      <c r="DD6" s="340" t="str">
        <f>IF(INDEX('Opinion Statement'!$B:$B,Accounting!DD$1)="","",INDEX('Opinion Statement'!$B:$B,Accounting!DD$1))</f>
        <v>•  uncorrected material misstatement (individual or in aggregate).</v>
      </c>
      <c r="DE6" s="303"/>
      <c r="DF6" s="340" t="str">
        <f>IF('Annex 1 - Findings'!$C$82="","",'Annex 1 - Findings'!$C$82)</f>
        <v>-- select --</v>
      </c>
      <c r="DG6" s="340" t="str">
        <f>IF('Annex 1 - Findings'!$C$83="","",'Annex 1 - Findings'!$C$83)</f>
        <v>-- select --</v>
      </c>
      <c r="DH6" s="340" t="str">
        <f>IF('Annex 1 - Findings'!$C$84="","",'Annex 1 - Findings'!$C$84)</f>
        <v>-- select --</v>
      </c>
      <c r="DI6" s="152"/>
      <c r="DJ6" s="340" t="str">
        <f>IF('Annex 1 - Findings'!$C$87="","",'Annex 1 - Findings'!$C$87)</f>
        <v>-- select --</v>
      </c>
      <c r="DK6" s="340" t="str">
        <f>IF('Annex 1 - Findings'!$B$88="","",'Annex 1 - Findings'!$B$88)</f>
        <v/>
      </c>
      <c r="DL6" s="340" t="str">
        <f>IF('Annex 1 - Findings'!$C$89="","",'Annex 1 - Findings'!$C$89)</f>
        <v>-- select --</v>
      </c>
      <c r="DM6" s="340" t="str">
        <f>IF('Annex 1 - Findings'!$B$90="","",'Annex 1 - Findings'!$B$90)</f>
        <v/>
      </c>
      <c r="DN6" s="303"/>
      <c r="DO6" s="303"/>
      <c r="DP6" s="303"/>
      <c r="DQ6" s="303"/>
      <c r="DR6" s="303"/>
      <c r="DS6" s="303"/>
      <c r="DT6" s="303"/>
      <c r="DU6" s="303"/>
      <c r="DV6" s="303"/>
      <c r="DW6" s="303"/>
      <c r="DX6" s="303"/>
      <c r="DY6" s="303"/>
      <c r="DZ6" s="303"/>
      <c r="EA6" s="303"/>
      <c r="EB6" s="303"/>
      <c r="EC6" s="303"/>
      <c r="ED6" s="303"/>
    </row>
    <row r="8" spans="1:134" s="154" customFormat="1" ht="26.25" x14ac:dyDescent="0.2">
      <c r="A8" s="183"/>
      <c r="B8" s="157" t="str">
        <f>Translations!$B$306</f>
        <v>Findings</v>
      </c>
      <c r="BP8" s="155"/>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row>
    <row r="9" spans="1:134" ht="50.1" customHeight="1" x14ac:dyDescent="0.2">
      <c r="B9" s="339" t="str">
        <f>B$4</f>
        <v xml:space="preserve">Unique ID: </v>
      </c>
      <c r="C9" s="339" t="str">
        <f>C$4</f>
        <v xml:space="preserve">Name of Operator: </v>
      </c>
      <c r="D9" s="339" t="str">
        <f>D$4</f>
        <v>Name of Installation:</v>
      </c>
      <c r="E9" s="579" t="str">
        <f>'Annex 1 - Findings'!A6</f>
        <v>A.</v>
      </c>
      <c r="F9" s="574" t="str">
        <f>'Annex 1 - Findings'!B6</f>
        <v>Uncorrected misstatements that were not corrected before issuance of the verification report</v>
      </c>
      <c r="G9" s="574"/>
      <c r="H9" s="572" t="str">
        <f>'Annex 1 - Findings'!A18</f>
        <v>B</v>
      </c>
      <c r="I9" s="574" t="str">
        <f>'Annex 1 - Findings'!B18</f>
        <v>Uncorrected non-compliances with FAR and/ or ALCR, which were identified during verification</v>
      </c>
      <c r="J9" s="574"/>
      <c r="K9" s="572" t="str">
        <f>'Annex 1 - Findings'!A30</f>
        <v>C</v>
      </c>
      <c r="L9" s="574" t="str">
        <f>'Annex 1 - Findings'!B30</f>
        <v>Uncorrected Non-conformities with the Monitoring Methodology Plan</v>
      </c>
      <c r="M9" s="574"/>
      <c r="N9" s="572" t="str">
        <f>'Annex 1 - Findings'!A56</f>
        <v>E</v>
      </c>
      <c r="O9" s="570" t="str">
        <f>'Annex 1 - Findings'!B56</f>
        <v>Recommended Improvements, if any, with the monitoring and reporting process (AVR Article 30)</v>
      </c>
      <c r="P9" s="572" t="s">
        <v>66</v>
      </c>
      <c r="Q9" s="570" t="str">
        <f>'Annex 1 - Findings'!B68</f>
        <v>Prior period findings or improvements that have NOT been resolved.  
Any findings or improvements reported in the verification report for the prior allocation period data report that have been resolved do not need to be listed here.</v>
      </c>
      <c r="R9" s="580" t="str">
        <f>'Annex 3 - Changes '!A5</f>
        <v>Annex 3 - Summary of changes identified and not notified to the Regulator</v>
      </c>
      <c r="S9" s="580" t="str">
        <f>'Annex 3 - Changes '!A6</f>
        <v>A) approved by the Regulator but which have NOT been incorporated within an approved updated Monitoring Methodology Plan at completion of verification</v>
      </c>
      <c r="T9" s="580"/>
      <c r="U9" s="580" t="str">
        <f>'Annex 3 - Changes '!A19</f>
        <v>B) identified by the verifier and which have NOT been reported to the Regulator</v>
      </c>
      <c r="V9" s="580"/>
      <c r="AM9" s="566"/>
      <c r="BO9" s="166"/>
      <c r="BP9" s="170"/>
    </row>
    <row r="10" spans="1:134" ht="35.450000000000003" customHeight="1" x14ac:dyDescent="0.2">
      <c r="B10" s="339"/>
      <c r="C10" s="339"/>
      <c r="D10" s="339"/>
      <c r="E10" s="579"/>
      <c r="F10" s="169"/>
      <c r="G10" s="168" t="str">
        <f>'Annex 1 - Findings'!C6</f>
        <v>Material?</v>
      </c>
      <c r="H10" s="573"/>
      <c r="I10" s="169"/>
      <c r="J10" s="168" t="str">
        <f>'Annex 1 - Findings'!C18</f>
        <v>Material?</v>
      </c>
      <c r="K10" s="573"/>
      <c r="L10" s="169"/>
      <c r="M10" s="168" t="str">
        <f>'Annex 1 - Findings'!C31</f>
        <v>Material?</v>
      </c>
      <c r="N10" s="573"/>
      <c r="O10" s="571"/>
      <c r="P10" s="573"/>
      <c r="Q10" s="571"/>
      <c r="R10" s="581"/>
      <c r="S10" s="581"/>
      <c r="T10" s="581"/>
      <c r="U10" s="581"/>
      <c r="V10" s="581"/>
      <c r="AM10" s="567"/>
      <c r="BO10" s="166"/>
      <c r="BP10" s="170"/>
      <c r="DD10" s="335"/>
    </row>
    <row r="11" spans="1:134" s="154" customFormat="1" x14ac:dyDescent="0.2">
      <c r="A11" s="184"/>
      <c r="B11" s="165" t="str">
        <f t="shared" ref="B11:B20" si="3">B$6</f>
        <v/>
      </c>
      <c r="C11" s="165" t="str">
        <f t="shared" ref="C11:D20" si="4">C$6</f>
        <v/>
      </c>
      <c r="D11" s="165" t="str">
        <f t="shared" si="4"/>
        <v/>
      </c>
      <c r="E11" s="172" t="str">
        <f>'Annex 1 - Findings'!A7</f>
        <v>A1</v>
      </c>
      <c r="F11" s="171" t="str">
        <f>IF('Annex 1 - Findings'!B7="","",'Annex 1 - Findings'!B7)</f>
        <v/>
      </c>
      <c r="G11" s="173" t="str">
        <f>IF('Annex 1 - Findings'!C7="","",'Annex 1 - Findings'!C7)</f>
        <v>-- select --</v>
      </c>
      <c r="H11" s="172" t="str">
        <f>'Annex 1 - Findings'!A19</f>
        <v>B1</v>
      </c>
      <c r="I11" s="171" t="str">
        <f>IF('Annex 1 - Findings'!B19="","",'Annex 1 - Findings'!B19)</f>
        <v/>
      </c>
      <c r="J11" s="173" t="str">
        <f>IF('Annex 1 - Findings'!C19="","",'Annex 1 - Findings'!C19)</f>
        <v>-- select --</v>
      </c>
      <c r="K11" s="172" t="str">
        <f>'Annex 1 - Findings'!A32</f>
        <v>C1</v>
      </c>
      <c r="L11" s="171" t="str">
        <f>IF('Annex 1 - Findings'!B32="","",'Annex 1 - Findings'!B32)</f>
        <v/>
      </c>
      <c r="M11" s="173" t="str">
        <f>IF('Annex 1 - Findings'!C32="","",'Annex 1 - Findings'!C32)</f>
        <v>-- select --</v>
      </c>
      <c r="N11" s="172" t="str">
        <f>'Annex 1 - Findings'!A57</f>
        <v>E1</v>
      </c>
      <c r="O11" s="171" t="str">
        <f>IF('Annex 1 - Findings'!B57="","",'Annex 1 - Findings'!B57)</f>
        <v/>
      </c>
      <c r="P11" s="172" t="str">
        <f>'Annex 1 - Findings'!A69</f>
        <v>F1</v>
      </c>
      <c r="Q11" s="171" t="str">
        <f>IF('Annex 1 - Findings'!B69="","",'Annex 1 - Findings'!B69)</f>
        <v/>
      </c>
      <c r="R11" s="156"/>
      <c r="S11" s="174">
        <f>'Annex 3 - Changes '!A8</f>
        <v>1</v>
      </c>
      <c r="T11" s="171" t="str">
        <f>IF('Annex 3 - Changes '!B8="","",'Annex 3 - Changes '!B8)</f>
        <v/>
      </c>
      <c r="U11" s="174">
        <f>'Annex 3 - Changes '!A21</f>
        <v>1</v>
      </c>
      <c r="V11" s="171" t="str">
        <f>IF('Annex 3 - Changes '!B21="","",'Annex 3 - Changes '!B21)</f>
        <v/>
      </c>
      <c r="BP11" s="155"/>
      <c r="CR11" s="166"/>
      <c r="CS11" s="166"/>
      <c r="CT11" s="166"/>
      <c r="CU11" s="166"/>
      <c r="CV11" s="166"/>
      <c r="CW11" s="166"/>
      <c r="CX11" s="166"/>
      <c r="CY11" s="166"/>
      <c r="CZ11" s="166"/>
      <c r="DA11" s="166"/>
      <c r="DB11" s="166"/>
      <c r="DC11" s="166"/>
      <c r="DD11" s="335"/>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row>
    <row r="12" spans="1:134" s="154" customFormat="1" x14ac:dyDescent="0.2">
      <c r="A12" s="183"/>
      <c r="B12" s="165" t="str">
        <f t="shared" si="3"/>
        <v/>
      </c>
      <c r="C12" s="165" t="str">
        <f t="shared" si="4"/>
        <v/>
      </c>
      <c r="D12" s="165" t="str">
        <f t="shared" si="4"/>
        <v/>
      </c>
      <c r="E12" s="172" t="str">
        <f>'Annex 1 - Findings'!A8</f>
        <v>A2</v>
      </c>
      <c r="F12" s="171" t="str">
        <f>IF('Annex 1 - Findings'!B8="","",'Annex 1 - Findings'!B8)</f>
        <v/>
      </c>
      <c r="G12" s="173" t="str">
        <f>IF('Annex 1 - Findings'!C8="","",'Annex 1 - Findings'!C8)</f>
        <v>-- select --</v>
      </c>
      <c r="H12" s="172" t="str">
        <f>'Annex 1 - Findings'!A20</f>
        <v>B2</v>
      </c>
      <c r="I12" s="171" t="str">
        <f>IF('Annex 1 - Findings'!B20="","",'Annex 1 - Findings'!B20)</f>
        <v/>
      </c>
      <c r="J12" s="173" t="str">
        <f>IF('Annex 1 - Findings'!C20="","",'Annex 1 - Findings'!C20)</f>
        <v>-- select --</v>
      </c>
      <c r="K12" s="172" t="str">
        <f>'Annex 1 - Findings'!A33</f>
        <v>C2</v>
      </c>
      <c r="L12" s="171" t="str">
        <f>IF('Annex 1 - Findings'!B33="","",'Annex 1 - Findings'!B33)</f>
        <v/>
      </c>
      <c r="M12" s="173" t="str">
        <f>IF('Annex 1 - Findings'!C33="","",'Annex 1 - Findings'!C33)</f>
        <v>-- select --</v>
      </c>
      <c r="N12" s="172" t="str">
        <f>'Annex 1 - Findings'!A58</f>
        <v>E2</v>
      </c>
      <c r="O12" s="171" t="str">
        <f>IF('Annex 1 - Findings'!B58="","",'Annex 1 - Findings'!B58)</f>
        <v/>
      </c>
      <c r="P12" s="172" t="str">
        <f>'Annex 1 - Findings'!A70</f>
        <v>F2</v>
      </c>
      <c r="Q12" s="171" t="str">
        <f>IF('Annex 1 - Findings'!B70="","",'Annex 1 - Findings'!B70)</f>
        <v/>
      </c>
      <c r="R12" s="156"/>
      <c r="S12" s="174">
        <f>'Annex 3 - Changes '!A9</f>
        <v>2</v>
      </c>
      <c r="T12" s="171" t="str">
        <f>IF('Annex 3 - Changes '!B9="","",'Annex 3 - Changes '!B9)</f>
        <v/>
      </c>
      <c r="U12" s="174">
        <f>'Annex 3 - Changes '!A22</f>
        <v>2</v>
      </c>
      <c r="V12" s="171" t="str">
        <f>IF('Annex 3 - Changes '!B22="","",'Annex 3 - Changes '!B22)</f>
        <v/>
      </c>
      <c r="BP12" s="155"/>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row>
    <row r="13" spans="1:134" s="154" customFormat="1" x14ac:dyDescent="0.2">
      <c r="A13" s="183"/>
      <c r="B13" s="165" t="str">
        <f t="shared" si="3"/>
        <v/>
      </c>
      <c r="C13" s="165" t="str">
        <f t="shared" si="4"/>
        <v/>
      </c>
      <c r="D13" s="165" t="str">
        <f t="shared" si="4"/>
        <v/>
      </c>
      <c r="E13" s="172" t="str">
        <f>'Annex 1 - Findings'!A9</f>
        <v>A3</v>
      </c>
      <c r="F13" s="171" t="str">
        <f>IF('Annex 1 - Findings'!B9="","",'Annex 1 - Findings'!B9)</f>
        <v/>
      </c>
      <c r="G13" s="173" t="str">
        <f>IF('Annex 1 - Findings'!C9="","",'Annex 1 - Findings'!C9)</f>
        <v>-- select --</v>
      </c>
      <c r="H13" s="172" t="str">
        <f>'Annex 1 - Findings'!A21</f>
        <v>B3</v>
      </c>
      <c r="I13" s="171" t="str">
        <f>IF('Annex 1 - Findings'!B21="","",'Annex 1 - Findings'!B21)</f>
        <v/>
      </c>
      <c r="J13" s="173" t="str">
        <f>IF('Annex 1 - Findings'!C21="","",'Annex 1 - Findings'!C21)</f>
        <v>-- select --</v>
      </c>
      <c r="K13" s="172" t="str">
        <f>'Annex 1 - Findings'!A34</f>
        <v>C3</v>
      </c>
      <c r="L13" s="171" t="str">
        <f>IF('Annex 1 - Findings'!B34="","",'Annex 1 - Findings'!B34)</f>
        <v/>
      </c>
      <c r="M13" s="173" t="str">
        <f>IF('Annex 1 - Findings'!C34="","",'Annex 1 - Findings'!C34)</f>
        <v>-- select --</v>
      </c>
      <c r="N13" s="172" t="str">
        <f>'Annex 1 - Findings'!A59</f>
        <v>E3</v>
      </c>
      <c r="O13" s="171" t="str">
        <f>IF('Annex 1 - Findings'!B59="","",'Annex 1 - Findings'!B59)</f>
        <v/>
      </c>
      <c r="P13" s="172" t="str">
        <f>'Annex 1 - Findings'!A71</f>
        <v>F3</v>
      </c>
      <c r="Q13" s="171" t="str">
        <f>IF('Annex 1 - Findings'!B71="","",'Annex 1 - Findings'!B71)</f>
        <v/>
      </c>
      <c r="R13" s="156"/>
      <c r="S13" s="174">
        <f>'Annex 3 - Changes '!A10</f>
        <v>3</v>
      </c>
      <c r="T13" s="171" t="str">
        <f>IF('Annex 3 - Changes '!B10="","",'Annex 3 - Changes '!B10)</f>
        <v/>
      </c>
      <c r="U13" s="174">
        <f>'Annex 3 - Changes '!A23</f>
        <v>3</v>
      </c>
      <c r="V13" s="171" t="str">
        <f>IF('Annex 3 - Changes '!B23="","",'Annex 3 - Changes '!B23)</f>
        <v/>
      </c>
      <c r="BP13" s="155"/>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row>
    <row r="14" spans="1:134" s="154" customFormat="1" x14ac:dyDescent="0.2">
      <c r="A14" s="183"/>
      <c r="B14" s="165" t="str">
        <f t="shared" si="3"/>
        <v/>
      </c>
      <c r="C14" s="165" t="str">
        <f t="shared" si="4"/>
        <v/>
      </c>
      <c r="D14" s="165" t="str">
        <f t="shared" si="4"/>
        <v/>
      </c>
      <c r="E14" s="172" t="str">
        <f>'Annex 1 - Findings'!A10</f>
        <v>A4</v>
      </c>
      <c r="F14" s="171" t="str">
        <f>IF('Annex 1 - Findings'!B10="","",'Annex 1 - Findings'!B10)</f>
        <v/>
      </c>
      <c r="G14" s="173" t="str">
        <f>IF('Annex 1 - Findings'!C10="","",'Annex 1 - Findings'!C10)</f>
        <v>-- select --</v>
      </c>
      <c r="H14" s="172" t="str">
        <f>'Annex 1 - Findings'!A22</f>
        <v>B4</v>
      </c>
      <c r="I14" s="171" t="str">
        <f>IF('Annex 1 - Findings'!B22="","",'Annex 1 - Findings'!B22)</f>
        <v/>
      </c>
      <c r="J14" s="173" t="str">
        <f>IF('Annex 1 - Findings'!C22="","",'Annex 1 - Findings'!C22)</f>
        <v>-- select --</v>
      </c>
      <c r="K14" s="172" t="str">
        <f>'Annex 1 - Findings'!A35</f>
        <v>C4</v>
      </c>
      <c r="L14" s="171" t="str">
        <f>IF('Annex 1 - Findings'!B35="","",'Annex 1 - Findings'!B35)</f>
        <v/>
      </c>
      <c r="M14" s="173" t="str">
        <f>IF('Annex 1 - Findings'!C35="","",'Annex 1 - Findings'!C35)</f>
        <v>-- select --</v>
      </c>
      <c r="N14" s="172" t="str">
        <f>'Annex 1 - Findings'!A60</f>
        <v>E4</v>
      </c>
      <c r="O14" s="171" t="str">
        <f>IF('Annex 1 - Findings'!B60="","",'Annex 1 - Findings'!B60)</f>
        <v/>
      </c>
      <c r="P14" s="172" t="str">
        <f>'Annex 1 - Findings'!A72</f>
        <v>F4</v>
      </c>
      <c r="Q14" s="171" t="str">
        <f>IF('Annex 1 - Findings'!B72="","",'Annex 1 - Findings'!B72)</f>
        <v/>
      </c>
      <c r="R14" s="156"/>
      <c r="S14" s="174">
        <f>'Annex 3 - Changes '!A11</f>
        <v>4</v>
      </c>
      <c r="T14" s="171" t="str">
        <f>IF('Annex 3 - Changes '!B11="","",'Annex 3 - Changes '!B11)</f>
        <v/>
      </c>
      <c r="U14" s="174">
        <f>'Annex 3 - Changes '!A24</f>
        <v>4</v>
      </c>
      <c r="V14" s="171" t="str">
        <f>IF('Annex 3 - Changes '!B24="","",'Annex 3 - Changes '!B24)</f>
        <v/>
      </c>
      <c r="BP14" s="155"/>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row>
    <row r="15" spans="1:134" s="154" customFormat="1" x14ac:dyDescent="0.2">
      <c r="A15" s="183"/>
      <c r="B15" s="165" t="str">
        <f t="shared" si="3"/>
        <v/>
      </c>
      <c r="C15" s="165" t="str">
        <f t="shared" si="4"/>
        <v/>
      </c>
      <c r="D15" s="165" t="str">
        <f t="shared" si="4"/>
        <v/>
      </c>
      <c r="E15" s="172" t="str">
        <f>'Annex 1 - Findings'!A11</f>
        <v>A5</v>
      </c>
      <c r="F15" s="171" t="str">
        <f>IF('Annex 1 - Findings'!B11="","",'Annex 1 - Findings'!B11)</f>
        <v/>
      </c>
      <c r="G15" s="173" t="str">
        <f>IF('Annex 1 - Findings'!C11="","",'Annex 1 - Findings'!C11)</f>
        <v>-- select --</v>
      </c>
      <c r="H15" s="172" t="str">
        <f>'Annex 1 - Findings'!A23</f>
        <v>B5</v>
      </c>
      <c r="I15" s="171" t="str">
        <f>IF('Annex 1 - Findings'!B23="","",'Annex 1 - Findings'!B23)</f>
        <v/>
      </c>
      <c r="J15" s="173" t="str">
        <f>IF('Annex 1 - Findings'!C23="","",'Annex 1 - Findings'!C23)</f>
        <v>-- select --</v>
      </c>
      <c r="K15" s="172" t="str">
        <f>'Annex 1 - Findings'!A36</f>
        <v>C5</v>
      </c>
      <c r="L15" s="171" t="str">
        <f>IF('Annex 1 - Findings'!B36="","",'Annex 1 - Findings'!B36)</f>
        <v/>
      </c>
      <c r="M15" s="173" t="str">
        <f>IF('Annex 1 - Findings'!C36="","",'Annex 1 - Findings'!C36)</f>
        <v>-- select --</v>
      </c>
      <c r="N15" s="172" t="str">
        <f>'Annex 1 - Findings'!A61</f>
        <v>E5</v>
      </c>
      <c r="O15" s="171" t="str">
        <f>IF('Annex 1 - Findings'!B61="","",'Annex 1 - Findings'!B61)</f>
        <v/>
      </c>
      <c r="P15" s="172" t="str">
        <f>'Annex 1 - Findings'!A73</f>
        <v>F5</v>
      </c>
      <c r="Q15" s="171" t="str">
        <f>IF('Annex 1 - Findings'!B73="","",'Annex 1 - Findings'!B73)</f>
        <v/>
      </c>
      <c r="R15" s="156"/>
      <c r="S15" s="174">
        <f>'Annex 3 - Changes '!A12</f>
        <v>5</v>
      </c>
      <c r="T15" s="171" t="str">
        <f>IF('Annex 3 - Changes '!B12="","",'Annex 3 - Changes '!B12)</f>
        <v/>
      </c>
      <c r="U15" s="174">
        <f>'Annex 3 - Changes '!A25</f>
        <v>5</v>
      </c>
      <c r="V15" s="171" t="str">
        <f>IF('Annex 3 - Changes '!B25="","",'Annex 3 - Changes '!B25)</f>
        <v/>
      </c>
      <c r="BP15" s="155"/>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row>
    <row r="16" spans="1:134" s="154" customFormat="1" x14ac:dyDescent="0.2">
      <c r="A16" s="183"/>
      <c r="B16" s="165" t="str">
        <f t="shared" si="3"/>
        <v/>
      </c>
      <c r="C16" s="165" t="str">
        <f t="shared" si="4"/>
        <v/>
      </c>
      <c r="D16" s="165" t="str">
        <f t="shared" si="4"/>
        <v/>
      </c>
      <c r="E16" s="172" t="str">
        <f>'Annex 1 - Findings'!A12</f>
        <v>A6</v>
      </c>
      <c r="F16" s="171" t="str">
        <f>IF('Annex 1 - Findings'!B12="","",'Annex 1 - Findings'!B12)</f>
        <v/>
      </c>
      <c r="G16" s="173" t="str">
        <f>IF('Annex 1 - Findings'!C12="","",'Annex 1 - Findings'!C12)</f>
        <v>-- select --</v>
      </c>
      <c r="H16" s="172" t="str">
        <f>'Annex 1 - Findings'!A24</f>
        <v>B6</v>
      </c>
      <c r="I16" s="171" t="str">
        <f>IF('Annex 1 - Findings'!B24="","",'Annex 1 - Findings'!B24)</f>
        <v/>
      </c>
      <c r="J16" s="173" t="str">
        <f>IF('Annex 1 - Findings'!C24="","",'Annex 1 - Findings'!C24)</f>
        <v>-- select --</v>
      </c>
      <c r="K16" s="172" t="str">
        <f>'Annex 1 - Findings'!A37</f>
        <v>C6</v>
      </c>
      <c r="L16" s="171" t="str">
        <f>IF('Annex 1 - Findings'!B37="","",'Annex 1 - Findings'!B37)</f>
        <v/>
      </c>
      <c r="M16" s="173" t="str">
        <f>IF('Annex 1 - Findings'!C37="","",'Annex 1 - Findings'!C37)</f>
        <v>-- select --</v>
      </c>
      <c r="N16" s="172" t="str">
        <f>'Annex 1 - Findings'!A62</f>
        <v>E6</v>
      </c>
      <c r="O16" s="171" t="str">
        <f>IF('Annex 1 - Findings'!B62="","",'Annex 1 - Findings'!B62)</f>
        <v/>
      </c>
      <c r="P16" s="172" t="str">
        <f>'Annex 1 - Findings'!A74</f>
        <v>F6</v>
      </c>
      <c r="Q16" s="171" t="str">
        <f>IF('Annex 1 - Findings'!B74="","",'Annex 1 - Findings'!B74)</f>
        <v/>
      </c>
      <c r="R16" s="156"/>
      <c r="S16" s="174">
        <f>'Annex 3 - Changes '!A13</f>
        <v>6</v>
      </c>
      <c r="T16" s="171" t="str">
        <f>IF('Annex 3 - Changes '!B13="","",'Annex 3 - Changes '!B13)</f>
        <v/>
      </c>
      <c r="U16" s="174">
        <f>'Annex 3 - Changes '!A26</f>
        <v>6</v>
      </c>
      <c r="V16" s="171" t="str">
        <f>IF('Annex 3 - Changes '!B26="","",'Annex 3 - Changes '!B26)</f>
        <v/>
      </c>
      <c r="BP16" s="155"/>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row>
    <row r="17" spans="1:134" s="154" customFormat="1" x14ac:dyDescent="0.2">
      <c r="A17" s="183"/>
      <c r="B17" s="165" t="str">
        <f t="shared" si="3"/>
        <v/>
      </c>
      <c r="C17" s="165" t="str">
        <f t="shared" si="4"/>
        <v/>
      </c>
      <c r="D17" s="165" t="str">
        <f t="shared" si="4"/>
        <v/>
      </c>
      <c r="E17" s="172" t="str">
        <f>'Annex 1 - Findings'!A13</f>
        <v>A7</v>
      </c>
      <c r="F17" s="171" t="str">
        <f>IF('Annex 1 - Findings'!B13="","",'Annex 1 - Findings'!B13)</f>
        <v/>
      </c>
      <c r="G17" s="173" t="str">
        <f>IF('Annex 1 - Findings'!C13="","",'Annex 1 - Findings'!C13)</f>
        <v>-- select --</v>
      </c>
      <c r="H17" s="172" t="str">
        <f>'Annex 1 - Findings'!A25</f>
        <v>B7</v>
      </c>
      <c r="I17" s="171" t="str">
        <f>IF('Annex 1 - Findings'!B25="","",'Annex 1 - Findings'!B25)</f>
        <v/>
      </c>
      <c r="J17" s="173" t="str">
        <f>IF('Annex 1 - Findings'!C25="","",'Annex 1 - Findings'!C25)</f>
        <v>-- select --</v>
      </c>
      <c r="K17" s="172" t="str">
        <f>'Annex 1 - Findings'!A38</f>
        <v>C7</v>
      </c>
      <c r="L17" s="171" t="str">
        <f>IF('Annex 1 - Findings'!B38="","",'Annex 1 - Findings'!B38)</f>
        <v/>
      </c>
      <c r="M17" s="173" t="str">
        <f>IF('Annex 1 - Findings'!C38="","",'Annex 1 - Findings'!C38)</f>
        <v>-- select --</v>
      </c>
      <c r="N17" s="172" t="str">
        <f>'Annex 1 - Findings'!A63</f>
        <v>E7</v>
      </c>
      <c r="O17" s="171" t="str">
        <f>IF('Annex 1 - Findings'!B63="","",'Annex 1 - Findings'!B63)</f>
        <v/>
      </c>
      <c r="P17" s="172" t="str">
        <f>'Annex 1 - Findings'!A75</f>
        <v>F7</v>
      </c>
      <c r="Q17" s="171" t="str">
        <f>IF('Annex 1 - Findings'!B75="","",'Annex 1 - Findings'!B75)</f>
        <v/>
      </c>
      <c r="R17" s="156"/>
      <c r="S17" s="174">
        <f>'Annex 3 - Changes '!A14</f>
        <v>7</v>
      </c>
      <c r="T17" s="171" t="str">
        <f>IF('Annex 3 - Changes '!B14="","",'Annex 3 - Changes '!B14)</f>
        <v/>
      </c>
      <c r="U17" s="174">
        <f>'Annex 3 - Changes '!A27</f>
        <v>7</v>
      </c>
      <c r="V17" s="171" t="str">
        <f>IF('Annex 3 - Changes '!B27="","",'Annex 3 - Changes '!B27)</f>
        <v/>
      </c>
      <c r="BP17" s="155"/>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row>
    <row r="18" spans="1:134" s="154" customFormat="1" x14ac:dyDescent="0.2">
      <c r="A18" s="183"/>
      <c r="B18" s="165" t="str">
        <f t="shared" si="3"/>
        <v/>
      </c>
      <c r="C18" s="165" t="str">
        <f t="shared" si="4"/>
        <v/>
      </c>
      <c r="D18" s="165" t="str">
        <f t="shared" si="4"/>
        <v/>
      </c>
      <c r="E18" s="172" t="str">
        <f>'Annex 1 - Findings'!A14</f>
        <v>A8</v>
      </c>
      <c r="F18" s="171" t="str">
        <f>IF('Annex 1 - Findings'!B14="","",'Annex 1 - Findings'!B14)</f>
        <v/>
      </c>
      <c r="G18" s="173" t="str">
        <f>IF('Annex 1 - Findings'!C14="","",'Annex 1 - Findings'!C14)</f>
        <v>-- select --</v>
      </c>
      <c r="H18" s="172" t="str">
        <f>'Annex 1 - Findings'!A26</f>
        <v>B8</v>
      </c>
      <c r="I18" s="171" t="str">
        <f>IF('Annex 1 - Findings'!B26="","",'Annex 1 - Findings'!B26)</f>
        <v/>
      </c>
      <c r="J18" s="173" t="str">
        <f>IF('Annex 1 - Findings'!C26="","",'Annex 1 - Findings'!C26)</f>
        <v>-- select --</v>
      </c>
      <c r="K18" s="172" t="str">
        <f>'Annex 1 - Findings'!A39</f>
        <v>C8</v>
      </c>
      <c r="L18" s="171" t="str">
        <f>IF('Annex 1 - Findings'!B39="","",'Annex 1 - Findings'!B39)</f>
        <v/>
      </c>
      <c r="M18" s="173" t="str">
        <f>IF('Annex 1 - Findings'!C39="","",'Annex 1 - Findings'!C39)</f>
        <v>-- select --</v>
      </c>
      <c r="N18" s="172" t="str">
        <f>'Annex 1 - Findings'!A64</f>
        <v>E8</v>
      </c>
      <c r="O18" s="171" t="str">
        <f>IF('Annex 1 - Findings'!B64="","",'Annex 1 - Findings'!B64)</f>
        <v/>
      </c>
      <c r="P18" s="172" t="str">
        <f>'Annex 1 - Findings'!A76</f>
        <v>F8</v>
      </c>
      <c r="Q18" s="171" t="str">
        <f>IF('Annex 1 - Findings'!B76="","",'Annex 1 - Findings'!B76)</f>
        <v/>
      </c>
      <c r="R18" s="156"/>
      <c r="S18" s="172">
        <f>'Annex 3 - Changes '!A15</f>
        <v>8</v>
      </c>
      <c r="T18" s="171" t="str">
        <f>IF('Annex 3 - Changes '!B15="","",'Annex 3 - Changes '!B15)</f>
        <v/>
      </c>
      <c r="U18" s="174">
        <f>'Annex 3 - Changes '!A28</f>
        <v>8</v>
      </c>
      <c r="V18" s="171" t="str">
        <f>IF('Annex 3 - Changes '!B28="","",'Annex 3 - Changes '!B28)</f>
        <v/>
      </c>
      <c r="BP18" s="155"/>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row>
    <row r="19" spans="1:134" s="154" customFormat="1" x14ac:dyDescent="0.2">
      <c r="A19" s="183"/>
      <c r="B19" s="165" t="str">
        <f t="shared" si="3"/>
        <v/>
      </c>
      <c r="C19" s="165" t="str">
        <f t="shared" si="4"/>
        <v/>
      </c>
      <c r="D19" s="165" t="str">
        <f t="shared" si="4"/>
        <v/>
      </c>
      <c r="E19" s="172" t="str">
        <f>'Annex 1 - Findings'!A15</f>
        <v>A9</v>
      </c>
      <c r="F19" s="171" t="str">
        <f>IF('Annex 1 - Findings'!B15="","",'Annex 1 - Findings'!B15)</f>
        <v/>
      </c>
      <c r="G19" s="173" t="str">
        <f>IF('Annex 1 - Findings'!C15="","",'Annex 1 - Findings'!C15)</f>
        <v>-- select --</v>
      </c>
      <c r="H19" s="172" t="str">
        <f>'Annex 1 - Findings'!A27</f>
        <v>B9</v>
      </c>
      <c r="I19" s="171" t="str">
        <f>IF('Annex 1 - Findings'!B27="","",'Annex 1 - Findings'!B27)</f>
        <v/>
      </c>
      <c r="J19" s="173" t="str">
        <f>IF('Annex 1 - Findings'!C27="","",'Annex 1 - Findings'!C27)</f>
        <v>-- select --</v>
      </c>
      <c r="K19" s="172" t="str">
        <f>'Annex 1 - Findings'!A40</f>
        <v>C9</v>
      </c>
      <c r="L19" s="171" t="str">
        <f>IF('Annex 1 - Findings'!B40="","",'Annex 1 - Findings'!B40)</f>
        <v/>
      </c>
      <c r="M19" s="173" t="str">
        <f>IF('Annex 1 - Findings'!C40="","",'Annex 1 - Findings'!C40)</f>
        <v>-- select --</v>
      </c>
      <c r="N19" s="172" t="str">
        <f>'Annex 1 - Findings'!A65</f>
        <v>E9</v>
      </c>
      <c r="O19" s="171" t="str">
        <f>IF('Annex 1 - Findings'!B65="","",'Annex 1 - Findings'!B65)</f>
        <v/>
      </c>
      <c r="P19" s="172" t="str">
        <f>'Annex 1 - Findings'!A77</f>
        <v>F9</v>
      </c>
      <c r="Q19" s="171" t="str">
        <f>IF('Annex 1 - Findings'!B77="","",'Annex 1 - Findings'!B77)</f>
        <v/>
      </c>
      <c r="R19" s="156"/>
      <c r="S19" s="172">
        <f>'Annex 3 - Changes '!A16</f>
        <v>9</v>
      </c>
      <c r="T19" s="171" t="str">
        <f>IF('Annex 3 - Changes '!B16="","",'Annex 3 - Changes '!B16)</f>
        <v/>
      </c>
      <c r="U19" s="174">
        <f>'Annex 3 - Changes '!A29</f>
        <v>9</v>
      </c>
      <c r="V19" s="171" t="str">
        <f>IF('Annex 3 - Changes '!B29="","",'Annex 3 - Changes '!B29)</f>
        <v/>
      </c>
      <c r="BP19" s="155"/>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row>
    <row r="20" spans="1:134" s="154" customFormat="1" x14ac:dyDescent="0.2">
      <c r="A20" s="183"/>
      <c r="B20" s="165" t="str">
        <f t="shared" si="3"/>
        <v/>
      </c>
      <c r="C20" s="165" t="str">
        <f t="shared" si="4"/>
        <v/>
      </c>
      <c r="D20" s="165" t="str">
        <f t="shared" si="4"/>
        <v/>
      </c>
      <c r="E20" s="172" t="str">
        <f>'Annex 1 - Findings'!A16</f>
        <v>A10</v>
      </c>
      <c r="F20" s="171" t="str">
        <f>IF('Annex 1 - Findings'!B16="","",'Annex 1 - Findings'!B16)</f>
        <v/>
      </c>
      <c r="G20" s="173" t="str">
        <f>IF('Annex 1 - Findings'!C16="","",'Annex 1 - Findings'!C16)</f>
        <v>-- select --</v>
      </c>
      <c r="H20" s="172" t="str">
        <f>'Annex 1 - Findings'!A28</f>
        <v>B10</v>
      </c>
      <c r="I20" s="171" t="str">
        <f>IF('Annex 1 - Findings'!B28="","",'Annex 1 - Findings'!B28)</f>
        <v/>
      </c>
      <c r="J20" s="173" t="str">
        <f>IF('Annex 1 - Findings'!C28="","",'Annex 1 - Findings'!C28)</f>
        <v>-- select --</v>
      </c>
      <c r="K20" s="172" t="str">
        <f>'Annex 1 - Findings'!A41</f>
        <v>C10</v>
      </c>
      <c r="L20" s="171" t="str">
        <f>IF('Annex 1 - Findings'!B41="","",'Annex 1 - Findings'!B41)</f>
        <v/>
      </c>
      <c r="M20" s="173" t="str">
        <f>IF('Annex 1 - Findings'!C41="","",'Annex 1 - Findings'!C41)</f>
        <v>-- select --</v>
      </c>
      <c r="N20" s="172" t="str">
        <f>'Annex 1 - Findings'!A66</f>
        <v>E10</v>
      </c>
      <c r="O20" s="171" t="str">
        <f>IF('Annex 1 - Findings'!B66="","",'Annex 1 - Findings'!B66)</f>
        <v/>
      </c>
      <c r="P20" s="172" t="str">
        <f>'Annex 1 - Findings'!A78</f>
        <v>F10</v>
      </c>
      <c r="Q20" s="171" t="str">
        <f>IF('Annex 1 - Findings'!B78="","",'Annex 1 - Findings'!B78)</f>
        <v/>
      </c>
      <c r="R20" s="156"/>
      <c r="S20" s="172">
        <f>'Annex 3 - Changes '!A17</f>
        <v>10</v>
      </c>
      <c r="T20" s="171" t="str">
        <f>IF('Annex 3 - Changes '!B17="","",'Annex 3 - Changes '!B17)</f>
        <v/>
      </c>
      <c r="U20" s="174">
        <f>'Annex 3 - Changes '!A30</f>
        <v>10</v>
      </c>
      <c r="V20" s="171" t="str">
        <f>IF('Annex 3 - Changes '!B30="","",'Annex 3 - Changes '!B30)</f>
        <v/>
      </c>
      <c r="BP20" s="155"/>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66"/>
      <c r="DZ20" s="166"/>
      <c r="EA20" s="166"/>
      <c r="EB20" s="166"/>
      <c r="EC20" s="166"/>
      <c r="ED20" s="166"/>
    </row>
    <row r="21" spans="1:134" x14ac:dyDescent="0.2">
      <c r="B21" s="335"/>
      <c r="C21" s="53"/>
      <c r="D21" s="335"/>
      <c r="BN21" s="170"/>
      <c r="BO21" s="166"/>
    </row>
    <row r="22" spans="1:134" x14ac:dyDescent="0.2">
      <c r="D22" s="62"/>
      <c r="BN22" s="170"/>
      <c r="BO22" s="166"/>
    </row>
    <row r="23" spans="1:134" x14ac:dyDescent="0.2">
      <c r="BN23" s="170"/>
      <c r="BO23" s="166"/>
    </row>
  </sheetData>
  <sheetProtection formatCells="0" formatColumns="0" formatRows="0"/>
  <mergeCells count="71">
    <mergeCell ref="Z4:Z5"/>
    <mergeCell ref="AX4:AX5"/>
    <mergeCell ref="AY4:AY5"/>
    <mergeCell ref="BD4:BD5"/>
    <mergeCell ref="AH4:AH5"/>
    <mergeCell ref="AI4:AI5"/>
    <mergeCell ref="AJ4:AJ5"/>
    <mergeCell ref="AK4:AK5"/>
    <mergeCell ref="AF4:AG4"/>
    <mergeCell ref="AT4:AU4"/>
    <mergeCell ref="AO4:AP4"/>
    <mergeCell ref="AZ4:BA4"/>
    <mergeCell ref="AD4:AD5"/>
    <mergeCell ref="AV4:AW4"/>
    <mergeCell ref="AA4:AA5"/>
    <mergeCell ref="AB4:AB5"/>
    <mergeCell ref="V4:W4"/>
    <mergeCell ref="I9:J9"/>
    <mergeCell ref="H9:H10"/>
    <mergeCell ref="E9:E10"/>
    <mergeCell ref="K9:K10"/>
    <mergeCell ref="N9:N10"/>
    <mergeCell ref="F9:G9"/>
    <mergeCell ref="I4:I5"/>
    <mergeCell ref="J4:J5"/>
    <mergeCell ref="R9:R10"/>
    <mergeCell ref="U9:V10"/>
    <mergeCell ref="N4:N5"/>
    <mergeCell ref="O4:O5"/>
    <mergeCell ref="P4:P5"/>
    <mergeCell ref="Q4:Q5"/>
    <mergeCell ref="S9:T10"/>
    <mergeCell ref="DD4:DD5"/>
    <mergeCell ref="BI4:BJ4"/>
    <mergeCell ref="BB4:BC4"/>
    <mergeCell ref="BO4:BO5"/>
    <mergeCell ref="BP4:BP5"/>
    <mergeCell ref="BQ4:BQ5"/>
    <mergeCell ref="BK4:BL4"/>
    <mergeCell ref="BG4:BH4"/>
    <mergeCell ref="BR4:BR5"/>
    <mergeCell ref="BS4:BS5"/>
    <mergeCell ref="BM4:BN4"/>
    <mergeCell ref="BE4:BF4"/>
    <mergeCell ref="DB4:DB5"/>
    <mergeCell ref="DC4:DC5"/>
    <mergeCell ref="B4:B5"/>
    <mergeCell ref="C4:C5"/>
    <mergeCell ref="D4:D5"/>
    <mergeCell ref="E4:E5"/>
    <mergeCell ref="L9:M9"/>
    <mergeCell ref="F4:F5"/>
    <mergeCell ref="G4:G5"/>
    <mergeCell ref="H4:H5"/>
    <mergeCell ref="K4:K5"/>
    <mergeCell ref="M4:M5"/>
    <mergeCell ref="L4:L5"/>
    <mergeCell ref="O9:O10"/>
    <mergeCell ref="P9:P10"/>
    <mergeCell ref="Q9:Q10"/>
    <mergeCell ref="R4:S4"/>
    <mergeCell ref="T4:U4"/>
    <mergeCell ref="AM9:AM10"/>
    <mergeCell ref="AQ4:AQ5"/>
    <mergeCell ref="AR4:AR5"/>
    <mergeCell ref="AS4:AS5"/>
    <mergeCell ref="AC4:AC5"/>
    <mergeCell ref="AE4:AE5"/>
    <mergeCell ref="AL4:AL5"/>
    <mergeCell ref="AM4:AM5"/>
    <mergeCell ref="AN4:AN5"/>
  </mergeCells>
  <dataValidations count="2">
    <dataValidation allowBlank="1" showErrorMessage="1" prompt="Please select: yes or no" sqref="E11:Q20"/>
    <dataValidation allowBlank="1" showErrorMessage="1" prompt="Select appropriate materiality level" sqref="Z6"/>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AF04205BC74E134F8AE2CB7454909798000420C07693A3794A97D000C826BC9451" ma:contentTypeVersion="18086" ma:contentTypeDescription="Create a new excel document." ma:contentTypeScope="" ma:versionID="49a8587ba11626223455583a72502232">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89482ae3-f4fd-4bd6-88b6-6ba00b39d6fe" targetNamespace="http://schemas.microsoft.com/office/2006/metadata/properties" ma:root="true" ma:fieldsID="291210ada85b75c810d7b8f659dadada"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89482ae3-f4fd-4bd6-88b6-6ba00b39d6fe"/>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3:CIRRUSPreviousRetentionPolicy" minOccurs="0"/>
                <xsd:element ref="ns6:LegacyCaseReferenceNumber" minOccurs="0"/>
                <xsd:element ref="ns8: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65"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66"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482ae3-f4fd-4bd6-88b6-6ba00b39d6fe" elementFormDefault="qualified">
    <xsd:import namespace="http://schemas.microsoft.com/office/2006/documentManagement/types"/>
    <xsd:import namespace="http://schemas.microsoft.com/office/infopath/2007/PartnerControls"/>
    <xsd:element name="_Flow_SignoffStatus" ma:index="67"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2020-10-19T08:51:19+00:00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Emissions Trading and Industrial Decarbonisation</TermName>
          <TermId xmlns="http://schemas.microsoft.com/office/infopath/2007/PartnerControls">383c875d-30b6-4fbb-a3e7-f6bcb1b57442</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CIRRUSPreviousRetentionPolicy xmlns="b413c3fd-5a3b-4239-b985-69032e371c04" xsi:nil="true"/>
    <_Flow_SignoffStatus xmlns="89482ae3-f4fd-4bd6-88b6-6ba00b39d6fe"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LegacyCaseReferenceNumber xmlns="a172083e-e40c-4314-b43a-827352a1ed2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277</Value>
    </TaxCatchAll>
    <LegacyNumericClass xmlns="b67a7830-db79-4a49-bf27-2aff92a2201a" xsi:nil="true"/>
    <LegacyCurrentLocation xmlns="b67a7830-db79-4a49-bf27-2aff92a2201a" xsi:nil="true"/>
    <_dlc_DocId xmlns="0063f72e-ace3-48fb-9c1f-5b513408b31f">2QFN7KK647Q6-1544272157-130470</_dlc_DocId>
    <_dlc_DocIdUrl xmlns="0063f72e-ace3-48fb-9c1f-5b513408b31f">
      <Url>https://beisgov.sharepoint.com/sites/beis/308/_layouts/15/DocIdRedir.aspx?ID=2QFN7KK647Q6-1544272157-130470</Url>
      <Description>2QFN7KK647Q6-1544272157-130470</Description>
    </_dlc_DocIdUrl>
  </documentManagement>
</p:properties>
</file>

<file path=customXml/itemProps1.xml><?xml version="1.0" encoding="utf-8"?>
<ds:datastoreItem xmlns:ds="http://schemas.openxmlformats.org/officeDocument/2006/customXml" ds:itemID="{B06DCA77-961D-496A-A5D4-0D35B41E62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89482ae3-f4fd-4bd6-88b6-6ba00b39d6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6E1D68-0DF6-40A2-BFF2-34EDFA2752F3}">
  <ds:schemaRefs>
    <ds:schemaRef ds:uri="http://schemas.microsoft.com/sharepoint/events"/>
  </ds:schemaRefs>
</ds:datastoreItem>
</file>

<file path=customXml/itemProps3.xml><?xml version="1.0" encoding="utf-8"?>
<ds:datastoreItem xmlns:ds="http://schemas.openxmlformats.org/officeDocument/2006/customXml" ds:itemID="{5CD81D8B-135C-40DC-B9B0-4DDA3368DF8C}">
  <ds:schemaRefs>
    <ds:schemaRef ds:uri="http://schemas.microsoft.com/sharepoint/v3/contenttype/forms"/>
  </ds:schemaRefs>
</ds:datastoreItem>
</file>

<file path=customXml/itemProps4.xml><?xml version="1.0" encoding="utf-8"?>
<ds:datastoreItem xmlns:ds="http://schemas.openxmlformats.org/officeDocument/2006/customXml" ds:itemID="{3F5B4F43-41A4-4811-B0B8-E8F83B4DC782}">
  <ds:schemaRefs>
    <ds:schemaRef ds:uri="89482ae3-f4fd-4bd6-88b6-6ba00b39d6fe"/>
    <ds:schemaRef ds:uri="0063f72e-ace3-48fb-9c1f-5b513408b31f"/>
    <ds:schemaRef ds:uri="http://schemas.microsoft.com/office/infopath/2007/PartnerControls"/>
    <ds:schemaRef ds:uri="http://schemas.openxmlformats.org/package/2006/metadata/core-properties"/>
    <ds:schemaRef ds:uri="b413c3fd-5a3b-4239-b985-69032e371c04"/>
    <ds:schemaRef ds:uri="c963a4c1-1bb4-49f2-a011-9c776a7eed2a"/>
    <ds:schemaRef ds:uri="http://purl.org/dc/elements/1.1/"/>
    <ds:schemaRef ds:uri="http://schemas.microsoft.com/office/2006/documentManagement/types"/>
    <ds:schemaRef ds:uri="http://purl.org/dc/dcmitype/"/>
    <ds:schemaRef ds:uri="a172083e-e40c-4314-b43a-827352a1ed2c"/>
    <ds:schemaRef ds:uri="http://schemas.microsoft.com/office/2006/metadata/properties"/>
    <ds:schemaRef ds:uri="http://www.w3.org/XML/1998/namespace"/>
    <ds:schemaRef ds:uri="a8f60570-4bd3-4f2b-950b-a996de8ab151"/>
    <ds:schemaRef ds:uri="b67a7830-db79-4a49-bf27-2aff92a2201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52</vt:i4>
      </vt:variant>
    </vt:vector>
  </HeadingPairs>
  <TitlesOfParts>
    <vt:vector size="65" baseType="lpstr">
      <vt:lpstr>Guidelines and Conditions</vt:lpstr>
      <vt:lpstr>DELETE BEFORE PUBLISHING</vt:lpstr>
      <vt:lpstr>READ ME How to use this file</vt:lpstr>
      <vt:lpstr>named ranges</vt:lpstr>
      <vt:lpstr>Opinion Statement</vt:lpstr>
      <vt:lpstr>Annex 1 - Findings</vt:lpstr>
      <vt:lpstr>Annex 2 - basis of work</vt:lpstr>
      <vt:lpstr>Annex 3 - Changes </vt:lpstr>
      <vt:lpstr>Accounting</vt:lpstr>
      <vt:lpstr>VersionDocumentation</vt:lpstr>
      <vt:lpstr>EUwideConstants</vt:lpstr>
      <vt:lpstr>MSParameters</vt:lpstr>
      <vt:lpstr>Translations</vt:lpstr>
      <vt:lpstr>'Guidelines and Conditions'!_GoBack</vt:lpstr>
      <vt:lpstr>'named ranges'!accreditedcertified</vt:lpstr>
      <vt:lpstr>accreditedcertified</vt:lpstr>
      <vt:lpstr>'named ranges'!Annex1Activities</vt:lpstr>
      <vt:lpstr>Annex1Activities</vt:lpstr>
      <vt:lpstr>'named ranges'!Approvedmethodologies</vt:lpstr>
      <vt:lpstr>Approvedmethodologies</vt:lpstr>
      <vt:lpstr>aviationreporttype</vt:lpstr>
      <vt:lpstr>'named ranges'!Category</vt:lpstr>
      <vt:lpstr>Category</vt:lpstr>
      <vt:lpstr>'named ranges'!CompetentAuthority</vt:lpstr>
      <vt:lpstr>CompetentAuthority</vt:lpstr>
      <vt:lpstr>'named ranges'!conductaccredited</vt:lpstr>
      <vt:lpstr>conductaccredited</vt:lpstr>
      <vt:lpstr>conductaccredited2</vt:lpstr>
      <vt:lpstr>conductaccredited3</vt:lpstr>
      <vt:lpstr>EUconstNo</vt:lpstr>
      <vt:lpstr>EUConstYes</vt:lpstr>
      <vt:lpstr>InstallationName</vt:lpstr>
      <vt:lpstr>materialitythreshold</vt:lpstr>
      <vt:lpstr>MMP_Approval</vt:lpstr>
      <vt:lpstr>OperatorName</vt:lpstr>
      <vt:lpstr>'named ranges'!PrinciplesCompliance</vt:lpstr>
      <vt:lpstr>PrinciplesCompliance</vt:lpstr>
      <vt:lpstr>'named ranges'!PrinciplesCompliance2</vt:lpstr>
      <vt:lpstr>PrinciplesCompliance2</vt:lpstr>
      <vt:lpstr>'named ranges'!PriniciplesCompliance2</vt:lpstr>
      <vt:lpstr>PriniciplesCompliance2</vt:lpstr>
      <vt:lpstr>Accounting!Print_Area</vt:lpstr>
      <vt:lpstr>'Annex 2 - basis of work'!Print_Area</vt:lpstr>
      <vt:lpstr>'Guidelines and Conditions'!Print_Area</vt:lpstr>
      <vt:lpstr>'Opinion Statement'!Print_Area</vt:lpstr>
      <vt:lpstr>'READ ME How to use this file'!Print_Area</vt:lpstr>
      <vt:lpstr>VersionDocumentation!Print_Area</vt:lpstr>
      <vt:lpstr>'named ranges'!reportingyear</vt:lpstr>
      <vt:lpstr>reportingyear</vt:lpstr>
      <vt:lpstr>'named ranges'!RulesCompliance</vt:lpstr>
      <vt:lpstr>RulesCompliance</vt:lpstr>
      <vt:lpstr>'named ranges'!Rulescompliance2</vt:lpstr>
      <vt:lpstr>Rulescompliance2</vt:lpstr>
      <vt:lpstr>'named ranges'!rulescompliance3</vt:lpstr>
      <vt:lpstr>rulescompliance3</vt:lpstr>
      <vt:lpstr>rulescompliance4</vt:lpstr>
      <vt:lpstr>SelectYesNo</vt:lpstr>
      <vt:lpstr>'named ranges'!sitevisit</vt:lpstr>
      <vt:lpstr>sitevisit</vt:lpstr>
      <vt:lpstr>smallemitterderogations</vt:lpstr>
      <vt:lpstr>'named ranges'!smalllowemitter</vt:lpstr>
      <vt:lpstr>smalllowemitter</vt:lpstr>
      <vt:lpstr>TypeOfReport</vt:lpstr>
      <vt:lpstr>'named ranges'!yesno</vt:lpstr>
      <vt:lpstr>yesno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Walker, Naomi</dc:creator>
  <cp:keywords/>
  <dc:description/>
  <cp:lastModifiedBy>Registered User</cp:lastModifiedBy>
  <cp:revision/>
  <dcterms:created xsi:type="dcterms:W3CDTF">2005-01-10T08:03:50Z</dcterms:created>
  <dcterms:modified xsi:type="dcterms:W3CDTF">2021-03-09T13:54:37Z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ba62f585-b40f-4ab9-bafe-39150f03d124_Enabled">
    <vt:lpwstr>true</vt:lpwstr>
  </property>
  <property fmtid="{D5CDD505-2E9C-101B-9397-08002B2CF9AE}" pid="4" name="MSIP_Label_ba62f585-b40f-4ab9-bafe-39150f03d124_SetDate">
    <vt:lpwstr>2020-10-19T08:51:12Z</vt:lpwstr>
  </property>
  <property fmtid="{D5CDD505-2E9C-101B-9397-08002B2CF9AE}" pid="5" name="MSIP_Label_ba62f585-b40f-4ab9-bafe-39150f03d124_Method">
    <vt:lpwstr>Standard</vt:lpwstr>
  </property>
  <property fmtid="{D5CDD505-2E9C-101B-9397-08002B2CF9AE}" pid="6" name="MSIP_Label_ba62f585-b40f-4ab9-bafe-39150f03d124_Name">
    <vt:lpwstr>OFFICIAL</vt:lpwstr>
  </property>
  <property fmtid="{D5CDD505-2E9C-101B-9397-08002B2CF9AE}" pid="7" name="MSIP_Label_ba62f585-b40f-4ab9-bafe-39150f03d124_SiteId">
    <vt:lpwstr>cbac7005-02c1-43eb-b497-e6492d1b2dd8</vt:lpwstr>
  </property>
  <property fmtid="{D5CDD505-2E9C-101B-9397-08002B2CF9AE}" pid="8" name="MSIP_Label_ba62f585-b40f-4ab9-bafe-39150f03d124_ActionId">
    <vt:lpwstr>b839f088-e725-4a09-a786-000064956364</vt:lpwstr>
  </property>
  <property fmtid="{D5CDD505-2E9C-101B-9397-08002B2CF9AE}" pid="9" name="MSIP_Label_ba62f585-b40f-4ab9-bafe-39150f03d124_ContentBits">
    <vt:lpwstr>0</vt:lpwstr>
  </property>
  <property fmtid="{D5CDD505-2E9C-101B-9397-08002B2CF9AE}" pid="10" name="ContentTypeId">
    <vt:lpwstr>0x010100AF04205BC74E134F8AE2CB7454909798000420C07693A3794A97D000C826BC9451</vt:lpwstr>
  </property>
  <property fmtid="{D5CDD505-2E9C-101B-9397-08002B2CF9AE}" pid="11" name="Business Unit">
    <vt:lpwstr>277;#Emissions Trading and Industrial Decarbonisation|383c875d-30b6-4fbb-a3e7-f6bcb1b57442</vt:lpwstr>
  </property>
  <property fmtid="{D5CDD505-2E9C-101B-9397-08002B2CF9AE}" pid="12" name="_dlc_DocIdItemGuid">
    <vt:lpwstr>7cf3100a-bd9f-4e47-8b82-1fba824a5f61</vt:lpwstr>
  </property>
</Properties>
</file>