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beis_gov_uk/Documents/GOV.UK publisher/"/>
    </mc:Choice>
  </mc:AlternateContent>
  <xr:revisionPtr revIDLastSave="0" documentId="8_{1F5EA08C-AECB-4C3A-B0F2-834420E0F3A7}" xr6:coauthVersionLast="45" xr6:coauthVersionMax="45" xr10:uidLastSave="{00000000-0000-0000-0000-000000000000}"/>
  <bookViews>
    <workbookView xWindow="-96" yWindow="-96" windowWidth="19392" windowHeight="10392" xr2:uid="{2C9D484D-69CA-4BD3-802B-8A72865D28B4}"/>
  </bookViews>
  <sheets>
    <sheet name="Title" sheetId="5" r:id="rId1"/>
    <sheet name="Annual load factors" sheetId="1" r:id="rId2"/>
    <sheet name="Annual Regional PV load factors" sheetId="6" r:id="rId3"/>
    <sheet name="Quarterly load factors PV only" sheetId="11" r:id="rId4"/>
    <sheet name="Annual Regional Wind LFs" sheetId="10" r:id="rId5"/>
    <sheet name="Meta data" sheetId="2" r:id="rId6"/>
  </sheets>
  <definedNames>
    <definedName name="_xlnm.Print_Area" localSheetId="2">'Annual Regional PV load factors'!$A$1:$Q$68</definedName>
    <definedName name="_xlnm.Print_Area" localSheetId="4">'Annual Regional Wind LFs'!$A$1:$R$16</definedName>
    <definedName name="_xlnm.Print_Area" localSheetId="3">'Quarterly load factors PV only'!$A$1:$R$53</definedName>
    <definedName name="t19full" localSheetId="2">#REF!</definedName>
    <definedName name="t19full" localSheetId="4">#REF!</definedName>
    <definedName name="t19full" localSheetId="3">#REF!</definedName>
    <definedName name="t19full">#REF!</definedName>
    <definedName name="t19short" localSheetId="2">#REF!</definedName>
    <definedName name="t19short" localSheetId="4">#REF!</definedName>
    <definedName name="t19short" localSheetId="3">#REF!</definedName>
    <definedName name="t19short">#REF!</definedName>
    <definedName name="t22full" localSheetId="2">#REF!</definedName>
    <definedName name="t22full" localSheetId="4">#REF!</definedName>
    <definedName name="t22full" localSheetId="3">#REF!</definedName>
    <definedName name="t22full">#REF!</definedName>
    <definedName name="t22short" localSheetId="2">#REF!</definedName>
    <definedName name="t22short" localSheetId="4">#REF!</definedName>
    <definedName name="t22short" localSheetId="3">#REF!</definedName>
    <definedName name="t22short">#REF!</definedName>
    <definedName name="table_19_full" localSheetId="2">#REF!</definedName>
    <definedName name="table_19_full" localSheetId="4">#REF!</definedName>
    <definedName name="table_19_full" localSheetId="3">#REF!</definedName>
    <definedName name="table_19_full">#REF!</definedName>
    <definedName name="table_19_short" localSheetId="2">#REF!</definedName>
    <definedName name="table_19_short" localSheetId="4">#REF!</definedName>
    <definedName name="table_19_short" localSheetId="3">#REF!</definedName>
    <definedName name="table_19_short">#REF!</definedName>
    <definedName name="table_22_full" localSheetId="2">#REF!</definedName>
    <definedName name="table_22_full" localSheetId="4">#REF!</definedName>
    <definedName name="table_22_full" localSheetId="3">#REF!</definedName>
    <definedName name="table_22_full">#REF!</definedName>
    <definedName name="table_22_short" localSheetId="2">#REF!</definedName>
    <definedName name="table_22_short" localSheetId="4">#REF!</definedName>
    <definedName name="table_22_short" localSheetId="3">#REF!</definedName>
    <definedName name="table_22_shor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7" i="10" l="1"/>
  <c r="U99" i="10"/>
  <c r="U100" i="10"/>
  <c r="T99" i="10"/>
  <c r="T100" i="10"/>
  <c r="T97" i="10"/>
  <c r="B149" i="6" l="1"/>
  <c r="V100" i="6" l="1"/>
  <c r="V101" i="6"/>
  <c r="U100" i="6"/>
  <c r="U101" i="6"/>
  <c r="S98" i="6"/>
  <c r="S100" i="6"/>
  <c r="S101" i="6"/>
  <c r="D80" i="10"/>
  <c r="E80" i="10"/>
  <c r="F80" i="10"/>
  <c r="U98" i="6" s="1"/>
  <c r="G80" i="10"/>
  <c r="V98" i="6" s="1"/>
  <c r="H80" i="10"/>
  <c r="T98" i="6"/>
  <c r="T100" i="6"/>
  <c r="T101" i="6"/>
  <c r="B80" i="10"/>
  <c r="B132" i="6"/>
  <c r="S83" i="6" l="1"/>
  <c r="T83" i="6"/>
  <c r="S84" i="6"/>
  <c r="T84" i="6"/>
  <c r="T81" i="6"/>
  <c r="S81" i="6"/>
  <c r="T66" i="6"/>
  <c r="T67" i="6"/>
  <c r="S67" i="6"/>
  <c r="S66" i="6"/>
  <c r="T63" i="6"/>
  <c r="S63" i="6"/>
  <c r="B46" i="10" l="1"/>
  <c r="B98" i="6" l="1"/>
  <c r="B29" i="10" l="1"/>
  <c r="B12" i="10"/>
  <c r="B81" i="6" l="1"/>
  <c r="B64" i="6" l="1"/>
  <c r="B47" i="6" l="1"/>
</calcChain>
</file>

<file path=xl/sharedStrings.xml><?xml version="1.0" encoding="utf-8"?>
<sst xmlns="http://schemas.openxmlformats.org/spreadsheetml/2006/main" count="596" uniqueCount="119">
  <si>
    <t>Feed-in Tariff load factors</t>
  </si>
  <si>
    <t>This spreadsheet contains quarterly and annual load factors for installations registered under the Feed in Tariff scheme.</t>
  </si>
  <si>
    <t>The data are provisional and users should read the following document which gives further information on how the load factors are calculated:</t>
  </si>
  <si>
    <t>https://www.gov.uk/government/statistics/energy-trends-september-2014-special-feature-article-analysis-of-feed-in-tariff-generation-data</t>
  </si>
  <si>
    <t xml:space="preserve">This spreadsheet was updated on 22 December 2020 with data for FIT year 10 (2019/20).  </t>
  </si>
  <si>
    <t>For further information please contact:</t>
  </si>
  <si>
    <t>fitstatistics@beis.gov.uk</t>
  </si>
  <si>
    <t>Table 1: FIT Year 2 (2011/12) load factors by technology</t>
  </si>
  <si>
    <t>Technology</t>
  </si>
  <si>
    <t>Count</t>
  </si>
  <si>
    <t>Coverage (%)</t>
  </si>
  <si>
    <t>Weighted mean</t>
  </si>
  <si>
    <t>Percentile</t>
  </si>
  <si>
    <r>
      <t>5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</si>
  <si>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25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</si>
  <si>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50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</si>
  <si>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75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</si>
  <si>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95</t>
    </r>
    <r>
      <rPr>
        <vertAlign val="superscript"/>
        <sz val="11"/>
        <color theme="1"/>
        <rFont val="Calibri"/>
        <family val="2"/>
        <scheme val="minor"/>
      </rPr>
      <t>th</t>
    </r>
  </si>
  <si>
    <t>Hydro</t>
  </si>
  <si>
    <t>MicroCHP</t>
  </si>
  <si>
    <t>Solar PV</t>
  </si>
  <si>
    <t>Wind</t>
  </si>
  <si>
    <t>Table 2: FIT Year 3 (2012/13) load factors by technology</t>
  </si>
  <si>
    <t>Data for Anaerobic Digestion plants are not shown due to the small number of installations, however in 2012/13</t>
  </si>
  <si>
    <t>they had a median load factor of 59.3%</t>
  </si>
  <si>
    <t>Table 3: FIT Year 4 (2013/14) load factors by technology</t>
  </si>
  <si>
    <t>Data for Anaerobic Digestion plants are not shown due to the small number of installations, however in 2013/14</t>
  </si>
  <si>
    <t>they had a median load factor of 66.8%</t>
  </si>
  <si>
    <t>Table 4: FIT Year 5 (2014/15) load factors by technology</t>
  </si>
  <si>
    <r>
      <t>Anaerobic Digestion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</si>
  <si>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Data for Anaerobic Digestion plants should be interpreted with caution due to the small number of installations.</t>
    </r>
  </si>
  <si>
    <t>Table 5: FIT Year 6 (2015/16) load factors by technology</t>
  </si>
  <si>
    <t>Table 6: FIT Year 7 (2016/17) load factors by technology</t>
  </si>
  <si>
    <t>Table 7: FIT Year 8 (2017/18) load factors by technology</t>
  </si>
  <si>
    <t>Table 8: FIT Year 9 (2018/19) load factors by technology</t>
  </si>
  <si>
    <t>Table 9: FIT Year 10 (2019/20) load factors by technology</t>
  </si>
  <si>
    <t>Table 10: FIT Year 2 (2011/12) Solar PV Load Factors by Region</t>
  </si>
  <si>
    <t>Region</t>
  </si>
  <si>
    <t>ANNUAL PV LOAD FACTORS, BY 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</si>
  <si>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</si>
  <si>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</si>
  <si>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</si>
  <si>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</si>
  <si>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</si>
  <si>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</si>
  <si>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</si>
  <si>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</si>
  <si>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</si>
  <si>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Total England</t>
  </si>
  <si>
    <t>Scotland</t>
  </si>
  <si>
    <t>Wales</t>
  </si>
  <si>
    <t>Table 11: FIT Year 3 (2012/13) Solar PV Load Factors by Region</t>
  </si>
  <si>
    <t>Table 12: FIT Year 4 (2013/14) Solar PV Load Factors by Region</t>
  </si>
  <si>
    <t>Table 13: FIT Year 5 (2014/15) Solar PV Load Factors by Region</t>
  </si>
  <si>
    <t>Table 14: FIT Year 6 (2015/16) Solar PV Load Factors by Region</t>
  </si>
  <si>
    <t>Table 15: FIT Year 7 (2016/17) Solar PV Load Factors by Region</t>
  </si>
  <si>
    <t>Table 16: FIT Year 8 (2017/18) Solar PV Load Factors by Region</t>
  </si>
  <si>
    <t>Table 17: FIT Year 9 (2018/19) Solar PV Load Factors by Region</t>
  </si>
  <si>
    <t>Table 18: FIT Year 10 (2019/20) Solar PV Load Factors by Region</t>
  </si>
  <si>
    <t>Table 19: Provisional Quarterly Load Factors for Solar Photovoltaic FIT Installations</t>
  </si>
  <si>
    <r>
      <t>Average daily sun hours</t>
    </r>
    <r>
      <rPr>
        <vertAlign val="superscript"/>
        <sz val="11"/>
        <color theme="1"/>
        <rFont val="Calibri"/>
        <family val="2"/>
        <scheme val="minor"/>
      </rPr>
      <t>1</t>
    </r>
  </si>
  <si>
    <t>2011/12</t>
  </si>
  <si>
    <t>Apr-Jun</t>
  </si>
  <si>
    <t>Jul-Sep</t>
  </si>
  <si>
    <t>Oct-Dec</t>
  </si>
  <si>
    <t>Jan-Mar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</si>
  <si>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</si>
  <si>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</si>
  <si>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</si>
  <si>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</si>
  <si>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</si>
  <si>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</si>
  <si>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</si>
  <si>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</si>
  <si>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Average daily sun hours taken from Energy Trends section 7: weather, table 7.3 "Average daily sun hours and deviations from the long term mean (ET 7.3)" https://www.gov.uk/government/statistics/energy-trends-section-7-weather. Note that data for 2019 is provisional and subject to change. </t>
    </r>
  </si>
  <si>
    <r>
      <t>Table 20: FIT Year 5 (2014/15)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</si>
  <si>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London and South East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</si>
  <si>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London and the South East are combined to avoid small sample sizes for these regions.</t>
    </r>
  </si>
  <si>
    <r>
      <t>Table 21: FIT Year 6 (2015/16)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</si>
  <si>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Table 22: FIT Year 7 (2016/17)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</si>
  <si>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Table 23: FIT Year 8 (2017/18)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</si>
  <si>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Table 24: FIT Year 9 (2018/19)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</si>
  <si>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Table 25: FIT Year 10 (2019/20)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</si>
  <si>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Coverage:</t>
  </si>
  <si>
    <t>Step 1</t>
  </si>
  <si>
    <t>Only installations that had meter readings in the month at the beginning and end of each relevant time period were used in the analysis</t>
  </si>
  <si>
    <t xml:space="preserve">For the annual load factors, meter readings need to be taken in March for the installation to be included.  </t>
  </si>
  <si>
    <t>For example, for 2018/19 load factors the installation was included in the analysis if the first meter reading was taken in March 2018 and the second in March 2019.</t>
  </si>
  <si>
    <t>Table 1 below shows which months the meter readings need to be taken in for the installations to be included in the analysis for the relevant quarter.</t>
  </si>
  <si>
    <t>Table 1</t>
  </si>
  <si>
    <t>Month second meter reading taken</t>
  </si>
  <si>
    <t>Quarter 1</t>
  </si>
  <si>
    <t>Quarter 2</t>
  </si>
  <si>
    <t>Quarter 3</t>
  </si>
  <si>
    <t>Quarter 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</si>
  <si>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</si>
  <si>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</si>
  <si>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</si>
  <si>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</si>
  <si>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</si>
  <si>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</si>
  <si>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</si>
  <si>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</si>
  <si>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</si>
  <si>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</si>
  <si>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</si>
  <si>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</si>
  <si>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 first meter reading taken</t>
  </si>
  <si>
    <t>If the meter readings are taken in these months the installation is included in the analysis for that quarter.</t>
  </si>
  <si>
    <t>Step 2</t>
  </si>
  <si>
    <t xml:space="preserve">Installations that had obviously incorrect load factors were excluded from the analysis.  Table 2 shows the limits that were applied to remove extreme load factor values </t>
  </si>
  <si>
    <t>Table 2</t>
  </si>
  <si>
    <t>Lower limit (%)</t>
  </si>
  <si>
    <t>Upper limit (%)</t>
  </si>
  <si>
    <t>Anaerobic Digestion</t>
  </si>
  <si>
    <t xml:space="preserve">A coverage indicator is included in the tables to show what proportion of the installations are included in the analysis.  </t>
  </si>
  <si>
    <t xml:space="preserve">The majority of the installations that are removed from the analysis are excluded because of step 1.  </t>
  </si>
  <si>
    <t>Only 1-2% of the installations are removed due to extreme load factors (less than 1% for FIT Year 5)</t>
  </si>
  <si>
    <t xml:space="preserve">Whilst the median values calculated are fairly stable the weighted mean is disproportionately affected by extreme values of the very large sites.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</si>
</sst>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[&gt;0.5]#,##0;[&lt;-0.5]\-#,##0;\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4" fillId="0" borderId="0" applyFill="0" applyBorder="0" applyAlignment="0" applyProtection="0"/>
    <xf numFmtId="0" fontId="8" fillId="0" borderId="0"/>
    <xf numFmtId="0" fontId="8" fillId="0" borderId="0">
      <alignment horizontal="left" vertical="center"/>
    </xf>
  </cellStyleXfs>
  <cellXfs count="231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2" borderId="11" xfId="0" applyFill="1" applyBorder="1"/>
    <xf numFmtId="0" fontId="0" fillId="2" borderId="8" xfId="0" applyFill="1" applyBorder="1"/>
    <xf numFmtId="0" fontId="0" fillId="2" borderId="0" xfId="0" applyFill="1"/>
    <xf numFmtId="0" fontId="0" fillId="0" borderId="12" xfId="0" applyFont="1" applyBorder="1" applyAlignment="1">
      <alignment vertical="center" wrapText="1"/>
    </xf>
    <xf numFmtId="0" fontId="4" fillId="3" borderId="0" xfId="3" applyFill="1"/>
    <xf numFmtId="0" fontId="4" fillId="3" borderId="0" xfId="3" applyFont="1" applyFill="1"/>
    <xf numFmtId="0" fontId="2" fillId="4" borderId="0" xfId="0" applyFont="1" applyFill="1"/>
    <xf numFmtId="0" fontId="0" fillId="4" borderId="0" xfId="0" applyFill="1" applyBorder="1"/>
    <xf numFmtId="0" fontId="0" fillId="4" borderId="0" xfId="0" applyFill="1"/>
    <xf numFmtId="0" fontId="0" fillId="4" borderId="5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right" vertical="center" wrapText="1"/>
    </xf>
    <xf numFmtId="0" fontId="0" fillId="4" borderId="11" xfId="0" applyFont="1" applyFill="1" applyBorder="1" applyAlignment="1">
      <alignment horizontal="right" vertical="center" wrapText="1"/>
    </xf>
    <xf numFmtId="0" fontId="0" fillId="4" borderId="9" xfId="0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horizontal="right" vertical="center" wrapText="1"/>
    </xf>
    <xf numFmtId="3" fontId="0" fillId="4" borderId="10" xfId="0" applyNumberFormat="1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right" vertical="center" wrapText="1"/>
    </xf>
    <xf numFmtId="0" fontId="0" fillId="4" borderId="8" xfId="0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right" vertical="center" wrapText="1"/>
    </xf>
    <xf numFmtId="0" fontId="0" fillId="4" borderId="0" xfId="0" applyFont="1" applyFill="1" applyBorder="1"/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3" fontId="0" fillId="4" borderId="7" xfId="0" applyNumberFormat="1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vertical="center"/>
    </xf>
    <xf numFmtId="1" fontId="0" fillId="4" borderId="11" xfId="2" applyNumberFormat="1" applyFont="1" applyFill="1" applyBorder="1" applyAlignment="1">
      <alignment horizontal="right" vertical="center" wrapText="1"/>
    </xf>
    <xf numFmtId="165" fontId="0" fillId="4" borderId="9" xfId="0" applyNumberFormat="1" applyFont="1" applyFill="1" applyBorder="1" applyAlignment="1">
      <alignment horizontal="right" vertical="center" wrapText="1"/>
    </xf>
    <xf numFmtId="165" fontId="0" fillId="4" borderId="0" xfId="0" applyNumberFormat="1" applyFont="1" applyFill="1" applyBorder="1" applyAlignment="1">
      <alignment horizontal="right" vertical="center" wrapText="1"/>
    </xf>
    <xf numFmtId="165" fontId="0" fillId="4" borderId="11" xfId="0" applyNumberFormat="1" applyFont="1" applyFill="1" applyBorder="1" applyAlignment="1">
      <alignment horizontal="right" vertical="center" wrapText="1"/>
    </xf>
    <xf numFmtId="1" fontId="0" fillId="4" borderId="8" xfId="2" applyNumberFormat="1" applyFont="1" applyFill="1" applyBorder="1" applyAlignment="1">
      <alignment horizontal="right" vertical="center" wrapText="1"/>
    </xf>
    <xf numFmtId="165" fontId="0" fillId="4" borderId="6" xfId="0" applyNumberFormat="1" applyFont="1" applyFill="1" applyBorder="1" applyAlignment="1">
      <alignment horizontal="right" vertical="center" wrapText="1"/>
    </xf>
    <xf numFmtId="165" fontId="0" fillId="4" borderId="5" xfId="0" applyNumberFormat="1" applyFont="1" applyFill="1" applyBorder="1" applyAlignment="1">
      <alignment horizontal="right" vertical="center" wrapText="1"/>
    </xf>
    <xf numFmtId="165" fontId="0" fillId="4" borderId="8" xfId="0" applyNumberFormat="1" applyFont="1" applyFill="1" applyBorder="1" applyAlignment="1">
      <alignment horizontal="right" vertical="center" wrapText="1"/>
    </xf>
    <xf numFmtId="0" fontId="0" fillId="4" borderId="9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right" wrapText="1"/>
    </xf>
    <xf numFmtId="1" fontId="0" fillId="4" borderId="11" xfId="0" applyNumberFormat="1" applyFill="1" applyBorder="1" applyAlignment="1">
      <alignment horizontal="right" wrapText="1"/>
    </xf>
    <xf numFmtId="165" fontId="0" fillId="4" borderId="9" xfId="0" applyNumberFormat="1" applyFill="1" applyBorder="1" applyAlignment="1">
      <alignment horizontal="right" wrapText="1"/>
    </xf>
    <xf numFmtId="165" fontId="0" fillId="4" borderId="0" xfId="0" applyNumberFormat="1" applyFont="1" applyFill="1" applyBorder="1" applyAlignment="1">
      <alignment horizontal="right" wrapText="1"/>
    </xf>
    <xf numFmtId="165" fontId="0" fillId="4" borderId="11" xfId="0" applyNumberFormat="1" applyFont="1" applyFill="1" applyBorder="1" applyAlignment="1">
      <alignment horizontal="right" wrapText="1"/>
    </xf>
    <xf numFmtId="0" fontId="0" fillId="4" borderId="2" xfId="0" applyFont="1" applyFill="1" applyBorder="1"/>
    <xf numFmtId="164" fontId="0" fillId="4" borderId="3" xfId="1" applyNumberFormat="1" applyFont="1" applyFill="1" applyBorder="1" applyAlignment="1">
      <alignment horizontal="right" vertical="center" wrapText="1"/>
    </xf>
    <xf numFmtId="0" fontId="0" fillId="4" borderId="4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165" fontId="0" fillId="4" borderId="0" xfId="0" applyNumberFormat="1" applyFill="1"/>
    <xf numFmtId="0" fontId="0" fillId="4" borderId="9" xfId="0" applyFont="1" applyFill="1" applyBorder="1"/>
    <xf numFmtId="164" fontId="0" fillId="4" borderId="10" xfId="1" applyNumberFormat="1" applyFont="1" applyFill="1" applyBorder="1" applyAlignment="1">
      <alignment horizontal="right" vertical="center" wrapText="1"/>
    </xf>
    <xf numFmtId="165" fontId="0" fillId="4" borderId="10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/>
    <xf numFmtId="164" fontId="2" fillId="4" borderId="10" xfId="1" applyNumberFormat="1" applyFont="1" applyFill="1" applyBorder="1" applyAlignment="1">
      <alignment horizontal="right" vertical="center" wrapText="1"/>
    </xf>
    <xf numFmtId="0" fontId="2" fillId="4" borderId="11" xfId="0" applyFont="1" applyFill="1" applyBorder="1"/>
    <xf numFmtId="0" fontId="2" fillId="4" borderId="10" xfId="0" applyFont="1" applyFill="1" applyBorder="1"/>
    <xf numFmtId="0" fontId="2" fillId="4" borderId="0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11" xfId="0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6" xfId="0" applyFont="1" applyFill="1" applyBorder="1"/>
    <xf numFmtId="164" fontId="2" fillId="4" borderId="7" xfId="1" applyNumberFormat="1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165" fontId="2" fillId="4" borderId="5" xfId="0" applyNumberFormat="1" applyFont="1" applyFill="1" applyBorder="1" applyAlignment="1">
      <alignment horizontal="right" vertical="center" wrapText="1"/>
    </xf>
    <xf numFmtId="165" fontId="0" fillId="4" borderId="4" xfId="0" applyNumberFormat="1" applyFont="1" applyFill="1" applyBorder="1" applyAlignment="1">
      <alignment horizontal="right" vertical="center" wrapText="1"/>
    </xf>
    <xf numFmtId="165" fontId="2" fillId="4" borderId="10" xfId="0" applyNumberFormat="1" applyFont="1" applyFill="1" applyBorder="1"/>
    <xf numFmtId="165" fontId="2" fillId="4" borderId="0" xfId="0" applyNumberFormat="1" applyFont="1" applyFill="1" applyBorder="1"/>
    <xf numFmtId="165" fontId="2" fillId="4" borderId="11" xfId="0" applyNumberFormat="1" applyFont="1" applyFill="1" applyBorder="1"/>
    <xf numFmtId="0" fontId="0" fillId="4" borderId="9" xfId="0" applyFill="1" applyBorder="1"/>
    <xf numFmtId="165" fontId="2" fillId="4" borderId="11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165" fontId="2" fillId="4" borderId="0" xfId="0" applyNumberFormat="1" applyFont="1" applyFill="1" applyBorder="1" applyAlignment="1">
      <alignment horizontal="right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165" fontId="0" fillId="4" borderId="3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0" fontId="0" fillId="4" borderId="3" xfId="0" applyFont="1" applyFill="1" applyBorder="1"/>
    <xf numFmtId="164" fontId="0" fillId="4" borderId="3" xfId="1" applyNumberFormat="1" applyFont="1" applyFill="1" applyBorder="1" applyAlignment="1"/>
    <xf numFmtId="165" fontId="0" fillId="4" borderId="2" xfId="0" applyNumberFormat="1" applyFill="1" applyBorder="1"/>
    <xf numFmtId="165" fontId="0" fillId="4" borderId="1" xfId="0" applyNumberFormat="1" applyFill="1" applyBorder="1"/>
    <xf numFmtId="165" fontId="0" fillId="4" borderId="4" xfId="0" applyNumberFormat="1" applyFill="1" applyBorder="1"/>
    <xf numFmtId="0" fontId="0" fillId="4" borderId="10" xfId="0" applyFont="1" applyFill="1" applyBorder="1"/>
    <xf numFmtId="164" fontId="0" fillId="4" borderId="10" xfId="1" applyNumberFormat="1" applyFont="1" applyFill="1" applyBorder="1" applyAlignment="1"/>
    <xf numFmtId="165" fontId="0" fillId="4" borderId="9" xfId="0" applyNumberFormat="1" applyFill="1" applyBorder="1"/>
    <xf numFmtId="165" fontId="0" fillId="4" borderId="0" xfId="0" applyNumberFormat="1" applyFill="1" applyBorder="1"/>
    <xf numFmtId="165" fontId="0" fillId="4" borderId="11" xfId="0" applyNumberFormat="1" applyFill="1" applyBorder="1"/>
    <xf numFmtId="0" fontId="18" fillId="4" borderId="0" xfId="0" applyFont="1" applyFill="1"/>
    <xf numFmtId="0" fontId="16" fillId="4" borderId="0" xfId="0" applyFont="1" applyFill="1"/>
    <xf numFmtId="165" fontId="16" fillId="4" borderId="0" xfId="0" applyNumberFormat="1" applyFont="1" applyFill="1"/>
    <xf numFmtId="164" fontId="2" fillId="4" borderId="10" xfId="1" applyNumberFormat="1" applyFont="1" applyFill="1" applyBorder="1" applyAlignment="1">
      <alignment vertical="center" wrapText="1"/>
    </xf>
    <xf numFmtId="165" fontId="2" fillId="4" borderId="9" xfId="0" applyNumberFormat="1" applyFont="1" applyFill="1" applyBorder="1"/>
    <xf numFmtId="164" fontId="2" fillId="4" borderId="10" xfId="1" applyNumberFormat="1" applyFont="1" applyFill="1" applyBorder="1" applyAlignment="1"/>
    <xf numFmtId="0" fontId="2" fillId="4" borderId="7" xfId="0" applyFont="1" applyFill="1" applyBorder="1"/>
    <xf numFmtId="164" fontId="2" fillId="4" borderId="7" xfId="1" applyNumberFormat="1" applyFont="1" applyFill="1" applyBorder="1" applyAlignment="1"/>
    <xf numFmtId="165" fontId="2" fillId="4" borderId="6" xfId="0" applyNumberFormat="1" applyFont="1" applyFill="1" applyBorder="1"/>
    <xf numFmtId="165" fontId="2" fillId="4" borderId="5" xfId="0" applyNumberFormat="1" applyFont="1" applyFill="1" applyBorder="1"/>
    <xf numFmtId="165" fontId="2" fillId="4" borderId="8" xfId="0" applyNumberFormat="1" applyFont="1" applyFill="1" applyBorder="1"/>
    <xf numFmtId="0" fontId="0" fillId="4" borderId="1" xfId="0" applyFill="1" applyBorder="1"/>
    <xf numFmtId="0" fontId="0" fillId="4" borderId="5" xfId="0" applyFill="1" applyBorder="1"/>
    <xf numFmtId="164" fontId="0" fillId="4" borderId="9" xfId="1" applyNumberFormat="1" applyFont="1" applyFill="1" applyBorder="1"/>
    <xf numFmtId="1" fontId="0" fillId="4" borderId="2" xfId="2" applyNumberFormat="1" applyFont="1" applyFill="1" applyBorder="1"/>
    <xf numFmtId="165" fontId="0" fillId="4" borderId="10" xfId="0" applyNumberFormat="1" applyFill="1" applyBorder="1"/>
    <xf numFmtId="1" fontId="0" fillId="4" borderId="9" xfId="2" applyNumberFormat="1" applyFont="1" applyFill="1" applyBorder="1"/>
    <xf numFmtId="164" fontId="0" fillId="4" borderId="6" xfId="1" applyNumberFormat="1" applyFont="1" applyFill="1" applyBorder="1"/>
    <xf numFmtId="1" fontId="0" fillId="4" borderId="6" xfId="2" applyNumberFormat="1" applyFont="1" applyFill="1" applyBorder="1"/>
    <xf numFmtId="165" fontId="0" fillId="4" borderId="7" xfId="0" applyNumberFormat="1" applyFill="1" applyBorder="1"/>
    <xf numFmtId="165" fontId="0" fillId="4" borderId="5" xfId="0" applyNumberFormat="1" applyFill="1" applyBorder="1"/>
    <xf numFmtId="165" fontId="0" fillId="4" borderId="6" xfId="0" applyNumberFormat="1" applyFill="1" applyBorder="1"/>
    <xf numFmtId="164" fontId="0" fillId="4" borderId="2" xfId="1" applyNumberFormat="1" applyFont="1" applyFill="1" applyBorder="1"/>
    <xf numFmtId="165" fontId="0" fillId="4" borderId="3" xfId="0" applyNumberFormat="1" applyFill="1" applyBorder="1"/>
    <xf numFmtId="0" fontId="17" fillId="4" borderId="0" xfId="0" applyFont="1" applyFill="1" applyAlignment="1">
      <alignment wrapText="1"/>
    </xf>
    <xf numFmtId="164" fontId="0" fillId="4" borderId="10" xfId="1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165" fontId="2" fillId="4" borderId="7" xfId="0" applyNumberFormat="1" applyFont="1" applyFill="1" applyBorder="1"/>
    <xf numFmtId="164" fontId="0" fillId="4" borderId="3" xfId="1" applyNumberFormat="1" applyFont="1" applyFill="1" applyBorder="1" applyAlignment="1">
      <alignment horizontal="right"/>
    </xf>
    <xf numFmtId="0" fontId="19" fillId="3" borderId="0" xfId="3" applyFont="1" applyFill="1"/>
    <xf numFmtId="0" fontId="4" fillId="3" borderId="0" xfId="3" applyFont="1" applyFill="1" applyAlignment="1">
      <alignment horizontal="left"/>
    </xf>
    <xf numFmtId="0" fontId="7" fillId="3" borderId="0" xfId="4" applyFont="1" applyFill="1" applyAlignment="1" applyProtection="1"/>
    <xf numFmtId="0" fontId="20" fillId="3" borderId="0" xfId="3" applyFont="1" applyFill="1"/>
    <xf numFmtId="0" fontId="20" fillId="0" borderId="0" xfId="5" applyFont="1" applyFill="1" applyAlignment="1">
      <alignment horizontal="left"/>
    </xf>
    <xf numFmtId="0" fontId="20" fillId="0" borderId="0" xfId="3" applyFont="1" applyFill="1"/>
    <xf numFmtId="0" fontId="20" fillId="3" borderId="0" xfId="5" applyFont="1" applyFill="1"/>
    <xf numFmtId="0" fontId="21" fillId="3" borderId="0" xfId="6" applyFont="1" applyFill="1" applyAlignment="1" applyProtection="1"/>
    <xf numFmtId="0" fontId="20" fillId="3" borderId="0" xfId="6" applyFont="1" applyFill="1" applyAlignment="1" applyProtection="1">
      <alignment horizontal="left"/>
    </xf>
    <xf numFmtId="165" fontId="0" fillId="4" borderId="8" xfId="0" applyNumberFormat="1" applyFill="1" applyBorder="1"/>
    <xf numFmtId="1" fontId="0" fillId="4" borderId="10" xfId="2" applyNumberFormat="1" applyFont="1" applyFill="1" applyBorder="1" applyAlignment="1">
      <alignment horizontal="right" wrapText="1"/>
    </xf>
    <xf numFmtId="1" fontId="0" fillId="4" borderId="10" xfId="2" applyNumberFormat="1" applyFont="1" applyFill="1" applyBorder="1" applyAlignment="1">
      <alignment horizontal="right" vertical="center" wrapText="1"/>
    </xf>
    <xf numFmtId="1" fontId="0" fillId="4" borderId="7" xfId="2" applyNumberFormat="1" applyFont="1" applyFill="1" applyBorder="1" applyAlignment="1">
      <alignment horizontal="right" vertical="center" wrapText="1"/>
    </xf>
    <xf numFmtId="165" fontId="0" fillId="4" borderId="2" xfId="0" applyNumberFormat="1" applyFill="1" applyBorder="1" applyAlignment="1">
      <alignment horizontal="right" wrapText="1"/>
    </xf>
    <xf numFmtId="165" fontId="0" fillId="4" borderId="6" xfId="0" applyNumberFormat="1" applyFill="1" applyBorder="1" applyAlignment="1">
      <alignment horizontal="right" wrapText="1"/>
    </xf>
    <xf numFmtId="165" fontId="20" fillId="4" borderId="2" xfId="0" applyNumberFormat="1" applyFont="1" applyFill="1" applyBorder="1" applyAlignment="1">
      <alignment horizontal="right" wrapText="1"/>
    </xf>
    <xf numFmtId="165" fontId="20" fillId="4" borderId="9" xfId="0" applyNumberFormat="1" applyFont="1" applyFill="1" applyBorder="1" applyAlignment="1">
      <alignment horizontal="right" wrapText="1"/>
    </xf>
    <xf numFmtId="165" fontId="20" fillId="4" borderId="6" xfId="0" applyNumberFormat="1" applyFont="1" applyFill="1" applyBorder="1" applyAlignment="1">
      <alignment horizontal="right" wrapText="1"/>
    </xf>
    <xf numFmtId="0" fontId="20" fillId="4" borderId="10" xfId="0" applyFont="1" applyFill="1" applyBorder="1" applyAlignment="1">
      <alignment horizontal="right" wrapText="1"/>
    </xf>
    <xf numFmtId="0" fontId="20" fillId="4" borderId="10" xfId="0" applyFont="1" applyFill="1" applyBorder="1" applyAlignment="1">
      <alignment horizontal="right" vertical="center" wrapText="1"/>
    </xf>
    <xf numFmtId="3" fontId="20" fillId="4" borderId="10" xfId="0" applyNumberFormat="1" applyFont="1" applyFill="1" applyBorder="1" applyAlignment="1">
      <alignment horizontal="right" vertical="center" wrapText="1"/>
    </xf>
    <xf numFmtId="3" fontId="20" fillId="4" borderId="7" xfId="0" applyNumberFormat="1" applyFont="1" applyFill="1" applyBorder="1" applyAlignment="1">
      <alignment horizontal="right" vertical="center" wrapText="1"/>
    </xf>
    <xf numFmtId="165" fontId="20" fillId="4" borderId="0" xfId="0" applyNumberFormat="1" applyFont="1" applyFill="1" applyBorder="1" applyAlignment="1">
      <alignment horizontal="right" wrapText="1"/>
    </xf>
    <xf numFmtId="165" fontId="20" fillId="4" borderId="11" xfId="0" applyNumberFormat="1" applyFont="1" applyFill="1" applyBorder="1" applyAlignment="1">
      <alignment horizontal="right" wrapText="1"/>
    </xf>
    <xf numFmtId="165" fontId="20" fillId="4" borderId="0" xfId="0" applyNumberFormat="1" applyFont="1" applyFill="1" applyBorder="1" applyAlignment="1">
      <alignment horizontal="right" vertical="center" wrapText="1"/>
    </xf>
    <xf numFmtId="165" fontId="20" fillId="4" borderId="11" xfId="0" applyNumberFormat="1" applyFont="1" applyFill="1" applyBorder="1" applyAlignment="1">
      <alignment horizontal="right" vertical="center" wrapText="1"/>
    </xf>
    <xf numFmtId="165" fontId="20" fillId="4" borderId="5" xfId="0" applyNumberFormat="1" applyFont="1" applyFill="1" applyBorder="1" applyAlignment="1">
      <alignment horizontal="right" vertical="center" wrapText="1"/>
    </xf>
    <xf numFmtId="165" fontId="20" fillId="4" borderId="8" xfId="0" applyNumberFormat="1" applyFont="1" applyFill="1" applyBorder="1" applyAlignment="1">
      <alignment horizontal="right" vertical="center" wrapText="1"/>
    </xf>
    <xf numFmtId="1" fontId="20" fillId="4" borderId="10" xfId="2" applyNumberFormat="1" applyFont="1" applyFill="1" applyBorder="1" applyAlignment="1">
      <alignment horizontal="right" wrapText="1"/>
    </xf>
    <xf numFmtId="1" fontId="20" fillId="4" borderId="10" xfId="2" applyNumberFormat="1" applyFont="1" applyFill="1" applyBorder="1" applyAlignment="1">
      <alignment horizontal="right" vertical="center" wrapText="1"/>
    </xf>
    <xf numFmtId="1" fontId="20" fillId="4" borderId="7" xfId="2" applyNumberFormat="1" applyFont="1" applyFill="1" applyBorder="1" applyAlignment="1">
      <alignment horizontal="right" vertical="center" wrapText="1"/>
    </xf>
    <xf numFmtId="0" fontId="20" fillId="4" borderId="0" xfId="0" applyFont="1" applyFill="1"/>
    <xf numFmtId="165" fontId="20" fillId="4" borderId="0" xfId="0" applyNumberFormat="1" applyFont="1" applyFill="1"/>
    <xf numFmtId="0" fontId="0" fillId="4" borderId="13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9" fontId="0" fillId="4" borderId="0" xfId="2" applyFont="1" applyFill="1"/>
    <xf numFmtId="1" fontId="0" fillId="4" borderId="0" xfId="0" applyNumberFormat="1" applyFill="1"/>
    <xf numFmtId="165" fontId="20" fillId="4" borderId="2" xfId="0" applyNumberFormat="1" applyFont="1" applyFill="1" applyBorder="1"/>
    <xf numFmtId="165" fontId="20" fillId="4" borderId="1" xfId="0" applyNumberFormat="1" applyFont="1" applyFill="1" applyBorder="1"/>
    <xf numFmtId="165" fontId="20" fillId="4" borderId="4" xfId="0" applyNumberFormat="1" applyFont="1" applyFill="1" applyBorder="1"/>
    <xf numFmtId="165" fontId="20" fillId="4" borderId="9" xfId="0" applyNumberFormat="1" applyFont="1" applyFill="1" applyBorder="1"/>
    <xf numFmtId="165" fontId="20" fillId="4" borderId="0" xfId="0" applyNumberFormat="1" applyFont="1" applyFill="1" applyBorder="1"/>
    <xf numFmtId="165" fontId="20" fillId="4" borderId="11" xfId="0" applyNumberFormat="1" applyFont="1" applyFill="1" applyBorder="1"/>
    <xf numFmtId="165" fontId="23" fillId="4" borderId="9" xfId="0" applyNumberFormat="1" applyFont="1" applyFill="1" applyBorder="1"/>
    <xf numFmtId="165" fontId="23" fillId="4" borderId="0" xfId="0" applyNumberFormat="1" applyFont="1" applyFill="1" applyBorder="1"/>
    <xf numFmtId="165" fontId="23" fillId="4" borderId="11" xfId="0" applyNumberFormat="1" applyFont="1" applyFill="1" applyBorder="1"/>
    <xf numFmtId="165" fontId="23" fillId="4" borderId="6" xfId="0" applyNumberFormat="1" applyFont="1" applyFill="1" applyBorder="1"/>
    <xf numFmtId="165" fontId="23" fillId="4" borderId="5" xfId="0" applyNumberFormat="1" applyFont="1" applyFill="1" applyBorder="1"/>
    <xf numFmtId="165" fontId="23" fillId="4" borderId="8" xfId="0" applyNumberFormat="1" applyFont="1" applyFill="1" applyBorder="1"/>
    <xf numFmtId="165" fontId="20" fillId="4" borderId="3" xfId="0" applyNumberFormat="1" applyFont="1" applyFill="1" applyBorder="1"/>
    <xf numFmtId="165" fontId="20" fillId="4" borderId="10" xfId="0" applyNumberFormat="1" applyFont="1" applyFill="1" applyBorder="1"/>
    <xf numFmtId="165" fontId="23" fillId="4" borderId="10" xfId="0" applyNumberFormat="1" applyFont="1" applyFill="1" applyBorder="1"/>
    <xf numFmtId="0" fontId="20" fillId="4" borderId="11" xfId="0" applyFont="1" applyFill="1" applyBorder="1"/>
    <xf numFmtId="165" fontId="23" fillId="4" borderId="7" xfId="0" applyNumberFormat="1" applyFont="1" applyFill="1" applyBorder="1"/>
    <xf numFmtId="164" fontId="20" fillId="4" borderId="3" xfId="1" applyNumberFormat="1" applyFont="1" applyFill="1" applyBorder="1" applyAlignment="1">
      <alignment horizontal="right"/>
    </xf>
    <xf numFmtId="165" fontId="20" fillId="4" borderId="4" xfId="0" applyNumberFormat="1" applyFont="1" applyFill="1" applyBorder="1" applyAlignment="1">
      <alignment horizontal="right" vertical="center" wrapText="1"/>
    </xf>
    <xf numFmtId="164" fontId="20" fillId="4" borderId="10" xfId="1" applyNumberFormat="1" applyFont="1" applyFill="1" applyBorder="1" applyAlignment="1">
      <alignment horizontal="right"/>
    </xf>
    <xf numFmtId="164" fontId="23" fillId="4" borderId="10" xfId="1" applyNumberFormat="1" applyFont="1" applyFill="1" applyBorder="1" applyAlignment="1"/>
    <xf numFmtId="165" fontId="23" fillId="4" borderId="11" xfId="0" applyNumberFormat="1" applyFont="1" applyFill="1" applyBorder="1" applyAlignment="1">
      <alignment horizontal="right" vertical="center" wrapText="1"/>
    </xf>
    <xf numFmtId="0" fontId="23" fillId="4" borderId="10" xfId="0" applyFont="1" applyFill="1" applyBorder="1" applyAlignment="1">
      <alignment horizontal="right"/>
    </xf>
    <xf numFmtId="0" fontId="23" fillId="4" borderId="7" xfId="0" applyFont="1" applyFill="1" applyBorder="1" applyAlignment="1">
      <alignment horizontal="right"/>
    </xf>
    <xf numFmtId="165" fontId="23" fillId="4" borderId="8" xfId="0" applyNumberFormat="1" applyFont="1" applyFill="1" applyBorder="1" applyAlignment="1">
      <alignment horizontal="right" vertical="center" wrapText="1"/>
    </xf>
    <xf numFmtId="164" fontId="20" fillId="4" borderId="2" xfId="1" applyNumberFormat="1" applyFont="1" applyFill="1" applyBorder="1"/>
    <xf numFmtId="164" fontId="20" fillId="4" borderId="9" xfId="1" applyNumberFormat="1" applyFont="1" applyFill="1" applyBorder="1"/>
    <xf numFmtId="164" fontId="20" fillId="4" borderId="6" xfId="1" applyNumberFormat="1" applyFont="1" applyFill="1" applyBorder="1"/>
    <xf numFmtId="1" fontId="20" fillId="4" borderId="2" xfId="2" applyNumberFormat="1" applyFont="1" applyFill="1" applyBorder="1"/>
    <xf numFmtId="1" fontId="20" fillId="4" borderId="9" xfId="2" applyNumberFormat="1" applyFont="1" applyFill="1" applyBorder="1"/>
    <xf numFmtId="1" fontId="20" fillId="4" borderId="6" xfId="2" applyNumberFormat="1" applyFont="1" applyFill="1" applyBorder="1"/>
    <xf numFmtId="165" fontId="20" fillId="4" borderId="7" xfId="0" applyNumberFormat="1" applyFont="1" applyFill="1" applyBorder="1"/>
    <xf numFmtId="165" fontId="20" fillId="4" borderId="5" xfId="0" applyNumberFormat="1" applyFont="1" applyFill="1" applyBorder="1"/>
    <xf numFmtId="165" fontId="20" fillId="4" borderId="8" xfId="0" applyNumberFormat="1" applyFont="1" applyFill="1" applyBorder="1"/>
    <xf numFmtId="165" fontId="20" fillId="4" borderId="6" xfId="0" applyNumberFormat="1" applyFont="1" applyFill="1" applyBorder="1"/>
    <xf numFmtId="0" fontId="21" fillId="3" borderId="0" xfId="6" applyFont="1" applyFill="1" applyAlignment="1" applyProtection="1">
      <alignment horizontal="left"/>
    </xf>
    <xf numFmtId="0" fontId="0" fillId="4" borderId="8" xfId="0" applyFont="1" applyFill="1" applyBorder="1" applyAlignment="1">
      <alignment horizontal="center" wrapText="1"/>
    </xf>
    <xf numFmtId="0" fontId="7" fillId="3" borderId="0" xfId="6" applyFont="1" applyFill="1" applyAlignment="1" applyProtection="1">
      <alignment horizontal="left"/>
    </xf>
    <xf numFmtId="0" fontId="21" fillId="3" borderId="0" xfId="6" applyFont="1" applyFill="1" applyAlignment="1" applyProtection="1">
      <alignment horizontal="left"/>
    </xf>
    <xf numFmtId="0" fontId="22" fillId="3" borderId="0" xfId="3" applyFont="1" applyFill="1" applyAlignment="1">
      <alignment horizontal="left"/>
    </xf>
    <xf numFmtId="0" fontId="5" fillId="3" borderId="0" xfId="3" applyFont="1" applyFill="1" applyAlignment="1">
      <alignment horizontal="center"/>
    </xf>
    <xf numFmtId="0" fontId="6" fillId="3" borderId="0" xfId="3" applyFont="1" applyFill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3" borderId="0" xfId="6" applyFill="1" applyAlignment="1" applyProtection="1">
      <alignment horizontal="left"/>
    </xf>
  </cellXfs>
  <cellStyles count="34">
    <cellStyle name="Comma" xfId="1" builtinId="3"/>
    <cellStyle name="Comma 2" xfId="7" xr:uid="{00000000-0005-0000-0000-000001000000}"/>
    <cellStyle name="Comma 3" xfId="8" xr:uid="{00000000-0005-0000-0000-000002000000}"/>
    <cellStyle name="Comma 4" xfId="9" xr:uid="{00000000-0005-0000-0000-000003000000}"/>
    <cellStyle name="Comma 5" xfId="10" xr:uid="{00000000-0005-0000-0000-000004000000}"/>
    <cellStyle name="Comma 6" xfId="11" xr:uid="{00000000-0005-0000-0000-000005000000}"/>
    <cellStyle name="Comma 7" xfId="12" xr:uid="{00000000-0005-0000-0000-000006000000}"/>
    <cellStyle name="Heading" xfId="13" xr:uid="{00000000-0005-0000-0000-000007000000}"/>
    <cellStyle name="Hyperlink" xfId="6" builtinId="8"/>
    <cellStyle name="Hyperlink 2" xfId="14" xr:uid="{00000000-0005-0000-0000-000009000000}"/>
    <cellStyle name="Hyperlink_Key Indicators dataset" xfId="4" xr:uid="{00000000-0005-0000-0000-00000A000000}"/>
    <cellStyle name="Normal" xfId="0" builtinId="0"/>
    <cellStyle name="Normal 2" xfId="5" xr:uid="{00000000-0005-0000-0000-00000C000000}"/>
    <cellStyle name="Normal 2 2" xfId="15" xr:uid="{00000000-0005-0000-0000-00000D000000}"/>
    <cellStyle name="Normal 2 2 2" xfId="16" xr:uid="{00000000-0005-0000-0000-00000E000000}"/>
    <cellStyle name="Normal 3" xfId="17" xr:uid="{00000000-0005-0000-0000-00000F000000}"/>
    <cellStyle name="Normal 3 2" xfId="18" xr:uid="{00000000-0005-0000-0000-000010000000}"/>
    <cellStyle name="Normal 4" xfId="19" xr:uid="{00000000-0005-0000-0000-000011000000}"/>
    <cellStyle name="Normal 5" xfId="20" xr:uid="{00000000-0005-0000-0000-000012000000}"/>
    <cellStyle name="Normal 6" xfId="21" xr:uid="{00000000-0005-0000-0000-000013000000}"/>
    <cellStyle name="Normal 7" xfId="22" xr:uid="{00000000-0005-0000-0000-000014000000}"/>
    <cellStyle name="Normal 8" xfId="23" xr:uid="{00000000-0005-0000-0000-000015000000}"/>
    <cellStyle name="Normal_Key Indicators dataset" xfId="3" xr:uid="{00000000-0005-0000-0000-000016000000}"/>
    <cellStyle name="Percent" xfId="2" builtinId="5"/>
    <cellStyle name="Percent 2" xfId="24" xr:uid="{00000000-0005-0000-0000-000018000000}"/>
    <cellStyle name="Percent 3" xfId="25" xr:uid="{00000000-0005-0000-0000-000019000000}"/>
    <cellStyle name="Percent 4" xfId="26" xr:uid="{00000000-0005-0000-0000-00001A000000}"/>
    <cellStyle name="Percent 5" xfId="27" xr:uid="{00000000-0005-0000-0000-00001B000000}"/>
    <cellStyle name="Percent 6" xfId="28" xr:uid="{00000000-0005-0000-0000-00001C000000}"/>
    <cellStyle name="Percent 7" xfId="29" xr:uid="{00000000-0005-0000-0000-00001D000000}"/>
    <cellStyle name="Percent 8" xfId="30" xr:uid="{00000000-0005-0000-0000-00001E000000}"/>
    <cellStyle name="Publication_style" xfId="31" xr:uid="{00000000-0005-0000-0000-00001F000000}"/>
    <cellStyle name="Refdb standard" xfId="32" xr:uid="{00000000-0005-0000-0000-000020000000}"/>
    <cellStyle name="Source_1_1" xfId="33" xr:uid="{00000000-0005-0000-0000-000021000000}"/>
  </cellStyles>
  <dxfs count="0"/>
  <tableStyles count="0" defaultTableStyle="TableStyleMedium2" defaultPivotStyle="PivotStyleLight16"/>
  <colors>
    <mruColors>
      <color rgb="FFAA4DD3"/>
      <color rgb="FF1D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Relationship betweeen sun hours and load</a:t>
            </a:r>
            <a:r>
              <a:rPr lang="en-US" sz="1400" baseline="0"/>
              <a:t> </a:t>
            </a:r>
            <a:r>
              <a:rPr lang="en-US" sz="1400"/>
              <a:t>factor</a:t>
            </a:r>
          </a:p>
        </c:rich>
      </c:tx>
      <c:layout>
        <c:manualLayout>
          <c:xMode val="edge"/>
          <c:yMode val="edge"/>
          <c:x val="1.7772864930345252E-2"/>
          <c:y val="1.28700695629829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4436616475572"/>
          <c:y val="0.1546152709463596"/>
          <c:w val="0.80848371824335352"/>
          <c:h val="0.700809355935065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B0B-4352-8A82-9ACAC3D2D410}"/>
              </c:ext>
            </c:extLst>
          </c:dPt>
          <c:dPt>
            <c:idx val="1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B0B-4352-8A82-9ACAC3D2D410}"/>
              </c:ext>
            </c:extLst>
          </c:dPt>
          <c:dPt>
            <c:idx val="2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B0B-4352-8A82-9ACAC3D2D410}"/>
              </c:ext>
            </c:extLst>
          </c:dPt>
          <c:dPt>
            <c:idx val="4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B0B-4352-8A82-9ACAC3D2D410}"/>
              </c:ext>
            </c:extLst>
          </c:dPt>
          <c:dPt>
            <c:idx val="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B0B-4352-8A82-9ACAC3D2D410}"/>
              </c:ext>
            </c:extLst>
          </c:dPt>
          <c:dPt>
            <c:idx val="6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B0B-4352-8A82-9ACAC3D2D410}"/>
              </c:ext>
            </c:extLst>
          </c:dPt>
          <c:dPt>
            <c:idx val="8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B0B-4352-8A82-9ACAC3D2D410}"/>
              </c:ext>
            </c:extLst>
          </c:dPt>
          <c:dPt>
            <c:idx val="9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B0B-4352-8A82-9ACAC3D2D410}"/>
              </c:ext>
            </c:extLst>
          </c:dPt>
          <c:dPt>
            <c:idx val="10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B0B-4352-8A82-9ACAC3D2D410}"/>
              </c:ext>
            </c:extLst>
          </c:dPt>
          <c:dPt>
            <c:idx val="12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B0B-4352-8A82-9ACAC3D2D410}"/>
              </c:ext>
            </c:extLst>
          </c:dPt>
          <c:dPt>
            <c:idx val="13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B0B-4352-8A82-9ACAC3D2D410}"/>
              </c:ext>
            </c:extLst>
          </c:dPt>
          <c:dPt>
            <c:idx val="14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B0B-4352-8A82-9ACAC3D2D410}"/>
              </c:ext>
            </c:extLst>
          </c:dPt>
          <c:dPt>
            <c:idx val="16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B0B-4352-8A82-9ACAC3D2D410}"/>
              </c:ext>
            </c:extLst>
          </c:dPt>
          <c:dPt>
            <c:idx val="17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B0B-4352-8A82-9ACAC3D2D410}"/>
              </c:ext>
            </c:extLst>
          </c:dPt>
          <c:dPt>
            <c:idx val="18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B0B-4352-8A82-9ACAC3D2D410}"/>
              </c:ext>
            </c:extLst>
          </c:dPt>
          <c:dPt>
            <c:idx val="20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B0B-4352-8A82-9ACAC3D2D410}"/>
              </c:ext>
            </c:extLst>
          </c:dPt>
          <c:dPt>
            <c:idx val="21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B0B-4352-8A82-9ACAC3D2D410}"/>
              </c:ext>
            </c:extLst>
          </c:dPt>
          <c:dPt>
            <c:idx val="22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CB0B-4352-8A82-9ACAC3D2D410}"/>
              </c:ext>
            </c:extLst>
          </c:dPt>
          <c:dPt>
            <c:idx val="2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B0B-4352-8A82-9ACAC3D2D410}"/>
              </c:ext>
            </c:extLst>
          </c:dPt>
          <c:dPt>
            <c:idx val="2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B0B-4352-8A82-9ACAC3D2D410}"/>
              </c:ext>
            </c:extLst>
          </c:dPt>
          <c:dPt>
            <c:idx val="26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CB0B-4352-8A82-9ACAC3D2D410}"/>
              </c:ext>
            </c:extLst>
          </c:dPt>
          <c:xVal>
            <c:numRef>
              <c:f>'Quarterly load factors PV only'!$J$4:$J$39</c:f>
              <c:numCache>
                <c:formatCode>0.0</c:formatCode>
                <c:ptCount val="36"/>
                <c:pt idx="0">
                  <c:v>6.9672223294103981</c:v>
                </c:pt>
                <c:pt idx="1">
                  <c:v>5.3267673888256102</c:v>
                </c:pt>
                <c:pt idx="2">
                  <c:v>2.4630795160316814</c:v>
                </c:pt>
                <c:pt idx="3">
                  <c:v>3.3688072999861167</c:v>
                </c:pt>
                <c:pt idx="4">
                  <c:v>4.9665810960161387</c:v>
                </c:pt>
                <c:pt idx="5">
                  <c:v>5.3863345228003725</c:v>
                </c:pt>
                <c:pt idx="6">
                  <c:v>2.3724516449709001</c:v>
                </c:pt>
                <c:pt idx="7">
                  <c:v>2.1409992476896385</c:v>
                </c:pt>
                <c:pt idx="8">
                  <c:v>6.1373547953162486</c:v>
                </c:pt>
                <c:pt idx="9">
                  <c:v>6.370754977737338</c:v>
                </c:pt>
                <c:pt idx="10">
                  <c:v>2.3845848554237157</c:v>
                </c:pt>
                <c:pt idx="11">
                  <c:v>3.2721502536950755</c:v>
                </c:pt>
                <c:pt idx="12">
                  <c:v>6.1153701381370391</c:v>
                </c:pt>
                <c:pt idx="13">
                  <c:v>6.1520707250955695</c:v>
                </c:pt>
                <c:pt idx="14">
                  <c:v>2.4872254262348719</c:v>
                </c:pt>
                <c:pt idx="15">
                  <c:v>3.2759100610175564</c:v>
                </c:pt>
                <c:pt idx="16">
                  <c:v>6.8088768712172554</c:v>
                </c:pt>
                <c:pt idx="17">
                  <c:v>5.6631073921388122</c:v>
                </c:pt>
                <c:pt idx="18">
                  <c:v>1.8223694976695579</c:v>
                </c:pt>
                <c:pt idx="19">
                  <c:v>2.9415261106371342</c:v>
                </c:pt>
                <c:pt idx="20">
                  <c:v>5.5323613922234287</c:v>
                </c:pt>
                <c:pt idx="21">
                  <c:v>5.8892668646966504</c:v>
                </c:pt>
                <c:pt idx="22">
                  <c:v>2.638823681392684</c:v>
                </c:pt>
                <c:pt idx="23">
                  <c:v>2.7106289228147253</c:v>
                </c:pt>
                <c:pt idx="24">
                  <c:v>6.2275537754451005</c:v>
                </c:pt>
                <c:pt idx="25">
                  <c:v>5.1977551434234774</c:v>
                </c:pt>
                <c:pt idx="26">
                  <c:v>2.3775910844841563</c:v>
                </c:pt>
                <c:pt idx="27">
                  <c:v>2.7328716916684077</c:v>
                </c:pt>
                <c:pt idx="28">
                  <c:v>6.7364386388623361</c:v>
                </c:pt>
                <c:pt idx="29">
                  <c:v>6.532311749968212</c:v>
                </c:pt>
                <c:pt idx="30">
                  <c:v>2.7728147939403085</c:v>
                </c:pt>
                <c:pt idx="31">
                  <c:v>3.3882010762184915</c:v>
                </c:pt>
                <c:pt idx="32">
                  <c:v>6.0275209220933581</c:v>
                </c:pt>
                <c:pt idx="33">
                  <c:v>6.331892650340337</c:v>
                </c:pt>
                <c:pt idx="34">
                  <c:v>2.0790243611431012</c:v>
                </c:pt>
                <c:pt idx="35">
                  <c:v>3.2183241284275081</c:v>
                </c:pt>
              </c:numCache>
            </c:numRef>
          </c:xVal>
          <c:yVal>
            <c:numRef>
              <c:f>'Quarterly load factors PV only'!$G$4:$G$39</c:f>
              <c:numCache>
                <c:formatCode>0.0</c:formatCode>
                <c:ptCount val="36"/>
                <c:pt idx="0">
                  <c:v>16.33089133089133</c:v>
                </c:pt>
                <c:pt idx="1">
                  <c:v>14.204545454545453</c:v>
                </c:pt>
                <c:pt idx="2">
                  <c:v>6.1728395061728394</c:v>
                </c:pt>
                <c:pt idx="3">
                  <c:v>5.8390683390683398</c:v>
                </c:pt>
                <c:pt idx="4">
                  <c:v>13.991679658549318</c:v>
                </c:pt>
                <c:pt idx="5">
                  <c:v>14.16844210211557</c:v>
                </c:pt>
                <c:pt idx="6">
                  <c:v>6.3217089371980677</c:v>
                </c:pt>
                <c:pt idx="7">
                  <c:v>4.4296788482834994</c:v>
                </c:pt>
                <c:pt idx="8">
                  <c:v>14.540816326530612</c:v>
                </c:pt>
                <c:pt idx="9">
                  <c:v>16.014709797288823</c:v>
                </c:pt>
                <c:pt idx="10">
                  <c:v>5.9040858161729082</c:v>
                </c:pt>
                <c:pt idx="11">
                  <c:v>5.5415113047441835</c:v>
                </c:pt>
                <c:pt idx="12">
                  <c:v>14.305570000000001</c:v>
                </c:pt>
                <c:pt idx="13">
                  <c:v>15.83329</c:v>
                </c:pt>
                <c:pt idx="14">
                  <c:v>5.92157</c:v>
                </c:pt>
                <c:pt idx="15">
                  <c:v>5.4849700000000006</c:v>
                </c:pt>
                <c:pt idx="16">
                  <c:v>15.820180000000001</c:v>
                </c:pt>
                <c:pt idx="17">
                  <c:v>14.753810000000001</c:v>
                </c:pt>
                <c:pt idx="18">
                  <c:v>5.7423700000000002</c:v>
                </c:pt>
                <c:pt idx="19">
                  <c:v>4.9645399999999995</c:v>
                </c:pt>
                <c:pt idx="20">
                  <c:v>14.60369</c:v>
                </c:pt>
                <c:pt idx="21">
                  <c:v>14.515980000000001</c:v>
                </c:pt>
                <c:pt idx="22">
                  <c:v>6.2843399999999994</c:v>
                </c:pt>
                <c:pt idx="23">
                  <c:v>4.5018500000000001</c:v>
                </c:pt>
                <c:pt idx="24">
                  <c:v>14.7</c:v>
                </c:pt>
                <c:pt idx="25">
                  <c:v>13.863</c:v>
                </c:pt>
                <c:pt idx="26">
                  <c:v>5.6289999999999996</c:v>
                </c:pt>
                <c:pt idx="27">
                  <c:v>4.7249999999999996</c:v>
                </c:pt>
                <c:pt idx="28">
                  <c:v>14.8</c:v>
                </c:pt>
                <c:pt idx="29">
                  <c:v>15.6</c:v>
                </c:pt>
                <c:pt idx="30">
                  <c:v>6.1</c:v>
                </c:pt>
                <c:pt idx="31">
                  <c:v>5.6</c:v>
                </c:pt>
                <c:pt idx="32">
                  <c:v>14.910579583154499</c:v>
                </c:pt>
                <c:pt idx="33">
                  <c:v>14.816353145041699</c:v>
                </c:pt>
                <c:pt idx="34">
                  <c:v>5.0673145339475001</c:v>
                </c:pt>
                <c:pt idx="35">
                  <c:v>5.5325695508637596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B0B-4352-8A82-9ACAC3D2D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73280"/>
        <c:axId val="112275456"/>
      </c:scatterChart>
      <c:valAx>
        <c:axId val="11227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daily sun hours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275456"/>
        <c:crosses val="autoZero"/>
        <c:crossBetween val="midCat"/>
      </c:valAx>
      <c:valAx>
        <c:axId val="112275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</a:t>
                </a:r>
                <a:r>
                  <a:rPr lang="en-US" baseline="0"/>
                  <a:t> l</a:t>
                </a:r>
                <a:r>
                  <a:rPr lang="en-US"/>
                  <a:t>oad factor (percent)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2732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25579725833836"/>
          <c:y val="0.16274782477965913"/>
          <c:w val="0.82685837040755894"/>
          <c:h val="0.73403640016471794"/>
        </c:manualLayout>
      </c:layout>
      <c:lineChart>
        <c:grouping val="standard"/>
        <c:varyColors val="0"/>
        <c:ser>
          <c:idx val="5"/>
          <c:order val="1"/>
          <c:tx>
            <c:strRef>
              <c:f>'Quarterly load factors PV only'!$A$24</c:f>
              <c:strCache>
                <c:ptCount val="1"/>
                <c:pt idx="0">
                  <c:v>2016/17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'Quarterly load factors PV only'!$B$36:$B$39</c:f>
              <c:strCache>
                <c:ptCount val="4"/>
                <c:pt idx="0">
                  <c:v>Apr-Jun</c:v>
                </c:pt>
                <c:pt idx="1">
                  <c:v>Jul-Sep</c:v>
                </c:pt>
                <c:pt idx="2">
                  <c:v>Oct-Dec</c:v>
                </c:pt>
                <c:pt idx="3">
                  <c:v>Jan-Mar</c:v>
                </c:pt>
              </c:strCache>
            </c:strRef>
          </c:cat>
          <c:val>
            <c:numRef>
              <c:f>'Quarterly load factors PV only'!$G$24:$G$27</c:f>
              <c:numCache>
                <c:formatCode>0.0</c:formatCode>
                <c:ptCount val="4"/>
                <c:pt idx="0">
                  <c:v>14.60369</c:v>
                </c:pt>
                <c:pt idx="1">
                  <c:v>14.515980000000001</c:v>
                </c:pt>
                <c:pt idx="2">
                  <c:v>6.2843399999999994</c:v>
                </c:pt>
                <c:pt idx="3">
                  <c:v>4.5018500000000001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AA-4E6B-99D3-502A2ACD20D4}"/>
            </c:ext>
          </c:extLst>
        </c:ser>
        <c:ser>
          <c:idx val="6"/>
          <c:order val="2"/>
          <c:tx>
            <c:strRef>
              <c:f>'Quarterly load factors PV only'!$A$28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'Quarterly load factors PV only'!$B$36:$B$39</c:f>
              <c:strCache>
                <c:ptCount val="4"/>
                <c:pt idx="0">
                  <c:v>Apr-Jun</c:v>
                </c:pt>
                <c:pt idx="1">
                  <c:v>Jul-Sep</c:v>
                </c:pt>
                <c:pt idx="2">
                  <c:v>Oct-Dec</c:v>
                </c:pt>
                <c:pt idx="3">
                  <c:v>Jan-Mar</c:v>
                </c:pt>
              </c:strCache>
            </c:strRef>
          </c:cat>
          <c:val>
            <c:numRef>
              <c:f>'Quarterly load factors PV only'!$G$28:$G$31</c:f>
              <c:numCache>
                <c:formatCode>0.0</c:formatCode>
                <c:ptCount val="4"/>
                <c:pt idx="0">
                  <c:v>14.7</c:v>
                </c:pt>
                <c:pt idx="1">
                  <c:v>13.863</c:v>
                </c:pt>
                <c:pt idx="2">
                  <c:v>5.6289999999999996</c:v>
                </c:pt>
                <c:pt idx="3">
                  <c:v>4.7249999999999996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AA-4E6B-99D3-502A2ACD20D4}"/>
            </c:ext>
          </c:extLst>
        </c:ser>
        <c:ser>
          <c:idx val="7"/>
          <c:order val="3"/>
          <c:tx>
            <c:strRef>
              <c:f>'Quarterly load factors PV only'!$A$32</c:f>
              <c:strCache>
                <c:ptCount val="1"/>
                <c:pt idx="0">
                  <c:v>2018/19</c:v>
                </c:pt>
              </c:strCache>
            </c:strRef>
          </c:tx>
          <c:spPr>
            <a:ln w="15875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'Quarterly load factors PV only'!$B$36:$B$39</c:f>
              <c:strCache>
                <c:ptCount val="4"/>
                <c:pt idx="0">
                  <c:v>Apr-Jun</c:v>
                </c:pt>
                <c:pt idx="1">
                  <c:v>Jul-Sep</c:v>
                </c:pt>
                <c:pt idx="2">
                  <c:v>Oct-Dec</c:v>
                </c:pt>
                <c:pt idx="3">
                  <c:v>Jan-Mar</c:v>
                </c:pt>
              </c:strCache>
            </c:strRef>
          </c:cat>
          <c:val>
            <c:numRef>
              <c:f>'Quarterly load factors PV only'!$G$32:$G$35</c:f>
              <c:numCache>
                <c:formatCode>0.0</c:formatCode>
                <c:ptCount val="4"/>
                <c:pt idx="0">
                  <c:v>14.8</c:v>
                </c:pt>
                <c:pt idx="1">
                  <c:v>15.6</c:v>
                </c:pt>
                <c:pt idx="2">
                  <c:v>6.1</c:v>
                </c:pt>
                <c:pt idx="3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AA-4E6B-99D3-502A2ACD20D4}"/>
            </c:ext>
          </c:extLst>
        </c:ser>
        <c:ser>
          <c:idx val="8"/>
          <c:order val="4"/>
          <c:tx>
            <c:strRef>
              <c:f>'Quarterly load factors PV only'!$A$36</c:f>
              <c:strCache>
                <c:ptCount val="1"/>
                <c:pt idx="0">
                  <c:v>2019/20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'Quarterly load factors PV only'!$B$36:$B$39</c:f>
              <c:strCache>
                <c:ptCount val="4"/>
                <c:pt idx="0">
                  <c:v>Apr-Jun</c:v>
                </c:pt>
                <c:pt idx="1">
                  <c:v>Jul-Sep</c:v>
                </c:pt>
                <c:pt idx="2">
                  <c:v>Oct-Dec</c:v>
                </c:pt>
                <c:pt idx="3">
                  <c:v>Jan-Mar</c:v>
                </c:pt>
              </c:strCache>
            </c:strRef>
          </c:cat>
          <c:val>
            <c:numRef>
              <c:f>'Quarterly load factors PV only'!$G$36:$G$39</c:f>
              <c:numCache>
                <c:formatCode>0.0</c:formatCode>
                <c:ptCount val="4"/>
                <c:pt idx="0">
                  <c:v>14.910579583154499</c:v>
                </c:pt>
                <c:pt idx="1">
                  <c:v>14.816353145041699</c:v>
                </c:pt>
                <c:pt idx="2">
                  <c:v>5.0673145339475001</c:v>
                </c:pt>
                <c:pt idx="3">
                  <c:v>5.5325695508637596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2-4182-BAB4-6E443C83D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327680"/>
        <c:axId val="124396288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'Quarterly load factors PV only'!$A$20</c15:sqref>
                        </c15:formulaRef>
                      </c:ext>
                    </c:extLst>
                    <c:strCache>
                      <c:ptCount val="1"/>
                      <c:pt idx="0">
                        <c:v>2015/16</c:v>
                      </c:pt>
                    </c:strCache>
                  </c:strRef>
                </c:tx>
                <c:spPr>
                  <a:ln w="19050">
                    <a:solidFill>
                      <a:schemeClr val="accent1">
                        <a:lumMod val="40000"/>
                        <a:lumOff val="60000"/>
                      </a:schemeClr>
                    </a:solidFill>
                    <a:prstDash val="solid"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'Quarterly load factors PV only'!$B$36:$B$39</c15:sqref>
                        </c15:formulaRef>
                      </c:ext>
                    </c:extLst>
                    <c:strCache>
                      <c:ptCount val="4"/>
                      <c:pt idx="0">
                        <c:v>Apr-Jun</c:v>
                      </c:pt>
                      <c:pt idx="1">
                        <c:v>Jul-Sep</c:v>
                      </c:pt>
                      <c:pt idx="2">
                        <c:v>Oct-Dec</c:v>
                      </c:pt>
                      <c:pt idx="3">
                        <c:v>Jan-Mar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'Quarterly load factors PV only'!$G$20:$G$23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15.820180000000001</c:v>
                      </c:pt>
                      <c:pt idx="1">
                        <c:v>14.753810000000001</c:v>
                      </c:pt>
                      <c:pt idx="2">
                        <c:v>5.7423700000000002</c:v>
                      </c:pt>
                      <c:pt idx="3">
                        <c:v>4.9645399999999995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8AA-4E6B-99D3-502A2ACD20D4}"/>
                  </c:ext>
                </c:extLst>
              </c15:ser>
            </c15:filteredLineSeries>
          </c:ext>
        </c:extLst>
      </c:lineChart>
      <c:catAx>
        <c:axId val="11232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396288"/>
        <c:crosses val="autoZero"/>
        <c:auto val="1"/>
        <c:lblAlgn val="ctr"/>
        <c:lblOffset val="100"/>
        <c:noMultiLvlLbl val="0"/>
      </c:catAx>
      <c:valAx>
        <c:axId val="124396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 load factor (percent)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3276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56587456892849"/>
          <c:y val="0.73879941618276246"/>
          <c:w val="0.80143410126740333"/>
          <c:h val="4.8041746508572722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312543312546"/>
          <c:y val="0.15708812260536398"/>
          <c:w val="0.8413036598075968"/>
          <c:h val="0.74636045494313208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 Scotland</c:v>
              </c:pt>
              <c:pt idx="2">
                <c:v> Wales</c:v>
              </c:pt>
            </c:strLit>
          </c:cat>
          <c:val>
            <c:numRef>
              <c:f>('Annual Regional Wind LFs'!$E$12,'Annual Regional Wind LFs'!$E$14,'Annual Regional Wind LFs'!$E$15)</c:f>
              <c:numCache>
                <c:formatCode>0.0</c:formatCode>
                <c:ptCount val="3"/>
                <c:pt idx="0">
                  <c:v>9.6267595000000004</c:v>
                </c:pt>
                <c:pt idx="1">
                  <c:v>16.905162700000002</c:v>
                </c:pt>
                <c:pt idx="2">
                  <c:v>14.776962900000001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3-4661-A4E5-9040DF1D0482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 Scotland</c:v>
              </c:pt>
              <c:pt idx="2">
                <c:v> Wales</c:v>
              </c:pt>
            </c:strLit>
          </c:cat>
          <c:val>
            <c:numLit>
              <c:formatCode>General</c:formatCode>
              <c:ptCount val="3"/>
              <c:pt idx="0">
                <c:v>5.1614007999999991</c:v>
              </c:pt>
              <c:pt idx="1">
                <c:v>7.8726150999999973</c:v>
              </c:pt>
              <c:pt idx="2">
                <c:v>5.2205997999999987</c:v>
              </c:pt>
            </c:numLit>
          </c:val>
          <c:extLst>
            <c:ext xmlns:c16="http://schemas.microsoft.com/office/drawing/2014/chart" uri="{C3380CC4-5D6E-409C-BE32-E72D297353CC}">
              <c16:uniqueId val="{00000001-AF53-4661-A4E5-9040DF1D0482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 Scotland</c:v>
              </c:pt>
              <c:pt idx="2">
                <c:v> Wales</c:v>
              </c:pt>
            </c:strLit>
          </c:cat>
          <c:val>
            <c:numLit>
              <c:formatCode>General</c:formatCode>
              <c:ptCount val="3"/>
              <c:pt idx="0">
                <c:v>6.7301045000000013</c:v>
              </c:pt>
              <c:pt idx="1">
                <c:v>9.1853119999999997</c:v>
              </c:pt>
              <c:pt idx="2">
                <c:v>5.7098548999999998</c:v>
              </c:pt>
            </c:numLit>
          </c:val>
          <c:extLst>
            <c:ext xmlns:c16="http://schemas.microsoft.com/office/drawing/2014/chart" uri="{C3380CC4-5D6E-409C-BE32-E72D297353CC}">
              <c16:uniqueId val="{00000002-AF53-4661-A4E5-9040DF1D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443648"/>
        <c:axId val="124596992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AF53-4661-A4E5-9040DF1D0482}"/>
              </c:ext>
            </c:extLst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LFs'!$D$12:$E$12,'Annual Regional Wind LFs'!$G$12:$H$12)</c:f>
              <c:numCache>
                <c:formatCode>0.0</c:formatCode>
                <c:ptCount val="4"/>
                <c:pt idx="0">
                  <c:v>5.1247645999999998</c:v>
                </c:pt>
                <c:pt idx="1">
                  <c:v>9.6267595000000004</c:v>
                </c:pt>
                <c:pt idx="2">
                  <c:v>21.518264800000001</c:v>
                </c:pt>
                <c:pt idx="3">
                  <c:v>33.048515999999999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53-4661-A4E5-9040DF1D0482}"/>
            </c:ext>
          </c:extLst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F53-4661-A4E5-9040DF1D0482}"/>
              </c:ext>
            </c:extLst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LFs'!$D$14:$E$14,'Annual Regional Wind LFs'!$G$14:$H$14)</c:f>
              <c:numCache>
                <c:formatCode>0.0</c:formatCode>
                <c:ptCount val="4"/>
                <c:pt idx="0">
                  <c:v>8.3741830000000004</c:v>
                </c:pt>
                <c:pt idx="1">
                  <c:v>16.905162700000002</c:v>
                </c:pt>
                <c:pt idx="2">
                  <c:v>33.963089799999999</c:v>
                </c:pt>
                <c:pt idx="3">
                  <c:v>43.935969899999996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F53-4661-A4E5-9040DF1D0482}"/>
            </c:ext>
          </c:extLst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F53-4661-A4E5-9040DF1D0482}"/>
              </c:ext>
            </c:extLst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LFs'!$D$15:$E$15,'Annual Regional Wind LFs'!$G$15:$H$15)</c:f>
              <c:numCache>
                <c:formatCode>0.0</c:formatCode>
                <c:ptCount val="4"/>
                <c:pt idx="0">
                  <c:v>5.3698629999999996</c:v>
                </c:pt>
                <c:pt idx="1">
                  <c:v>14.776962900000001</c:v>
                </c:pt>
                <c:pt idx="2">
                  <c:v>25.707417599999999</c:v>
                </c:pt>
                <c:pt idx="3">
                  <c:v>32.434180400000002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F53-4661-A4E5-9040DF1D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43648"/>
        <c:axId val="124596992"/>
      </c:scatterChart>
      <c:catAx>
        <c:axId val="1244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124596992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2459699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Load Factor (percent)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444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>
                <a:effectLst/>
                <a:latin typeface="+mn-lt"/>
              </a:rPr>
              <a:t>Annual Wind Load Factors (FIT Year 6)  by Country</a:t>
            </a:r>
            <a:endParaRPr lang="en-GB" sz="14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2.077924725428739E-2"/>
          <c:y val="1.5872880754770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57702010554E-2"/>
          <c:y val="0.13722671490388025"/>
          <c:w val="0.87792319135956698"/>
          <c:h val="0.77212279208342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LFs'!$E$29,'Annual Regional Wind LFs'!$E$31,'Annual Regional Wind LFs'!$E$32)</c:f>
              <c:numCache>
                <c:formatCode>0.0</c:formatCode>
                <c:ptCount val="3"/>
                <c:pt idx="0">
                  <c:v>12.629371600000001</c:v>
                </c:pt>
                <c:pt idx="1">
                  <c:v>17.464339300000002</c:v>
                </c:pt>
                <c:pt idx="2">
                  <c:v>19.006110400000001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8-4492-AD94-5D92FB0C352A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factors'!$S$81,'Annual Regional PV load factors'!$S$83,'Annual Regional PV load factors'!$S$84)</c:f>
              <c:numCache>
                <c:formatCode>General</c:formatCode>
                <c:ptCount val="3"/>
                <c:pt idx="0">
                  <c:v>5.5419484000000008</c:v>
                </c:pt>
                <c:pt idx="1">
                  <c:v>8.1689313999999982</c:v>
                </c:pt>
                <c:pt idx="2">
                  <c:v>5.377435049999999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8-4492-AD94-5D92FB0C352A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factors'!$T$81,'Annual Regional PV load factors'!$T$83,'Annual Regional PV load factors'!$T$84)</c:f>
              <c:numCache>
                <c:formatCode>General</c:formatCode>
                <c:ptCount val="3"/>
                <c:pt idx="0">
                  <c:v>7.9775017000000013</c:v>
                </c:pt>
                <c:pt idx="1">
                  <c:v>8.4540512999999997</c:v>
                </c:pt>
                <c:pt idx="2">
                  <c:v>6.0323663500000002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C8-4492-AD94-5D92FB0C3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643200"/>
        <c:axId val="124644736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E0C8-4492-AD94-5D92FB0C352A}"/>
              </c:ext>
            </c:extLst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LFs'!$D$29:$E$29,'Annual Regional Wind LFs'!$G$29:$H$29)</c:f>
              <c:numCache>
                <c:formatCode>0.0</c:formatCode>
                <c:ptCount val="4"/>
                <c:pt idx="0">
                  <c:v>7.0658773999999998</c:v>
                </c:pt>
                <c:pt idx="1">
                  <c:v>12.629371600000001</c:v>
                </c:pt>
                <c:pt idx="2">
                  <c:v>26.148821700000003</c:v>
                </c:pt>
                <c:pt idx="3">
                  <c:v>36.989774799999999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0C8-4492-AD94-5D92FB0C352A}"/>
            </c:ext>
          </c:extLst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0C8-4492-AD94-5D92FB0C352A}"/>
              </c:ext>
            </c:extLst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LFs'!$D$31:$E$31,'Annual Regional Wind LFs'!$G$31:$H$31)</c:f>
              <c:numCache>
                <c:formatCode>0.0</c:formatCode>
                <c:ptCount val="4"/>
                <c:pt idx="0">
                  <c:v>9.6268314999999998</c:v>
                </c:pt>
                <c:pt idx="1">
                  <c:v>17.464339300000002</c:v>
                </c:pt>
                <c:pt idx="2">
                  <c:v>34.087322</c:v>
                </c:pt>
                <c:pt idx="3">
                  <c:v>45.299825399999996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0C8-4492-AD94-5D92FB0C352A}"/>
            </c:ext>
          </c:extLst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0C8-4492-AD94-5D92FB0C352A}"/>
              </c:ext>
            </c:extLst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LFs'!$D$32:$E$32,'Annual Regional Wind LFs'!$G$32:$H$32)</c:f>
              <c:numCache>
                <c:formatCode>0.0</c:formatCode>
                <c:ptCount val="4"/>
                <c:pt idx="0">
                  <c:v>7.9559601999999989</c:v>
                </c:pt>
                <c:pt idx="1">
                  <c:v>19.006110400000001</c:v>
                </c:pt>
                <c:pt idx="2">
                  <c:v>30.4159118</c:v>
                </c:pt>
                <c:pt idx="3">
                  <c:v>40.947062799999998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0C8-4492-AD94-5D92FB0C3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43200"/>
        <c:axId val="124644736"/>
      </c:scatterChart>
      <c:catAx>
        <c:axId val="1246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4644736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2464473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  <a:latin typeface="+mn-lt"/>
                  </a:rPr>
                  <a:t>Load Factor (percent)</a:t>
                </a:r>
                <a:endParaRPr lang="en-GB" sz="1100">
                  <a:effectLst/>
                  <a:latin typeface="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464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>
                <a:effectLst/>
                <a:latin typeface="+mn-lt"/>
              </a:rPr>
              <a:t>Annual Wind Load Factors (FIT Year 8)  by Country</a:t>
            </a:r>
            <a:endParaRPr lang="en-GB" sz="14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2.077924725428739E-2"/>
          <c:y val="1.5872880754770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57702010554E-2"/>
          <c:y val="0.13722671490388025"/>
          <c:w val="0.87792319135956698"/>
          <c:h val="0.77212279208342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LFs'!$E$63,'Annual Regional Wind LFs'!$E$65,'Annual Regional Wind LFs'!$E$66)</c:f>
              <c:numCache>
                <c:formatCode>0.0</c:formatCode>
                <c:ptCount val="3"/>
                <c:pt idx="0">
                  <c:v>11.174240000000001</c:v>
                </c:pt>
                <c:pt idx="1">
                  <c:v>15.44313</c:v>
                </c:pt>
                <c:pt idx="2">
                  <c:v>13.756850000000002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1-4A93-9E17-240B561E9CFD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factors'!$S$98,'Annual Regional PV load factors'!$S$100,'Annual Regional PV load factors'!$S$101)</c:f>
              <c:numCache>
                <c:formatCode>General</c:formatCode>
                <c:ptCount val="3"/>
                <c:pt idx="0">
                  <c:v>7.1636199999999981</c:v>
                </c:pt>
                <c:pt idx="1">
                  <c:v>8.0387550000000019</c:v>
                </c:pt>
                <c:pt idx="2">
                  <c:v>6.8351699999999962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1-4A93-9E17-240B561E9CFD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factors'!$T$98,'Annual Regional PV load factors'!$T$100,'Annual Regional PV load factors'!$T$101)</c:f>
              <c:numCache>
                <c:formatCode>General</c:formatCode>
                <c:ptCount val="3"/>
                <c:pt idx="0">
                  <c:v>7.5386200000000017</c:v>
                </c:pt>
                <c:pt idx="1">
                  <c:v>7.6959799999999987</c:v>
                </c:pt>
                <c:pt idx="2">
                  <c:v>6.9045799999999993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1-4A93-9E17-240B561E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4401408"/>
        <c:axId val="134403200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2251-4A93-9E17-240B561E9CFD}"/>
              </c:ext>
            </c:extLst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LFs'!$D$63:$E$63,'Annual Regional Wind LFs'!$G$63:$H$63)</c:f>
              <c:numCache>
                <c:formatCode>0.0</c:formatCode>
                <c:ptCount val="4"/>
                <c:pt idx="0">
                  <c:v>4.9820609999999999</c:v>
                </c:pt>
                <c:pt idx="1">
                  <c:v>11.174240000000001</c:v>
                </c:pt>
                <c:pt idx="2">
                  <c:v>25.876480000000001</c:v>
                </c:pt>
                <c:pt idx="3">
                  <c:v>34.447919999999996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51-4A93-9E17-240B561E9CFD}"/>
            </c:ext>
          </c:extLst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2251-4A93-9E17-240B561E9CFD}"/>
              </c:ext>
            </c:extLst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LFs'!$D$65:$E$65,'Annual Regional Wind LFs'!$G$65:$H$65)</c:f>
              <c:numCache>
                <c:formatCode>0.0</c:formatCode>
                <c:ptCount val="4"/>
                <c:pt idx="0">
                  <c:v>6.8487549999999997</c:v>
                </c:pt>
                <c:pt idx="1">
                  <c:v>15.44313</c:v>
                </c:pt>
                <c:pt idx="2">
                  <c:v>31.177865000000001</c:v>
                </c:pt>
                <c:pt idx="3">
                  <c:v>37.948155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251-4A93-9E17-240B561E9CFD}"/>
            </c:ext>
          </c:extLst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2251-4A93-9E17-240B561E9CFD}"/>
              </c:ext>
            </c:extLst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LFs'!$D$66:$E$66,'Annual Regional Wind LFs'!$G$66:$H$66)</c:f>
              <c:numCache>
                <c:formatCode>0.0</c:formatCode>
                <c:ptCount val="4"/>
                <c:pt idx="0">
                  <c:v>6.6431390000000006</c:v>
                </c:pt>
                <c:pt idx="1">
                  <c:v>13.756850000000002</c:v>
                </c:pt>
                <c:pt idx="2">
                  <c:v>27.496599999999997</c:v>
                </c:pt>
                <c:pt idx="3">
                  <c:v>36.589399999999998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251-4A93-9E17-240B561E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01408"/>
        <c:axId val="134403200"/>
      </c:scatterChart>
      <c:catAx>
        <c:axId val="1344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34403200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344032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  <a:latin typeface="+mn-lt"/>
                  </a:rPr>
                  <a:t>Load Factor (percent)</a:t>
                </a:r>
                <a:endParaRPr lang="en-GB" sz="1100">
                  <a:effectLst/>
                  <a:latin typeface="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3440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>
                <a:effectLst/>
                <a:latin typeface="+mn-lt"/>
              </a:rPr>
              <a:t>Annual Wind Load Factors (FIT Year 9)  by Country</a:t>
            </a:r>
            <a:endParaRPr lang="en-GB" sz="14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2.077924725428739E-2"/>
          <c:y val="1.5872880754770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57702010554E-2"/>
          <c:y val="0.13722671490388025"/>
          <c:w val="0.87792319135956698"/>
          <c:h val="0.77212279208342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LFs'!$E$80,'Annual Regional Wind LFs'!$E$82:$E$83)</c:f>
              <c:numCache>
                <c:formatCode>0.0</c:formatCode>
                <c:ptCount val="3"/>
                <c:pt idx="0">
                  <c:v>11.737500000000001</c:v>
                </c:pt>
                <c:pt idx="1">
                  <c:v>17.599999999999998</c:v>
                </c:pt>
                <c:pt idx="2">
                  <c:v>15.299999999999999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F-42AB-BECF-4324430A437B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factors'!$U$98,'Annual Regional PV load factors'!$U$100:$U$101)</c:f>
              <c:numCache>
                <c:formatCode>General</c:formatCode>
                <c:ptCount val="3"/>
                <c:pt idx="0">
                  <c:v>5.4499999999999993</c:v>
                </c:pt>
                <c:pt idx="1">
                  <c:v>6.8000000000000007</c:v>
                </c:pt>
                <c:pt idx="2">
                  <c:v>6.3000000000000025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F-42AB-BECF-4324430A437B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factors'!$V$98,'Annual Regional PV load factors'!$V$100:$V$101)</c:f>
              <c:numCache>
                <c:formatCode>General</c:formatCode>
                <c:ptCount val="3"/>
                <c:pt idx="0">
                  <c:v>6.0375000000000014</c:v>
                </c:pt>
                <c:pt idx="1">
                  <c:v>8.9000000000000057</c:v>
                </c:pt>
                <c:pt idx="2">
                  <c:v>5.1000000000000014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6F-42AB-BECF-4324430A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4401408"/>
        <c:axId val="134403200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76F-42AB-BECF-4324430A437B}"/>
              </c:ext>
            </c:extLst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LFs'!$D$80:$E$80,'Annual Regional Wind LFs'!$G$80:$H$80)</c:f>
              <c:numCache>
                <c:formatCode>0.0</c:formatCode>
                <c:ptCount val="4"/>
                <c:pt idx="0">
                  <c:v>7.1124999999999998</c:v>
                </c:pt>
                <c:pt idx="1">
                  <c:v>11.737500000000001</c:v>
                </c:pt>
                <c:pt idx="2">
                  <c:v>23.225000000000001</c:v>
                </c:pt>
                <c:pt idx="3">
                  <c:v>34.050000000000004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76F-42AB-BECF-4324430A437B}"/>
            </c:ext>
          </c:extLst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76F-42AB-BECF-4324430A437B}"/>
              </c:ext>
            </c:extLst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LFs'!$D$82:$E$82,'Annual Regional Wind LFs'!$G$82:$H$82)</c:f>
              <c:numCache>
                <c:formatCode>0.0</c:formatCode>
                <c:ptCount val="4"/>
                <c:pt idx="0">
                  <c:v>9.6</c:v>
                </c:pt>
                <c:pt idx="1">
                  <c:v>17.599999999999998</c:v>
                </c:pt>
                <c:pt idx="2">
                  <c:v>33.300000000000004</c:v>
                </c:pt>
                <c:pt idx="3">
                  <c:v>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6F-42AB-BECF-4324430A437B}"/>
            </c:ext>
          </c:extLst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76F-42AB-BECF-4324430A437B}"/>
              </c:ext>
            </c:extLst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LFs'!$D$83:$E$83,'Annual Regional Wind LFs'!$G$83:$H$83)</c:f>
              <c:numCache>
                <c:formatCode>0.0</c:formatCode>
                <c:ptCount val="4"/>
                <c:pt idx="0">
                  <c:v>9.1999999999999993</c:v>
                </c:pt>
                <c:pt idx="1">
                  <c:v>15.299999999999999</c:v>
                </c:pt>
                <c:pt idx="2">
                  <c:v>26.700000000000003</c:v>
                </c:pt>
                <c:pt idx="3">
                  <c:v>39.700000000000003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6F-42AB-BECF-4324430A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01408"/>
        <c:axId val="134403200"/>
      </c:scatterChart>
      <c:catAx>
        <c:axId val="1344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34403200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344032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  <a:latin typeface="+mn-lt"/>
                  </a:rPr>
                  <a:t>Load Factor (percent)</a:t>
                </a:r>
                <a:endParaRPr lang="en-GB" sz="1100">
                  <a:effectLst/>
                  <a:latin typeface="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3440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>
                <a:effectLst/>
                <a:latin typeface="+mn-lt"/>
              </a:rPr>
              <a:t>Annual Wind Load Factors (FIT Year 10)  by Country</a:t>
            </a:r>
            <a:endParaRPr lang="en-GB" sz="14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2.077924725428739E-2"/>
          <c:y val="1.5872880754770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57702010554E-2"/>
          <c:y val="0.13722671490388025"/>
          <c:w val="0.87792319135956698"/>
          <c:h val="0.77212279208342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LFs'!$E$97,'Annual Regional Wind LFs'!$E$99:$E$100)</c:f>
              <c:numCache>
                <c:formatCode>0.0</c:formatCode>
                <c:ptCount val="3"/>
                <c:pt idx="0">
                  <c:v>11.4090012143291</c:v>
                </c:pt>
                <c:pt idx="1">
                  <c:v>18.136453070763299</c:v>
                </c:pt>
                <c:pt idx="2">
                  <c:v>18.7520871281117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B-4BD5-9BD6-26A9A05BADCF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LFs'!$T$97,'Annual Regional Wind LFs'!$T$99:$T$100)</c:f>
              <c:numCache>
                <c:formatCode>0.0</c:formatCode>
                <c:ptCount val="3"/>
                <c:pt idx="0">
                  <c:v>5.0678316636308001</c:v>
                </c:pt>
                <c:pt idx="1">
                  <c:v>7.8565708307872022</c:v>
                </c:pt>
                <c:pt idx="2">
                  <c:v>4.6767323163326999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B-4BD5-9BD6-26A9A05BADCF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LFs'!$U$97,'Annual Regional Wind LFs'!$U$99:$U$100)</c:f>
              <c:numCache>
                <c:formatCode>0.0</c:formatCode>
                <c:ptCount val="3"/>
                <c:pt idx="0">
                  <c:v>7.5564255302985011</c:v>
                </c:pt>
                <c:pt idx="1">
                  <c:v>9.3731580778224242</c:v>
                </c:pt>
                <c:pt idx="2">
                  <c:v>5.2410632969035014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B-4BD5-9BD6-26A9A05BA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643200"/>
        <c:axId val="124644736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8BB-4BD5-9BD6-26A9A05BADCF}"/>
              </c:ext>
            </c:extLst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LFs'!$D$97:$E$97,'Annual Regional Wind LFs'!$G$97:$H$97)</c:f>
              <c:numCache>
                <c:formatCode>0.0</c:formatCode>
                <c:ptCount val="4"/>
                <c:pt idx="0">
                  <c:v>6.0611319670711925</c:v>
                </c:pt>
                <c:pt idx="1">
                  <c:v>11.4090012143291</c:v>
                </c:pt>
                <c:pt idx="2">
                  <c:v>24.033258408258401</c:v>
                </c:pt>
                <c:pt idx="3">
                  <c:v>37.318658925318779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8BB-4BD5-9BD6-26A9A05BADCF}"/>
            </c:ext>
          </c:extLst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8BB-4BD5-9BD6-26A9A05BADCF}"/>
              </c:ext>
            </c:extLst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LFs'!$D$99:$E$99,'Annual Regional Wind LFs'!$G$99:$H$99)</c:f>
              <c:numCache>
                <c:formatCode>0.0</c:formatCode>
                <c:ptCount val="4"/>
                <c:pt idx="0">
                  <c:v>10.479142115284551</c:v>
                </c:pt>
                <c:pt idx="1">
                  <c:v>18.136453070763299</c:v>
                </c:pt>
                <c:pt idx="2">
                  <c:v>35.366181979372925</c:v>
                </c:pt>
                <c:pt idx="3">
                  <c:v>45.733809893390529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8BB-4BD5-9BD6-26A9A05BADCF}"/>
            </c:ext>
          </c:extLst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8BB-4BD5-9BD6-26A9A05BADCF}"/>
              </c:ext>
            </c:extLst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LFs'!$D$100:$E$100,'Annual Regional Wind LFs'!$G$100:$H$100)</c:f>
              <c:numCache>
                <c:formatCode>0.0</c:formatCode>
                <c:ptCount val="4"/>
                <c:pt idx="0">
                  <c:v>7.4875113533151696</c:v>
                </c:pt>
                <c:pt idx="1">
                  <c:v>18.7520871281117</c:v>
                </c:pt>
                <c:pt idx="2">
                  <c:v>28.669882741347902</c:v>
                </c:pt>
                <c:pt idx="3">
                  <c:v>39.421066666666697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8BB-4BD5-9BD6-26A9A05BA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43200"/>
        <c:axId val="124644736"/>
      </c:scatterChart>
      <c:catAx>
        <c:axId val="1246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4644736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2464473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  <a:latin typeface="+mn-lt"/>
                  </a:rPr>
                  <a:t>Load Factor (percent)</a:t>
                </a:r>
                <a:endParaRPr lang="en-GB" sz="1100">
                  <a:effectLst/>
                  <a:latin typeface="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464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123825</xdr:rowOff>
    </xdr:from>
    <xdr:to>
      <xdr:col>4</xdr:col>
      <xdr:colOff>106045</xdr:colOff>
      <xdr:row>8</xdr:row>
      <xdr:rowOff>57972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23900"/>
          <a:ext cx="2447925" cy="1372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15</xdr:col>
      <xdr:colOff>400050</xdr:colOff>
      <xdr:row>27</xdr:row>
      <xdr:rowOff>12945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A3AF94-423C-4D27-9278-8CD533AC1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1225" y="361950"/>
          <a:ext cx="5467350" cy="4461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382905</xdr:colOff>
      <xdr:row>0</xdr:row>
      <xdr:rowOff>114299</xdr:rowOff>
    </xdr:from>
    <xdr:to>
      <xdr:col>18</xdr:col>
      <xdr:colOff>238125</xdr:colOff>
      <xdr:row>19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788614-E5BF-443F-908E-08FE7E03A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379095</xdr:colOff>
      <xdr:row>19</xdr:row>
      <xdr:rowOff>93346</xdr:rowOff>
    </xdr:from>
    <xdr:to>
      <xdr:col>18</xdr:col>
      <xdr:colOff>220980</xdr:colOff>
      <xdr:row>44</xdr:row>
      <xdr:rowOff>111126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52B2E0-5C28-441F-8A69-4CAABCD5F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0.80616</cdr:x>
      <cdr:y>0.24687</cdr:y>
    </cdr:from>
    <cdr:to>
      <cdr:x>0.99442</cdr:x>
      <cdr:y>0.31447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C9EC6F6-F214-45FE-9CF0-410899B57855}"/>
            </a:ext>
          </a:extLst>
        </cdr:cNvPr>
        <cdr:cNvSpPr txBox="1"/>
      </cdr:nvSpPr>
      <cdr:spPr>
        <a:xfrm xmlns:a="http://schemas.openxmlformats.org/drawingml/2006/main">
          <a:off x="3915557" y="891932"/>
          <a:ext cx="914400" cy="244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accent1">
                  <a:lumMod val="50000"/>
                </a:schemeClr>
              </a:solidFill>
            </a:rPr>
            <a:t>Apr-Jun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0.2361</cdr:x>
      <cdr:y>0.54358</cdr:y>
    </cdr:from>
    <cdr:to>
      <cdr:x>0.42436</cdr:x>
      <cdr:y>0.61145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68B20A1-89F0-437F-8362-DC4C36A857F1}"/>
            </a:ext>
          </a:extLst>
        </cdr:cNvPr>
        <cdr:cNvSpPr txBox="1"/>
      </cdr:nvSpPr>
      <cdr:spPr>
        <a:xfrm xmlns:a="http://schemas.openxmlformats.org/drawingml/2006/main">
          <a:off x="1138534" y="1946209"/>
          <a:ext cx="907860" cy="242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chemeClr val="accent1">
                  <a:lumMod val="40000"/>
                  <a:lumOff val="60000"/>
                </a:schemeClr>
              </a:solidFill>
            </a:rPr>
            <a:t>Oct-Dec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0.4248</cdr:x>
      <cdr:y>0.66302</cdr:y>
    </cdr:from>
    <cdr:to>
      <cdr:x>0.61306</cdr:x>
      <cdr:y>0.739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68B20A1-89F0-437F-8362-DC4C36A857F1}"/>
            </a:ext>
          </a:extLst>
        </cdr:cNvPr>
        <cdr:cNvSpPr txBox="1"/>
      </cdr:nvSpPr>
      <cdr:spPr>
        <a:xfrm xmlns:a="http://schemas.openxmlformats.org/drawingml/2006/main">
          <a:off x="2063262" y="2395415"/>
          <a:ext cx="914400" cy="27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chemeClr val="accent1">
                  <a:lumMod val="75000"/>
                </a:schemeClr>
              </a:solidFill>
            </a:rPr>
            <a:t>Jan-Mar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0.60582</cdr:x>
      <cdr:y>0.32231</cdr:y>
    </cdr:from>
    <cdr:to>
      <cdr:x>0.79408</cdr:x>
      <cdr:y>0.39289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E68B20A1-89F0-437F-8362-DC4C36A857F1}"/>
            </a:ext>
          </a:extLst>
        </cdr:cNvPr>
        <cdr:cNvSpPr txBox="1"/>
      </cdr:nvSpPr>
      <cdr:spPr>
        <a:xfrm xmlns:a="http://schemas.openxmlformats.org/drawingml/2006/main">
          <a:off x="2942492" y="1164492"/>
          <a:ext cx="914400" cy="254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chemeClr val="tx2">
                  <a:lumMod val="40000"/>
                  <a:lumOff val="60000"/>
                </a:schemeClr>
              </a:solidFill>
            </a:rPr>
            <a:t>Jul-Sep</a:t>
          </a:r>
        </a:p>
        <a:p xmlns:a="http://schemas.openxmlformats.org/drawingml/2006/main">
          <a:endParaRPr lang="en-GB" sz="1100">
            <a:solidFill>
              <a:schemeClr val="accent1">
                <a:lumMod val="40000"/>
                <a:lumOff val="60000"/>
              </a:schemeClr>
            </a:solidFill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99060</xdr:colOff>
      <xdr:row>0</xdr:row>
      <xdr:rowOff>30481</xdr:rowOff>
    </xdr:from>
    <xdr:to>
      <xdr:col>17</xdr:col>
      <xdr:colOff>267388</xdr:colOff>
      <xdr:row>15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448571</xdr:colOff>
      <xdr:row>1</xdr:row>
      <xdr:rowOff>94128</xdr:rowOff>
    </xdr:from>
    <xdr:to>
      <xdr:col>17</xdr:col>
      <xdr:colOff>171114</xdr:colOff>
      <xdr:row>4</xdr:row>
      <xdr:rowOff>167640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506471" y="275103"/>
          <a:ext cx="3856393" cy="635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Lines represent 5th and 95th percentiles</a:t>
          </a:r>
          <a:r>
            <a:rPr lang="en-GB" sz="1100" baseline="0"/>
            <a:t>.  Boxes represent 25th to 75th percentile, with median indicated.</a:t>
          </a:r>
          <a:endParaRPr lang="en-GB" sz="1100"/>
        </a:p>
      </xdr:txBody>
    </xdr:sp>
    <xdr:clientData/>
  </xdr:twoCellAnchor>
  <xdr:twoCellAnchor>
    <xdr:from>
      <xdr:col>9</xdr:col>
      <xdr:colOff>266699</xdr:colOff>
      <xdr:row>17</xdr:row>
      <xdr:rowOff>57150</xdr:rowOff>
    </xdr:from>
    <xdr:to>
      <xdr:col>17</xdr:col>
      <xdr:colOff>447674</xdr:colOff>
      <xdr:row>31</xdr:row>
      <xdr:rowOff>152400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572396</xdr:colOff>
      <xdr:row>18</xdr:row>
      <xdr:rowOff>27453</xdr:rowOff>
    </xdr:from>
    <xdr:to>
      <xdr:col>17</xdr:col>
      <xdr:colOff>294939</xdr:colOff>
      <xdr:row>21</xdr:row>
      <xdr:rowOff>62865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6630296" y="3399303"/>
          <a:ext cx="3856393" cy="635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Lines represent 5th and 95th percentiles</a:t>
          </a:r>
          <a:r>
            <a:rPr lang="en-GB" sz="1100" baseline="0"/>
            <a:t>.  Boxes represent 25th to 75th percentile, with median indicated.</a:t>
          </a:r>
          <a:endParaRPr lang="en-GB" sz="1100"/>
        </a:p>
      </xdr:txBody>
    </xdr:sp>
    <xdr:clientData/>
  </xdr:twoCellAnchor>
  <xdr:twoCellAnchor>
    <xdr:from>
      <xdr:col>9</xdr:col>
      <xdr:colOff>266699</xdr:colOff>
      <xdr:row>51</xdr:row>
      <xdr:rowOff>0</xdr:rowOff>
    </xdr:from>
    <xdr:to>
      <xdr:col>17</xdr:col>
      <xdr:colOff>447674</xdr:colOff>
      <xdr:row>65</xdr:row>
      <xdr:rowOff>171450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60A819E-0F2B-46AC-8DF1-86B97BD23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121920</xdr:colOff>
      <xdr:row>51</xdr:row>
      <xdr:rowOff>190500</xdr:rowOff>
    </xdr:from>
    <xdr:to>
      <xdr:col>17</xdr:col>
      <xdr:colOff>289560</xdr:colOff>
      <xdr:row>54</xdr:row>
      <xdr:rowOff>53340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EB1262-D89A-4ABA-B354-A7661D68A708}"/>
            </a:ext>
          </a:extLst>
        </xdr:cNvPr>
        <xdr:cNvSpPr txBox="1"/>
      </xdr:nvSpPr>
      <xdr:spPr>
        <a:xfrm>
          <a:off x="6446520" y="6457950"/>
          <a:ext cx="4523740" cy="466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Lines represent 5th and 95th percentiles</a:t>
          </a:r>
          <a:r>
            <a:rPr lang="en-GB" sz="1100" baseline="0"/>
            <a:t>.  Boxes represent 25th to 75th percentile, with median indicated.</a:t>
          </a:r>
          <a:endParaRPr lang="en-GB" sz="1100"/>
        </a:p>
      </xdr:txBody>
    </xdr:sp>
    <xdr:clientData/>
  </xdr:twoCellAnchor>
  <xdr:twoCellAnchor editAs="oneCell">
    <xdr:from>
      <xdr:col>9</xdr:col>
      <xdr:colOff>341924</xdr:colOff>
      <xdr:row>33</xdr:row>
      <xdr:rowOff>146538</xdr:rowOff>
    </xdr:from>
    <xdr:to>
      <xdr:col>17</xdr:col>
      <xdr:colOff>485434</xdr:colOff>
      <xdr:row>48</xdr:row>
      <xdr:rowOff>57883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0562CF3-171C-48C5-A8F6-0DE6214F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180" y="6105769"/>
          <a:ext cx="5095794" cy="2666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17</xdr:col>
      <xdr:colOff>180975</xdr:colOff>
      <xdr:row>83</xdr:row>
      <xdr:rowOff>190500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1E763785-78FC-4668-9D49-9E561B9D4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76200</xdr:colOff>
      <xdr:row>85</xdr:row>
      <xdr:rowOff>180975</xdr:rowOff>
    </xdr:from>
    <xdr:to>
      <xdr:col>17</xdr:col>
      <xdr:colOff>257175</xdr:colOff>
      <xdr:row>100</xdr:row>
      <xdr:rowOff>85725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153013F7-0BAB-4A51-995D-945234F7C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0.01261</cdr:x>
      <cdr:y>0.02299</cdr:y>
    </cdr:from>
    <cdr:to>
      <cdr:x>1</cdr:x>
      <cdr:y>0.21379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340" y="76200"/>
          <a:ext cx="4175760" cy="63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Annual Wind Load Factors (FIT Year 5) by Country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energy-trends-september-2014-special-feature-article-analysis-of-feed-in-tariff-generation-data" TargetMode="External"/><Relationship Id="rId1" Type="http://schemas.openxmlformats.org/officeDocument/2006/relationships/hyperlink" Target="mailto:fitstatistics@beis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9"/>
  <sheetViews>
    <sheetView tabSelected="1" workbookViewId="0"/>
  </sheetViews>
  <sheetFormatPr defaultColWidth="11.41796875" defaultRowHeight="15" x14ac:dyDescent="0.5"/>
  <cols>
    <col min="1" max="1" width="3" style="11" customWidth="1"/>
    <col min="2" max="255" width="11.41796875" style="11"/>
    <col min="256" max="256" width="3" style="11" customWidth="1"/>
    <col min="257" max="511" width="11.41796875" style="11"/>
    <col min="512" max="512" width="3" style="11" customWidth="1"/>
    <col min="513" max="767" width="11.41796875" style="11"/>
    <col min="768" max="768" width="3" style="11" customWidth="1"/>
    <col min="769" max="1023" width="11.41796875" style="11"/>
    <col min="1024" max="1024" width="3" style="11" customWidth="1"/>
    <col min="1025" max="1279" width="11.41796875" style="11"/>
    <col min="1280" max="1280" width="3" style="11" customWidth="1"/>
    <col min="1281" max="1535" width="11.41796875" style="11"/>
    <col min="1536" max="1536" width="3" style="11" customWidth="1"/>
    <col min="1537" max="1791" width="11.41796875" style="11"/>
    <col min="1792" max="1792" width="3" style="11" customWidth="1"/>
    <col min="1793" max="2047" width="11.41796875" style="11"/>
    <col min="2048" max="2048" width="3" style="11" customWidth="1"/>
    <col min="2049" max="2303" width="11.41796875" style="11"/>
    <col min="2304" max="2304" width="3" style="11" customWidth="1"/>
    <col min="2305" max="2559" width="11.41796875" style="11"/>
    <col min="2560" max="2560" width="3" style="11" customWidth="1"/>
    <col min="2561" max="2815" width="11.41796875" style="11"/>
    <col min="2816" max="2816" width="3" style="11" customWidth="1"/>
    <col min="2817" max="3071" width="11.41796875" style="11"/>
    <col min="3072" max="3072" width="3" style="11" customWidth="1"/>
    <col min="3073" max="3327" width="11.41796875" style="11"/>
    <col min="3328" max="3328" width="3" style="11" customWidth="1"/>
    <col min="3329" max="3583" width="11.41796875" style="11"/>
    <col min="3584" max="3584" width="3" style="11" customWidth="1"/>
    <col min="3585" max="3839" width="11.41796875" style="11"/>
    <col min="3840" max="3840" width="3" style="11" customWidth="1"/>
    <col min="3841" max="4095" width="11.41796875" style="11"/>
    <col min="4096" max="4096" width="3" style="11" customWidth="1"/>
    <col min="4097" max="4351" width="11.41796875" style="11"/>
    <col min="4352" max="4352" width="3" style="11" customWidth="1"/>
    <col min="4353" max="4607" width="11.41796875" style="11"/>
    <col min="4608" max="4608" width="3" style="11" customWidth="1"/>
    <col min="4609" max="4863" width="11.41796875" style="11"/>
    <col min="4864" max="4864" width="3" style="11" customWidth="1"/>
    <col min="4865" max="5119" width="11.41796875" style="11"/>
    <col min="5120" max="5120" width="3" style="11" customWidth="1"/>
    <col min="5121" max="5375" width="11.41796875" style="11"/>
    <col min="5376" max="5376" width="3" style="11" customWidth="1"/>
    <col min="5377" max="5631" width="11.41796875" style="11"/>
    <col min="5632" max="5632" width="3" style="11" customWidth="1"/>
    <col min="5633" max="5887" width="11.41796875" style="11"/>
    <col min="5888" max="5888" width="3" style="11" customWidth="1"/>
    <col min="5889" max="6143" width="11.41796875" style="11"/>
    <col min="6144" max="6144" width="3" style="11" customWidth="1"/>
    <col min="6145" max="6399" width="11.41796875" style="11"/>
    <col min="6400" max="6400" width="3" style="11" customWidth="1"/>
    <col min="6401" max="6655" width="11.41796875" style="11"/>
    <col min="6656" max="6656" width="3" style="11" customWidth="1"/>
    <col min="6657" max="6911" width="11.41796875" style="11"/>
    <col min="6912" max="6912" width="3" style="11" customWidth="1"/>
    <col min="6913" max="7167" width="11.41796875" style="11"/>
    <col min="7168" max="7168" width="3" style="11" customWidth="1"/>
    <col min="7169" max="7423" width="11.41796875" style="11"/>
    <col min="7424" max="7424" width="3" style="11" customWidth="1"/>
    <col min="7425" max="7679" width="11.41796875" style="11"/>
    <col min="7680" max="7680" width="3" style="11" customWidth="1"/>
    <col min="7681" max="7935" width="11.41796875" style="11"/>
    <col min="7936" max="7936" width="3" style="11" customWidth="1"/>
    <col min="7937" max="8191" width="11.41796875" style="11"/>
    <col min="8192" max="8192" width="3" style="11" customWidth="1"/>
    <col min="8193" max="8447" width="11.41796875" style="11"/>
    <col min="8448" max="8448" width="3" style="11" customWidth="1"/>
    <col min="8449" max="8703" width="11.41796875" style="11"/>
    <col min="8704" max="8704" width="3" style="11" customWidth="1"/>
    <col min="8705" max="8959" width="11.41796875" style="11"/>
    <col min="8960" max="8960" width="3" style="11" customWidth="1"/>
    <col min="8961" max="9215" width="11.41796875" style="11"/>
    <col min="9216" max="9216" width="3" style="11" customWidth="1"/>
    <col min="9217" max="9471" width="11.41796875" style="11"/>
    <col min="9472" max="9472" width="3" style="11" customWidth="1"/>
    <col min="9473" max="9727" width="11.41796875" style="11"/>
    <col min="9728" max="9728" width="3" style="11" customWidth="1"/>
    <col min="9729" max="9983" width="11.41796875" style="11"/>
    <col min="9984" max="9984" width="3" style="11" customWidth="1"/>
    <col min="9985" max="10239" width="11.41796875" style="11"/>
    <col min="10240" max="10240" width="3" style="11" customWidth="1"/>
    <col min="10241" max="10495" width="11.41796875" style="11"/>
    <col min="10496" max="10496" width="3" style="11" customWidth="1"/>
    <col min="10497" max="10751" width="11.41796875" style="11"/>
    <col min="10752" max="10752" width="3" style="11" customWidth="1"/>
    <col min="10753" max="11007" width="11.41796875" style="11"/>
    <col min="11008" max="11008" width="3" style="11" customWidth="1"/>
    <col min="11009" max="11263" width="11.41796875" style="11"/>
    <col min="11264" max="11264" width="3" style="11" customWidth="1"/>
    <col min="11265" max="11519" width="11.41796875" style="11"/>
    <col min="11520" max="11520" width="3" style="11" customWidth="1"/>
    <col min="11521" max="11775" width="11.41796875" style="11"/>
    <col min="11776" max="11776" width="3" style="11" customWidth="1"/>
    <col min="11777" max="12031" width="11.41796875" style="11"/>
    <col min="12032" max="12032" width="3" style="11" customWidth="1"/>
    <col min="12033" max="12287" width="11.41796875" style="11"/>
    <col min="12288" max="12288" width="3" style="11" customWidth="1"/>
    <col min="12289" max="12543" width="11.41796875" style="11"/>
    <col min="12544" max="12544" width="3" style="11" customWidth="1"/>
    <col min="12545" max="12799" width="11.41796875" style="11"/>
    <col min="12800" max="12800" width="3" style="11" customWidth="1"/>
    <col min="12801" max="13055" width="11.41796875" style="11"/>
    <col min="13056" max="13056" width="3" style="11" customWidth="1"/>
    <col min="13057" max="13311" width="11.41796875" style="11"/>
    <col min="13312" max="13312" width="3" style="11" customWidth="1"/>
    <col min="13313" max="13567" width="11.41796875" style="11"/>
    <col min="13568" max="13568" width="3" style="11" customWidth="1"/>
    <col min="13569" max="13823" width="11.41796875" style="11"/>
    <col min="13824" max="13824" width="3" style="11" customWidth="1"/>
    <col min="13825" max="14079" width="11.41796875" style="11"/>
    <col min="14080" max="14080" width="3" style="11" customWidth="1"/>
    <col min="14081" max="14335" width="11.41796875" style="11"/>
    <col min="14336" max="14336" width="3" style="11" customWidth="1"/>
    <col min="14337" max="14591" width="11.41796875" style="11"/>
    <col min="14592" max="14592" width="3" style="11" customWidth="1"/>
    <col min="14593" max="14847" width="11.41796875" style="11"/>
    <col min="14848" max="14848" width="3" style="11" customWidth="1"/>
    <col min="14849" max="15103" width="11.41796875" style="11"/>
    <col min="15104" max="15104" width="3" style="11" customWidth="1"/>
    <col min="15105" max="15359" width="11.41796875" style="11"/>
    <col min="15360" max="15360" width="3" style="11" customWidth="1"/>
    <col min="15361" max="15615" width="11.41796875" style="11"/>
    <col min="15616" max="15616" width="3" style="11" customWidth="1"/>
    <col min="15617" max="15871" width="11.41796875" style="11"/>
    <col min="15872" max="15872" width="3" style="11" customWidth="1"/>
    <col min="15873" max="16127" width="11.41796875" style="11"/>
    <col min="16128" max="16128" width="3" style="11" customWidth="1"/>
    <col min="16129" max="16384" width="11.41796875" style="11"/>
  </cols>
  <sheetData>
    <row r="1" spans="1:11" ht="15.6" x14ac:dyDescent="0.6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30.6" x14ac:dyDescent="1.1000000000000001">
      <c r="A2" s="202" t="s">
        <v>0</v>
      </c>
      <c r="B2" s="202"/>
      <c r="C2" s="202"/>
      <c r="D2" s="202"/>
      <c r="E2" s="202"/>
      <c r="F2" s="202"/>
      <c r="G2" s="202"/>
      <c r="H2" s="12"/>
      <c r="I2" s="12"/>
      <c r="J2" s="125"/>
      <c r="K2" s="125"/>
    </row>
    <row r="3" spans="1:11" ht="22.2" x14ac:dyDescent="0.7">
      <c r="A3" s="126"/>
      <c r="B3" s="203"/>
      <c r="C3" s="203"/>
      <c r="D3" s="203"/>
      <c r="E3" s="203"/>
      <c r="F3" s="203"/>
      <c r="G3" s="12"/>
      <c r="H3" s="12"/>
      <c r="I3" s="12"/>
      <c r="J3" s="125"/>
      <c r="K3" s="125"/>
    </row>
    <row r="4" spans="1:11" ht="27" customHeight="1" x14ac:dyDescent="0.65">
      <c r="A4" s="12"/>
      <c r="B4" s="204"/>
      <c r="C4" s="204"/>
      <c r="D4" s="204"/>
      <c r="E4" s="204"/>
      <c r="F4" s="12"/>
      <c r="G4" s="12"/>
      <c r="H4" s="12"/>
      <c r="I4" s="12"/>
      <c r="J4" s="125"/>
      <c r="K4" s="125"/>
    </row>
    <row r="5" spans="1:11" ht="15.6" x14ac:dyDescent="0.6">
      <c r="A5" s="12"/>
      <c r="B5" s="12"/>
      <c r="C5" s="12"/>
      <c r="D5" s="12"/>
      <c r="E5" s="12"/>
      <c r="F5" s="12"/>
      <c r="G5" s="12"/>
      <c r="H5" s="12"/>
      <c r="I5" s="12"/>
      <c r="J5" s="125"/>
      <c r="K5" s="125"/>
    </row>
    <row r="6" spans="1:11" ht="15.6" x14ac:dyDescent="0.6">
      <c r="A6" s="12"/>
      <c r="B6" s="12"/>
      <c r="C6" s="12"/>
      <c r="D6" s="12"/>
      <c r="E6" s="12"/>
      <c r="F6" s="12"/>
      <c r="G6" s="12"/>
      <c r="H6" s="12"/>
      <c r="I6" s="12"/>
      <c r="J6" s="125"/>
      <c r="K6" s="125"/>
    </row>
    <row r="7" spans="1:11" ht="15.6" x14ac:dyDescent="0.6">
      <c r="A7" s="12"/>
      <c r="B7" s="12"/>
      <c r="C7" s="12"/>
      <c r="D7" s="12"/>
      <c r="E7" s="12"/>
      <c r="F7" s="12"/>
      <c r="G7" s="12"/>
      <c r="H7" s="12"/>
      <c r="I7" s="12"/>
      <c r="J7" s="125"/>
      <c r="K7" s="125"/>
    </row>
    <row r="8" spans="1:11" ht="15.6" x14ac:dyDescent="0.6">
      <c r="A8" s="12"/>
      <c r="B8" s="12"/>
      <c r="C8" s="127"/>
      <c r="D8" s="12"/>
      <c r="E8" s="12"/>
      <c r="F8" s="12"/>
      <c r="G8" s="12"/>
      <c r="H8" s="12"/>
      <c r="I8" s="12"/>
      <c r="J8" s="125"/>
      <c r="K8" s="125"/>
    </row>
    <row r="9" spans="1:11" ht="15.6" x14ac:dyDescent="0.6">
      <c r="A9" s="12"/>
      <c r="B9" s="12"/>
      <c r="C9" s="12"/>
      <c r="D9" s="12"/>
      <c r="E9" s="12"/>
      <c r="F9" s="12"/>
      <c r="G9" s="12"/>
      <c r="H9" s="12"/>
      <c r="I9" s="12"/>
      <c r="J9" s="125"/>
      <c r="K9" s="125"/>
    </row>
    <row r="10" spans="1:11" ht="15.6" x14ac:dyDescent="0.6">
      <c r="A10" s="12"/>
      <c r="B10" s="129" t="s">
        <v>1</v>
      </c>
      <c r="C10" s="130"/>
      <c r="D10" s="128"/>
      <c r="E10" s="128"/>
      <c r="F10" s="128"/>
      <c r="G10" s="128"/>
      <c r="H10" s="128"/>
      <c r="I10" s="128"/>
      <c r="J10" s="128"/>
      <c r="K10" s="125"/>
    </row>
    <row r="11" spans="1:11" ht="15.6" x14ac:dyDescent="0.6">
      <c r="A11" s="12"/>
      <c r="B11" s="128"/>
      <c r="C11" s="128"/>
      <c r="D11" s="128"/>
      <c r="E11" s="128"/>
      <c r="F11" s="128"/>
      <c r="G11" s="128"/>
      <c r="H11" s="128"/>
      <c r="I11" s="128"/>
      <c r="J11" s="128"/>
      <c r="K11" s="125"/>
    </row>
    <row r="12" spans="1:11" ht="15.6" x14ac:dyDescent="0.6">
      <c r="A12" s="12"/>
      <c r="B12" s="131" t="s">
        <v>2</v>
      </c>
      <c r="C12" s="131"/>
      <c r="D12" s="131"/>
      <c r="E12" s="131"/>
      <c r="F12" s="131"/>
      <c r="G12" s="131"/>
      <c r="H12" s="128"/>
      <c r="I12" s="128"/>
      <c r="J12" s="128"/>
      <c r="K12" s="125"/>
    </row>
    <row r="13" spans="1:11" ht="15.6" customHeight="1" x14ac:dyDescent="0.5">
      <c r="A13" s="12"/>
      <c r="B13" s="230" t="s">
        <v>3</v>
      </c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 ht="15.6" x14ac:dyDescent="0.6">
      <c r="A14" s="12"/>
      <c r="B14" s="201"/>
      <c r="C14" s="201"/>
      <c r="D14" s="201"/>
      <c r="E14" s="201"/>
      <c r="F14" s="201"/>
      <c r="G14" s="201"/>
      <c r="H14" s="201"/>
      <c r="I14" s="201"/>
      <c r="J14" s="128"/>
      <c r="K14" s="125"/>
    </row>
    <row r="15" spans="1:11" ht="15.6" x14ac:dyDescent="0.6">
      <c r="A15" s="12"/>
      <c r="B15" s="133" t="s">
        <v>4</v>
      </c>
      <c r="C15" s="198"/>
      <c r="D15" s="198"/>
      <c r="E15" s="198"/>
      <c r="F15" s="198"/>
      <c r="G15" s="198"/>
      <c r="H15" s="198"/>
      <c r="I15" s="198"/>
      <c r="J15" s="128"/>
      <c r="K15" s="125"/>
    </row>
    <row r="16" spans="1:11" ht="15.6" x14ac:dyDescent="0.6">
      <c r="A16" s="12"/>
      <c r="B16" s="200"/>
      <c r="C16" s="200"/>
      <c r="D16" s="200"/>
      <c r="E16" s="200"/>
      <c r="F16" s="200"/>
      <c r="G16" s="200"/>
      <c r="H16" s="200"/>
      <c r="I16" s="200"/>
      <c r="J16" s="125"/>
      <c r="K16" s="125"/>
    </row>
    <row r="17" spans="1:11" ht="15.6" x14ac:dyDescent="0.6">
      <c r="A17" s="12"/>
      <c r="B17" s="133" t="s">
        <v>5</v>
      </c>
      <c r="C17" s="133"/>
      <c r="D17" s="133"/>
      <c r="E17" s="133"/>
      <c r="F17" s="133"/>
      <c r="G17" s="133"/>
      <c r="H17" s="133"/>
      <c r="I17" s="133"/>
      <c r="J17" s="125"/>
      <c r="K17" s="125"/>
    </row>
    <row r="18" spans="1:11" ht="15.6" x14ac:dyDescent="0.6">
      <c r="A18" s="125"/>
      <c r="B18" s="132" t="s">
        <v>6</v>
      </c>
      <c r="C18" s="132"/>
      <c r="D18" s="132"/>
      <c r="E18" s="132"/>
      <c r="F18" s="132"/>
      <c r="G18" s="132"/>
      <c r="H18" s="132"/>
      <c r="I18" s="132"/>
      <c r="J18" s="125"/>
      <c r="K18" s="125"/>
    </row>
    <row r="19" spans="1:11" ht="15.6" x14ac:dyDescent="0.6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</sheetData>
  <mergeCells count="6">
    <mergeCell ref="B16:I16"/>
    <mergeCell ref="B14:I14"/>
    <mergeCell ref="A2:G2"/>
    <mergeCell ref="B3:F3"/>
    <mergeCell ref="B4:E4"/>
    <mergeCell ref="B13:K13"/>
  </mergeCells>
  <hyperlinks>
    <hyperlink ref="B18" r:id="rId1" xr:uid="{C7BA16EC-E8F5-4DEC-9DBD-99A889186B34}"/>
    <hyperlink ref="B13" r:id="rId2" xr:uid="{BE94F023-0282-469C-9B9F-EB3AA8ECB1B4}"/>
  </hyperlinks>
  <pageMargins left="0.75" right="0.75" top="1" bottom="1" header="0.5" footer="0.5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91"/>
  <sheetViews>
    <sheetView workbookViewId="0"/>
  </sheetViews>
  <sheetFormatPr defaultColWidth="8.83984375" defaultRowHeight="14.4" x14ac:dyDescent="0.55000000000000004"/>
  <cols>
    <col min="1" max="1" width="21.83984375" style="15" customWidth="1"/>
    <col min="2" max="2" width="8.83984375" style="15"/>
    <col min="3" max="3" width="9.83984375" style="15" customWidth="1"/>
    <col min="4" max="4" width="9.41796875" style="15" customWidth="1"/>
    <col min="5" max="16384" width="8.83984375" style="15"/>
  </cols>
  <sheetData>
    <row r="1" spans="1:13" x14ac:dyDescent="0.55000000000000004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x14ac:dyDescent="0.55000000000000004">
      <c r="A2" s="205" t="s">
        <v>8</v>
      </c>
      <c r="B2" s="207" t="s">
        <v>9</v>
      </c>
      <c r="C2" s="216" t="s">
        <v>10</v>
      </c>
      <c r="D2" s="205" t="s">
        <v>11</v>
      </c>
      <c r="E2" s="213" t="s">
        <v>12</v>
      </c>
      <c r="F2" s="214"/>
      <c r="G2" s="214"/>
      <c r="H2" s="214"/>
      <c r="I2" s="215"/>
      <c r="J2" s="14"/>
    </row>
    <row r="3" spans="1:13" ht="14.5" customHeight="1" x14ac:dyDescent="0.55000000000000004">
      <c r="A3" s="206"/>
      <c r="B3" s="208"/>
      <c r="C3" s="217"/>
      <c r="D3" s="206"/>
      <c r="E3" s="16" t="s">
        <v>13</v>
      </c>
      <c r="F3" s="16" t="s">
        <v>14</v>
      </c>
      <c r="G3" s="16" t="s">
        <v>15</v>
      </c>
      <c r="H3" s="16" t="s">
        <v>16</v>
      </c>
      <c r="I3" s="199" t="s">
        <v>17</v>
      </c>
      <c r="J3" s="14"/>
    </row>
    <row r="4" spans="1:13" x14ac:dyDescent="0.55000000000000004">
      <c r="A4" s="17" t="s">
        <v>18</v>
      </c>
      <c r="B4" s="18">
        <v>87</v>
      </c>
      <c r="C4" s="19">
        <v>38</v>
      </c>
      <c r="D4" s="20">
        <v>25</v>
      </c>
      <c r="E4" s="21">
        <v>4.5999999999999996</v>
      </c>
      <c r="F4" s="21">
        <v>15.9</v>
      </c>
      <c r="G4" s="21">
        <v>29.6</v>
      </c>
      <c r="H4" s="21">
        <v>45.5</v>
      </c>
      <c r="I4" s="19">
        <v>92.9</v>
      </c>
      <c r="J4" s="14"/>
    </row>
    <row r="5" spans="1:13" x14ac:dyDescent="0.55000000000000004">
      <c r="A5" s="17" t="s">
        <v>19</v>
      </c>
      <c r="B5" s="18">
        <v>48</v>
      </c>
      <c r="C5" s="19">
        <v>26</v>
      </c>
      <c r="D5" s="20">
        <v>13.6</v>
      </c>
      <c r="E5" s="21">
        <v>5</v>
      </c>
      <c r="F5" s="21">
        <v>9.4</v>
      </c>
      <c r="G5" s="21">
        <v>11.2</v>
      </c>
      <c r="H5" s="21">
        <v>14.1</v>
      </c>
      <c r="I5" s="19">
        <v>29.6</v>
      </c>
      <c r="J5" s="14"/>
    </row>
    <row r="6" spans="1:13" x14ac:dyDescent="0.55000000000000004">
      <c r="A6" s="17" t="s">
        <v>20</v>
      </c>
      <c r="B6" s="22">
        <v>12165</v>
      </c>
      <c r="C6" s="19">
        <v>31</v>
      </c>
      <c r="D6" s="20">
        <v>10.3</v>
      </c>
      <c r="E6" s="21">
        <v>6.7</v>
      </c>
      <c r="F6" s="21">
        <v>9.3000000000000007</v>
      </c>
      <c r="G6" s="21">
        <v>10.5</v>
      </c>
      <c r="H6" s="21">
        <v>11.5</v>
      </c>
      <c r="I6" s="19">
        <v>13.1</v>
      </c>
      <c r="J6" s="14"/>
    </row>
    <row r="7" spans="1:13" x14ac:dyDescent="0.55000000000000004">
      <c r="A7" s="23" t="s">
        <v>21</v>
      </c>
      <c r="B7" s="24">
        <v>560</v>
      </c>
      <c r="C7" s="25">
        <v>35</v>
      </c>
      <c r="D7" s="26">
        <v>18.3</v>
      </c>
      <c r="E7" s="27">
        <v>4.3</v>
      </c>
      <c r="F7" s="27">
        <v>10.1</v>
      </c>
      <c r="G7" s="27">
        <v>15.9</v>
      </c>
      <c r="H7" s="27">
        <v>24.7</v>
      </c>
      <c r="I7" s="25">
        <v>37.4</v>
      </c>
      <c r="J7" s="14"/>
    </row>
    <row r="8" spans="1:13" x14ac:dyDescent="0.55000000000000004">
      <c r="A8" s="14"/>
      <c r="B8" s="14"/>
      <c r="C8" s="28"/>
      <c r="D8" s="14"/>
      <c r="E8" s="14"/>
      <c r="F8" s="14"/>
      <c r="G8" s="14"/>
      <c r="H8" s="14"/>
      <c r="I8" s="14"/>
      <c r="J8" s="14"/>
    </row>
    <row r="9" spans="1:13" x14ac:dyDescent="0.55000000000000004">
      <c r="A9" s="13" t="s">
        <v>22</v>
      </c>
    </row>
    <row r="10" spans="1:13" ht="14.5" customHeight="1" x14ac:dyDescent="0.55000000000000004">
      <c r="A10" s="205" t="s">
        <v>8</v>
      </c>
      <c r="B10" s="207" t="s">
        <v>9</v>
      </c>
      <c r="C10" s="209" t="s">
        <v>10</v>
      </c>
      <c r="D10" s="211" t="s">
        <v>11</v>
      </c>
      <c r="E10" s="213" t="s">
        <v>12</v>
      </c>
      <c r="F10" s="214"/>
      <c r="G10" s="214"/>
      <c r="H10" s="214"/>
      <c r="I10" s="215"/>
    </row>
    <row r="11" spans="1:13" ht="14.5" customHeight="1" x14ac:dyDescent="0.55000000000000004">
      <c r="A11" s="206"/>
      <c r="B11" s="208"/>
      <c r="C11" s="210"/>
      <c r="D11" s="212"/>
      <c r="E11" s="29" t="s">
        <v>13</v>
      </c>
      <c r="F11" s="30" t="s">
        <v>14</v>
      </c>
      <c r="G11" s="30" t="s">
        <v>15</v>
      </c>
      <c r="H11" s="30" t="s">
        <v>16</v>
      </c>
      <c r="I11" s="31" t="s">
        <v>17</v>
      </c>
    </row>
    <row r="12" spans="1:13" x14ac:dyDescent="0.55000000000000004">
      <c r="A12" s="17" t="s">
        <v>18</v>
      </c>
      <c r="B12" s="18">
        <v>127</v>
      </c>
      <c r="C12" s="19">
        <v>39</v>
      </c>
      <c r="D12" s="20">
        <v>46.1</v>
      </c>
      <c r="E12" s="21">
        <v>6.7</v>
      </c>
      <c r="F12" s="21">
        <v>26.5</v>
      </c>
      <c r="G12" s="21">
        <v>43.1</v>
      </c>
      <c r="H12" s="21">
        <v>57.5</v>
      </c>
      <c r="I12" s="19">
        <v>72.900000000000006</v>
      </c>
    </row>
    <row r="13" spans="1:13" x14ac:dyDescent="0.55000000000000004">
      <c r="A13" s="17" t="s">
        <v>19</v>
      </c>
      <c r="B13" s="18">
        <v>80</v>
      </c>
      <c r="C13" s="19">
        <v>21</v>
      </c>
      <c r="D13" s="20">
        <v>16.100000000000001</v>
      </c>
      <c r="E13" s="21">
        <v>4.2</v>
      </c>
      <c r="F13" s="21">
        <v>10.4</v>
      </c>
      <c r="G13" s="21">
        <v>14.9</v>
      </c>
      <c r="H13" s="21">
        <v>19.399999999999999</v>
      </c>
      <c r="I13" s="19">
        <v>32.299999999999997</v>
      </c>
      <c r="M13" s="21"/>
    </row>
    <row r="14" spans="1:13" x14ac:dyDescent="0.55000000000000004">
      <c r="A14" s="17" t="s">
        <v>20</v>
      </c>
      <c r="B14" s="22">
        <v>107829</v>
      </c>
      <c r="C14" s="19">
        <v>37</v>
      </c>
      <c r="D14" s="20">
        <v>9.1999999999999993</v>
      </c>
      <c r="E14" s="21">
        <v>6</v>
      </c>
      <c r="F14" s="21">
        <v>8.6</v>
      </c>
      <c r="G14" s="21">
        <v>9.6</v>
      </c>
      <c r="H14" s="21">
        <v>10.5</v>
      </c>
      <c r="I14" s="19">
        <v>11.9</v>
      </c>
      <c r="M14" s="21"/>
    </row>
    <row r="15" spans="1:13" x14ac:dyDescent="0.55000000000000004">
      <c r="A15" s="23" t="s">
        <v>21</v>
      </c>
      <c r="B15" s="32">
        <v>1443</v>
      </c>
      <c r="C15" s="25">
        <v>47</v>
      </c>
      <c r="D15" s="26">
        <v>22.3</v>
      </c>
      <c r="E15" s="27">
        <v>5.0999999999999996</v>
      </c>
      <c r="F15" s="27">
        <v>10.1</v>
      </c>
      <c r="G15" s="27">
        <v>16.3</v>
      </c>
      <c r="H15" s="27">
        <v>24.4</v>
      </c>
      <c r="I15" s="25">
        <v>38.6</v>
      </c>
      <c r="M15" s="36"/>
    </row>
    <row r="16" spans="1:13" x14ac:dyDescent="0.55000000000000004">
      <c r="A16" s="33" t="s">
        <v>23</v>
      </c>
      <c r="B16" s="14"/>
      <c r="C16" s="14"/>
      <c r="D16" s="14"/>
      <c r="E16" s="14"/>
      <c r="F16" s="14"/>
      <c r="G16" s="14"/>
      <c r="M16" s="36"/>
    </row>
    <row r="17" spans="1:9" x14ac:dyDescent="0.55000000000000004">
      <c r="A17" s="33" t="s">
        <v>24</v>
      </c>
    </row>
    <row r="19" spans="1:9" x14ac:dyDescent="0.55000000000000004">
      <c r="A19" s="13" t="s">
        <v>25</v>
      </c>
    </row>
    <row r="20" spans="1:9" x14ac:dyDescent="0.55000000000000004">
      <c r="A20" s="205" t="s">
        <v>8</v>
      </c>
      <c r="B20" s="207" t="s">
        <v>9</v>
      </c>
      <c r="C20" s="209" t="s">
        <v>10</v>
      </c>
      <c r="D20" s="211" t="s">
        <v>11</v>
      </c>
      <c r="E20" s="213" t="s">
        <v>12</v>
      </c>
      <c r="F20" s="214"/>
      <c r="G20" s="214"/>
      <c r="H20" s="214"/>
      <c r="I20" s="215"/>
    </row>
    <row r="21" spans="1:9" ht="14.5" customHeight="1" x14ac:dyDescent="0.55000000000000004">
      <c r="A21" s="206"/>
      <c r="B21" s="208"/>
      <c r="C21" s="210"/>
      <c r="D21" s="212"/>
      <c r="E21" s="29" t="s">
        <v>13</v>
      </c>
      <c r="F21" s="30" t="s">
        <v>14</v>
      </c>
      <c r="G21" s="30" t="s">
        <v>15</v>
      </c>
      <c r="H21" s="30" t="s">
        <v>16</v>
      </c>
      <c r="I21" s="31" t="s">
        <v>17</v>
      </c>
    </row>
    <row r="22" spans="1:9" x14ac:dyDescent="0.55000000000000004">
      <c r="A22" s="17" t="s">
        <v>18</v>
      </c>
      <c r="B22" s="18">
        <v>151</v>
      </c>
      <c r="C22" s="34">
        <v>36</v>
      </c>
      <c r="D22" s="35">
        <v>42.762621348168061</v>
      </c>
      <c r="E22" s="36">
        <v>11.958556149732621</v>
      </c>
      <c r="F22" s="36">
        <v>30.533675799086758</v>
      </c>
      <c r="G22" s="36">
        <v>41.888584474885846</v>
      </c>
      <c r="H22" s="36">
        <v>52.113787502681497</v>
      </c>
      <c r="I22" s="37">
        <v>75.162503357507376</v>
      </c>
    </row>
    <row r="23" spans="1:9" x14ac:dyDescent="0.55000000000000004">
      <c r="A23" s="17" t="s">
        <v>19</v>
      </c>
      <c r="B23" s="18">
        <v>62</v>
      </c>
      <c r="C23" s="34">
        <v>13</v>
      </c>
      <c r="D23" s="35">
        <v>15.783586958692327</v>
      </c>
      <c r="E23" s="36">
        <v>5.9060174863989578</v>
      </c>
      <c r="F23" s="36">
        <v>9.4266919879998898</v>
      </c>
      <c r="G23" s="36">
        <v>14.504161233633873</v>
      </c>
      <c r="H23" s="36">
        <v>17.951625094482235</v>
      </c>
      <c r="I23" s="37">
        <v>30.861872146118724</v>
      </c>
    </row>
    <row r="24" spans="1:9" x14ac:dyDescent="0.55000000000000004">
      <c r="A24" s="17" t="s">
        <v>20</v>
      </c>
      <c r="B24" s="22">
        <v>155003</v>
      </c>
      <c r="C24" s="34">
        <v>39</v>
      </c>
      <c r="D24" s="35">
        <v>10.171659772539776</v>
      </c>
      <c r="E24" s="36">
        <v>7.1031021300551194</v>
      </c>
      <c r="F24" s="36">
        <v>9.3227574430581974</v>
      </c>
      <c r="G24" s="36">
        <v>10.448204006877475</v>
      </c>
      <c r="H24" s="36">
        <v>11.412671232876713</v>
      </c>
      <c r="I24" s="37">
        <v>12.914846946805161</v>
      </c>
    </row>
    <row r="25" spans="1:9" x14ac:dyDescent="0.55000000000000004">
      <c r="A25" s="23" t="s">
        <v>21</v>
      </c>
      <c r="B25" s="32">
        <v>2585</v>
      </c>
      <c r="C25" s="38">
        <v>52</v>
      </c>
      <c r="D25" s="39">
        <v>27.163358950136722</v>
      </c>
      <c r="E25" s="40">
        <v>5.7431149097815766</v>
      </c>
      <c r="F25" s="40">
        <v>12.773029439696106</v>
      </c>
      <c r="G25" s="40">
        <v>20.484018264840181</v>
      </c>
      <c r="H25" s="40">
        <v>29.785071384233397</v>
      </c>
      <c r="I25" s="41">
        <v>43.426940639269404</v>
      </c>
    </row>
    <row r="26" spans="1:9" x14ac:dyDescent="0.55000000000000004">
      <c r="A26" s="33" t="s">
        <v>26</v>
      </c>
    </row>
    <row r="27" spans="1:9" x14ac:dyDescent="0.55000000000000004">
      <c r="A27" s="33" t="s">
        <v>27</v>
      </c>
    </row>
    <row r="29" spans="1:9" x14ac:dyDescent="0.55000000000000004">
      <c r="A29" s="13" t="s">
        <v>28</v>
      </c>
    </row>
    <row r="30" spans="1:9" x14ac:dyDescent="0.55000000000000004">
      <c r="A30" s="205" t="s">
        <v>8</v>
      </c>
      <c r="B30" s="207" t="s">
        <v>9</v>
      </c>
      <c r="C30" s="209" t="s">
        <v>10</v>
      </c>
      <c r="D30" s="211" t="s">
        <v>11</v>
      </c>
      <c r="E30" s="213" t="s">
        <v>12</v>
      </c>
      <c r="F30" s="214"/>
      <c r="G30" s="214"/>
      <c r="H30" s="214"/>
      <c r="I30" s="215"/>
    </row>
    <row r="31" spans="1:9" ht="14.5" customHeight="1" x14ac:dyDescent="0.55000000000000004">
      <c r="A31" s="206"/>
      <c r="B31" s="208"/>
      <c r="C31" s="210"/>
      <c r="D31" s="212"/>
      <c r="E31" s="29" t="s">
        <v>13</v>
      </c>
      <c r="F31" s="30" t="s">
        <v>14</v>
      </c>
      <c r="G31" s="30" t="s">
        <v>15</v>
      </c>
      <c r="H31" s="30" t="s">
        <v>16</v>
      </c>
      <c r="I31" s="31" t="s">
        <v>17</v>
      </c>
    </row>
    <row r="32" spans="1:9" ht="16.5" x14ac:dyDescent="0.55000000000000004">
      <c r="A32" s="42" t="s">
        <v>29</v>
      </c>
      <c r="B32" s="43">
        <v>24</v>
      </c>
      <c r="C32" s="44">
        <v>11.214953271028037</v>
      </c>
      <c r="D32" s="45">
        <v>72.962163075014317</v>
      </c>
      <c r="E32" s="46">
        <v>29.065889599999998</v>
      </c>
      <c r="F32" s="46">
        <v>66.994833749999998</v>
      </c>
      <c r="G32" s="46">
        <v>78.544125349999987</v>
      </c>
      <c r="H32" s="46">
        <v>84.907451100000003</v>
      </c>
      <c r="I32" s="47">
        <v>98.202754800000008</v>
      </c>
    </row>
    <row r="33" spans="1:9" x14ac:dyDescent="0.55000000000000004">
      <c r="A33" s="17" t="s">
        <v>18</v>
      </c>
      <c r="B33" s="18">
        <v>175</v>
      </c>
      <c r="C33" s="34">
        <v>27.689873417721518</v>
      </c>
      <c r="D33" s="35">
        <v>39.666242240639015</v>
      </c>
      <c r="E33" s="36">
        <v>12.941269799999999</v>
      </c>
      <c r="F33" s="36">
        <v>28.770744799999999</v>
      </c>
      <c r="G33" s="36">
        <v>37.178995399999998</v>
      </c>
      <c r="H33" s="36">
        <v>52.938978800000001</v>
      </c>
      <c r="I33" s="37">
        <v>75.325502299999997</v>
      </c>
    </row>
    <row r="34" spans="1:9" x14ac:dyDescent="0.55000000000000004">
      <c r="A34" s="17" t="s">
        <v>19</v>
      </c>
      <c r="B34" s="18">
        <v>83</v>
      </c>
      <c r="C34" s="34">
        <v>16.435643564356436</v>
      </c>
      <c r="D34" s="35">
        <v>12.49356063169844</v>
      </c>
      <c r="E34" s="36">
        <v>4.6192829</v>
      </c>
      <c r="F34" s="36">
        <v>8.3562902000000001</v>
      </c>
      <c r="G34" s="36">
        <v>11.955636999999999</v>
      </c>
      <c r="H34" s="36">
        <v>15.536529700000001</v>
      </c>
      <c r="I34" s="37">
        <v>23.3148661</v>
      </c>
    </row>
    <row r="35" spans="1:9" x14ac:dyDescent="0.55000000000000004">
      <c r="A35" s="17" t="s">
        <v>20</v>
      </c>
      <c r="B35" s="22">
        <v>193708</v>
      </c>
      <c r="C35" s="34">
        <v>31.469092681341888</v>
      </c>
      <c r="D35" s="35">
        <v>10.187117135732304</v>
      </c>
      <c r="E35" s="36">
        <v>7.2829026000000008</v>
      </c>
      <c r="F35" s="36">
        <v>9.2809334500000009</v>
      </c>
      <c r="G35" s="36">
        <v>10.3860724</v>
      </c>
      <c r="H35" s="36">
        <v>11.346177900000001</v>
      </c>
      <c r="I35" s="37">
        <v>12.668433</v>
      </c>
    </row>
    <row r="36" spans="1:9" x14ac:dyDescent="0.55000000000000004">
      <c r="A36" s="23" t="s">
        <v>21</v>
      </c>
      <c r="B36" s="32">
        <v>2524</v>
      </c>
      <c r="C36" s="38">
        <v>38.190346497200792</v>
      </c>
      <c r="D36" s="39">
        <v>25.320813771165962</v>
      </c>
      <c r="E36" s="40">
        <v>5.9166666999999995</v>
      </c>
      <c r="F36" s="40">
        <v>11.176772249999999</v>
      </c>
      <c r="G36" s="40">
        <v>18.10380275</v>
      </c>
      <c r="H36" s="40">
        <v>25.867176300000001</v>
      </c>
      <c r="I36" s="41">
        <v>39.330808099999999</v>
      </c>
    </row>
    <row r="37" spans="1:9" ht="16.5" x14ac:dyDescent="0.55000000000000004">
      <c r="A37" s="33" t="s">
        <v>30</v>
      </c>
    </row>
    <row r="38" spans="1:9" x14ac:dyDescent="0.55000000000000004">
      <c r="A38" s="33"/>
    </row>
    <row r="39" spans="1:9" x14ac:dyDescent="0.55000000000000004">
      <c r="A39" s="13" t="s">
        <v>31</v>
      </c>
    </row>
    <row r="40" spans="1:9" x14ac:dyDescent="0.55000000000000004">
      <c r="A40" s="205" t="s">
        <v>8</v>
      </c>
      <c r="B40" s="207" t="s">
        <v>9</v>
      </c>
      <c r="C40" s="209" t="s">
        <v>10</v>
      </c>
      <c r="D40" s="211" t="s">
        <v>11</v>
      </c>
      <c r="E40" s="213" t="s">
        <v>12</v>
      </c>
      <c r="F40" s="214"/>
      <c r="G40" s="214"/>
      <c r="H40" s="214"/>
      <c r="I40" s="215"/>
    </row>
    <row r="41" spans="1:9" ht="16.5" x14ac:dyDescent="0.55000000000000004">
      <c r="A41" s="206"/>
      <c r="B41" s="208"/>
      <c r="C41" s="210"/>
      <c r="D41" s="212"/>
      <c r="E41" s="29" t="s">
        <v>13</v>
      </c>
      <c r="F41" s="30" t="s">
        <v>14</v>
      </c>
      <c r="G41" s="30" t="s">
        <v>15</v>
      </c>
      <c r="H41" s="30" t="s">
        <v>16</v>
      </c>
      <c r="I41" s="31" t="s">
        <v>17</v>
      </c>
    </row>
    <row r="42" spans="1:9" ht="16.5" x14ac:dyDescent="0.55000000000000004">
      <c r="A42" s="42" t="s">
        <v>29</v>
      </c>
      <c r="B42" s="43">
        <v>32</v>
      </c>
      <c r="C42" s="44">
        <v>13.617021276595745</v>
      </c>
      <c r="D42" s="45">
        <v>81.537642682772798</v>
      </c>
      <c r="E42" s="46">
        <v>26.453269600000002</v>
      </c>
      <c r="F42" s="46">
        <v>65.927406600000012</v>
      </c>
      <c r="G42" s="46">
        <v>86.803449450000002</v>
      </c>
      <c r="H42" s="46">
        <v>95.744151600000009</v>
      </c>
      <c r="I42" s="47">
        <v>97.829425999999998</v>
      </c>
    </row>
    <row r="43" spans="1:9" x14ac:dyDescent="0.55000000000000004">
      <c r="A43" s="17" t="s">
        <v>18</v>
      </c>
      <c r="B43" s="18">
        <v>144</v>
      </c>
      <c r="C43" s="34">
        <v>21.589205397301349</v>
      </c>
      <c r="D43" s="35">
        <v>44.786862380851083</v>
      </c>
      <c r="E43" s="36">
        <v>15.7117486</v>
      </c>
      <c r="F43" s="36">
        <v>28.908667749999999</v>
      </c>
      <c r="G43" s="36">
        <v>39.548141450000003</v>
      </c>
      <c r="H43" s="36">
        <v>54.911618650000008</v>
      </c>
      <c r="I43" s="37">
        <v>74.656551899999997</v>
      </c>
    </row>
    <row r="44" spans="1:9" x14ac:dyDescent="0.55000000000000004">
      <c r="A44" s="17" t="s">
        <v>19</v>
      </c>
      <c r="B44" s="18">
        <v>59</v>
      </c>
      <c r="C44" s="34">
        <v>11.943319838056681</v>
      </c>
      <c r="D44" s="35">
        <v>12.079762876998556</v>
      </c>
      <c r="E44" s="36">
        <v>4.4086113000000005</v>
      </c>
      <c r="F44" s="36">
        <v>8.0535081000000002</v>
      </c>
      <c r="G44" s="36">
        <v>11.2142857</v>
      </c>
      <c r="H44" s="36">
        <v>15.175318800000001</v>
      </c>
      <c r="I44" s="37">
        <v>24.157559200000001</v>
      </c>
    </row>
    <row r="45" spans="1:9" x14ac:dyDescent="0.55000000000000004">
      <c r="A45" s="17" t="s">
        <v>20</v>
      </c>
      <c r="B45" s="22">
        <v>148158</v>
      </c>
      <c r="C45" s="34">
        <v>23.789934101506802</v>
      </c>
      <c r="D45" s="35">
        <v>10.256735916482308</v>
      </c>
      <c r="E45" s="36">
        <v>7.4248633999999996</v>
      </c>
      <c r="F45" s="36">
        <v>9.4007555000000007</v>
      </c>
      <c r="G45" s="36">
        <v>10.407820500000001</v>
      </c>
      <c r="H45" s="36">
        <v>11.1782643</v>
      </c>
      <c r="I45" s="37">
        <v>12.174440000000001</v>
      </c>
    </row>
    <row r="46" spans="1:9" x14ac:dyDescent="0.55000000000000004">
      <c r="A46" s="23" t="s">
        <v>21</v>
      </c>
      <c r="B46" s="32">
        <v>2120</v>
      </c>
      <c r="C46" s="38">
        <v>31.817499624793637</v>
      </c>
      <c r="D46" s="39">
        <v>28.685278236336181</v>
      </c>
      <c r="E46" s="40">
        <v>7.5668036999999995</v>
      </c>
      <c r="F46" s="40">
        <v>13.641247049999999</v>
      </c>
      <c r="G46" s="40">
        <v>20.344352599999997</v>
      </c>
      <c r="H46" s="40">
        <v>28.820564650000001</v>
      </c>
      <c r="I46" s="41">
        <v>40.414098100000004</v>
      </c>
    </row>
    <row r="47" spans="1:9" ht="16.5" x14ac:dyDescent="0.55000000000000004">
      <c r="A47" s="33" t="s">
        <v>30</v>
      </c>
    </row>
    <row r="49" spans="1:16" x14ac:dyDescent="0.55000000000000004">
      <c r="A49" s="13" t="s">
        <v>32</v>
      </c>
    </row>
    <row r="50" spans="1:16" x14ac:dyDescent="0.55000000000000004">
      <c r="A50" s="205" t="s">
        <v>8</v>
      </c>
      <c r="B50" s="207" t="s">
        <v>9</v>
      </c>
      <c r="C50" s="209" t="s">
        <v>10</v>
      </c>
      <c r="D50" s="211" t="s">
        <v>11</v>
      </c>
      <c r="E50" s="213" t="s">
        <v>12</v>
      </c>
      <c r="F50" s="214"/>
      <c r="G50" s="214"/>
      <c r="H50" s="214"/>
      <c r="I50" s="215"/>
    </row>
    <row r="51" spans="1:16" ht="16.5" x14ac:dyDescent="0.55000000000000004">
      <c r="A51" s="206"/>
      <c r="B51" s="208"/>
      <c r="C51" s="210"/>
      <c r="D51" s="212"/>
      <c r="E51" s="29" t="s">
        <v>13</v>
      </c>
      <c r="F51" s="30" t="s">
        <v>14</v>
      </c>
      <c r="G51" s="30" t="s">
        <v>15</v>
      </c>
      <c r="H51" s="30" t="s">
        <v>16</v>
      </c>
      <c r="I51" s="31" t="s">
        <v>17</v>
      </c>
    </row>
    <row r="52" spans="1:16" ht="16.5" x14ac:dyDescent="0.55000000000000004">
      <c r="A52" s="42" t="s">
        <v>29</v>
      </c>
      <c r="B52" s="43">
        <v>44</v>
      </c>
      <c r="C52" s="44">
        <v>12.535612535612536</v>
      </c>
      <c r="D52" s="45">
        <v>71.376650942276086</v>
      </c>
      <c r="E52" s="46">
        <v>26.1725137</v>
      </c>
      <c r="F52" s="46">
        <v>66.346244099999993</v>
      </c>
      <c r="G52" s="46">
        <v>85.980936099999994</v>
      </c>
      <c r="H52" s="46">
        <v>94.2738516</v>
      </c>
      <c r="I52" s="47">
        <v>97.574990200000002</v>
      </c>
      <c r="K52" s="161"/>
      <c r="L52" s="161"/>
      <c r="M52" s="161"/>
      <c r="N52" s="161"/>
      <c r="O52" s="161"/>
      <c r="P52" s="161"/>
    </row>
    <row r="53" spans="1:16" x14ac:dyDescent="0.55000000000000004">
      <c r="A53" s="17" t="s">
        <v>18</v>
      </c>
      <c r="B53" s="18">
        <v>98</v>
      </c>
      <c r="C53" s="34">
        <v>11.098527746319366</v>
      </c>
      <c r="D53" s="35">
        <v>36.493174149321156</v>
      </c>
      <c r="E53" s="36">
        <v>10.789115300000001</v>
      </c>
      <c r="F53" s="36">
        <v>25.824942899999996</v>
      </c>
      <c r="G53" s="36">
        <v>34.330168950000001</v>
      </c>
      <c r="H53" s="36">
        <v>46.5710379</v>
      </c>
      <c r="I53" s="37">
        <v>74.141792899999999</v>
      </c>
      <c r="K53" s="161"/>
      <c r="L53" s="161"/>
      <c r="M53" s="161"/>
      <c r="N53" s="161"/>
      <c r="O53" s="161"/>
      <c r="P53" s="161"/>
    </row>
    <row r="54" spans="1:16" x14ac:dyDescent="0.55000000000000004">
      <c r="A54" s="17" t="s">
        <v>19</v>
      </c>
      <c r="B54" s="18">
        <v>41</v>
      </c>
      <c r="C54" s="34">
        <v>7.7504725897920608</v>
      </c>
      <c r="D54" s="35">
        <v>12.574725859371794</v>
      </c>
      <c r="E54" s="36">
        <v>5.8364491999999997</v>
      </c>
      <c r="F54" s="36">
        <v>8.6124642999999992</v>
      </c>
      <c r="G54" s="36">
        <v>11.175799100000001</v>
      </c>
      <c r="H54" s="36">
        <v>15.409412400000001</v>
      </c>
      <c r="I54" s="37">
        <v>25.7762557</v>
      </c>
      <c r="K54" s="161"/>
      <c r="L54" s="161"/>
      <c r="M54" s="161"/>
      <c r="N54" s="161"/>
      <c r="O54" s="161"/>
      <c r="P54" s="161"/>
    </row>
    <row r="55" spans="1:16" x14ac:dyDescent="0.55000000000000004">
      <c r="A55" s="17" t="s">
        <v>20</v>
      </c>
      <c r="B55" s="22">
        <v>126323</v>
      </c>
      <c r="C55" s="34">
        <v>16.293665974881623</v>
      </c>
      <c r="D55" s="35">
        <v>9.9268319996440386</v>
      </c>
      <c r="E55" s="36">
        <v>7.0912293000000002</v>
      </c>
      <c r="F55" s="36">
        <v>9.0478605999999999</v>
      </c>
      <c r="G55" s="36">
        <v>10.062741299999999</v>
      </c>
      <c r="H55" s="36">
        <v>10.8607248</v>
      </c>
      <c r="I55" s="37">
        <v>11.9921256</v>
      </c>
      <c r="K55" s="161"/>
      <c r="L55" s="161"/>
      <c r="M55" s="161"/>
      <c r="N55" s="161"/>
      <c r="O55" s="161"/>
      <c r="P55" s="161"/>
    </row>
    <row r="56" spans="1:16" x14ac:dyDescent="0.55000000000000004">
      <c r="A56" s="23" t="s">
        <v>21</v>
      </c>
      <c r="B56" s="32">
        <v>1999</v>
      </c>
      <c r="C56" s="38">
        <v>27.152947568595494</v>
      </c>
      <c r="D56" s="39">
        <v>24.61540387885232</v>
      </c>
      <c r="E56" s="40">
        <v>5.3489439999999995</v>
      </c>
      <c r="F56" s="40">
        <v>10.293609700000001</v>
      </c>
      <c r="G56" s="40">
        <v>16.950057099999999</v>
      </c>
      <c r="H56" s="40">
        <v>24.6164384</v>
      </c>
      <c r="I56" s="41">
        <v>36.849761100000002</v>
      </c>
      <c r="K56" s="161"/>
      <c r="L56" s="161"/>
      <c r="M56" s="161"/>
      <c r="N56" s="161"/>
      <c r="O56" s="161"/>
      <c r="P56" s="161"/>
    </row>
    <row r="57" spans="1:16" ht="16.5" x14ac:dyDescent="0.55000000000000004">
      <c r="A57" s="33" t="s">
        <v>30</v>
      </c>
    </row>
    <row r="59" spans="1:16" x14ac:dyDescent="0.55000000000000004">
      <c r="A59" s="13" t="s">
        <v>33</v>
      </c>
    </row>
    <row r="60" spans="1:16" x14ac:dyDescent="0.55000000000000004">
      <c r="A60" s="205" t="s">
        <v>8</v>
      </c>
      <c r="B60" s="207" t="s">
        <v>9</v>
      </c>
      <c r="C60" s="209" t="s">
        <v>10</v>
      </c>
      <c r="D60" s="211" t="s">
        <v>11</v>
      </c>
      <c r="E60" s="213" t="s">
        <v>12</v>
      </c>
      <c r="F60" s="214"/>
      <c r="G60" s="214"/>
      <c r="H60" s="214"/>
      <c r="I60" s="215"/>
    </row>
    <row r="61" spans="1:16" ht="16.5" x14ac:dyDescent="0.55000000000000004">
      <c r="A61" s="206"/>
      <c r="B61" s="208"/>
      <c r="C61" s="210"/>
      <c r="D61" s="212"/>
      <c r="E61" s="29" t="s">
        <v>13</v>
      </c>
      <c r="F61" s="30" t="s">
        <v>14</v>
      </c>
      <c r="G61" s="30" t="s">
        <v>15</v>
      </c>
      <c r="H61" s="30" t="s">
        <v>16</v>
      </c>
      <c r="I61" s="31" t="s">
        <v>17</v>
      </c>
    </row>
    <row r="62" spans="1:16" ht="16.5" x14ac:dyDescent="0.55000000000000004">
      <c r="A62" s="42" t="s">
        <v>29</v>
      </c>
      <c r="B62" s="43">
        <v>105</v>
      </c>
      <c r="C62" s="135">
        <v>25.423728813559322</v>
      </c>
      <c r="D62" s="138">
        <v>75.847450033248236</v>
      </c>
      <c r="E62" s="46">
        <v>21.918779999999998</v>
      </c>
      <c r="F62" s="46">
        <v>65.961039999999997</v>
      </c>
      <c r="G62" s="46">
        <v>86.949420000000003</v>
      </c>
      <c r="H62" s="46">
        <v>95.632300000000001</v>
      </c>
      <c r="I62" s="47">
        <v>97.611350000000002</v>
      </c>
      <c r="K62" s="161"/>
      <c r="L62" s="161"/>
      <c r="M62" s="161"/>
      <c r="N62" s="161"/>
      <c r="O62" s="161"/>
      <c r="P62" s="161"/>
    </row>
    <row r="63" spans="1:16" x14ac:dyDescent="0.55000000000000004">
      <c r="A63" s="17" t="s">
        <v>18</v>
      </c>
      <c r="B63" s="18">
        <v>182</v>
      </c>
      <c r="C63" s="136">
        <v>15.950920245398773</v>
      </c>
      <c r="D63" s="45">
        <v>38.981064387443389</v>
      </c>
      <c r="E63" s="36">
        <v>16.90879</v>
      </c>
      <c r="F63" s="36">
        <v>30.634810000000002</v>
      </c>
      <c r="G63" s="36">
        <v>44.168505000000003</v>
      </c>
      <c r="H63" s="36">
        <v>56.385149999999996</v>
      </c>
      <c r="I63" s="37">
        <v>80.244910000000004</v>
      </c>
      <c r="K63" s="161"/>
      <c r="L63" s="161"/>
      <c r="M63" s="161"/>
      <c r="N63" s="161"/>
      <c r="O63" s="161"/>
      <c r="P63" s="161"/>
    </row>
    <row r="64" spans="1:16" x14ac:dyDescent="0.55000000000000004">
      <c r="A64" s="17" t="s">
        <v>19</v>
      </c>
      <c r="B64" s="18">
        <v>43</v>
      </c>
      <c r="C64" s="136">
        <v>8.3984375</v>
      </c>
      <c r="D64" s="45">
        <v>13.527587141762917</v>
      </c>
      <c r="E64" s="36">
        <v>6.5044379999999995</v>
      </c>
      <c r="F64" s="36">
        <v>8.8599379999999996</v>
      </c>
      <c r="G64" s="36">
        <v>12.61473</v>
      </c>
      <c r="H64" s="36">
        <v>15.43379</v>
      </c>
      <c r="I64" s="37">
        <v>25.18674</v>
      </c>
      <c r="K64" s="161"/>
      <c r="L64" s="161"/>
      <c r="M64" s="161"/>
      <c r="N64" s="161"/>
      <c r="O64" s="161"/>
      <c r="P64" s="161"/>
    </row>
    <row r="65" spans="1:16" x14ac:dyDescent="0.55000000000000004">
      <c r="A65" s="17" t="s">
        <v>20</v>
      </c>
      <c r="B65" s="22">
        <v>195771</v>
      </c>
      <c r="C65" s="136">
        <v>23.847204238073719</v>
      </c>
      <c r="D65" s="45">
        <v>9.7054008060988899</v>
      </c>
      <c r="E65" s="36">
        <v>7.0909819999999995</v>
      </c>
      <c r="F65" s="36">
        <v>8.763776</v>
      </c>
      <c r="G65" s="36">
        <v>9.8192822999999994</v>
      </c>
      <c r="H65" s="36">
        <v>10.71678</v>
      </c>
      <c r="I65" s="37">
        <v>11.92675</v>
      </c>
      <c r="K65" s="161"/>
      <c r="L65" s="161"/>
      <c r="M65" s="161"/>
      <c r="N65" s="161"/>
      <c r="O65" s="161"/>
      <c r="P65" s="161"/>
    </row>
    <row r="66" spans="1:16" x14ac:dyDescent="0.55000000000000004">
      <c r="A66" s="23" t="s">
        <v>21</v>
      </c>
      <c r="B66" s="32">
        <v>1116</v>
      </c>
      <c r="C66" s="137">
        <v>14.872068230277186</v>
      </c>
      <c r="D66" s="139">
        <v>28.353917312039812</v>
      </c>
      <c r="E66" s="40">
        <v>5.5746339999999996</v>
      </c>
      <c r="F66" s="40">
        <v>12.505685</v>
      </c>
      <c r="G66" s="40">
        <v>20.535835000000002</v>
      </c>
      <c r="H66" s="40">
        <v>27.965454999999999</v>
      </c>
      <c r="I66" s="41">
        <v>36.801740000000002</v>
      </c>
      <c r="K66" s="161"/>
      <c r="L66" s="161"/>
      <c r="M66" s="161"/>
      <c r="N66" s="161"/>
      <c r="O66" s="161"/>
      <c r="P66" s="161"/>
    </row>
    <row r="67" spans="1:16" ht="16.5" x14ac:dyDescent="0.55000000000000004">
      <c r="A67" s="33" t="s">
        <v>30</v>
      </c>
      <c r="D67" s="45"/>
    </row>
    <row r="69" spans="1:16" x14ac:dyDescent="0.55000000000000004">
      <c r="A69" s="13" t="s">
        <v>34</v>
      </c>
    </row>
    <row r="70" spans="1:16" x14ac:dyDescent="0.55000000000000004">
      <c r="A70" s="205" t="s">
        <v>8</v>
      </c>
      <c r="B70" s="207" t="s">
        <v>9</v>
      </c>
      <c r="C70" s="209" t="s">
        <v>10</v>
      </c>
      <c r="D70" s="211" t="s">
        <v>11</v>
      </c>
      <c r="E70" s="213" t="s">
        <v>12</v>
      </c>
      <c r="F70" s="214"/>
      <c r="G70" s="214"/>
      <c r="H70" s="214"/>
      <c r="I70" s="215"/>
    </row>
    <row r="71" spans="1:16" ht="16.5" x14ac:dyDescent="0.55000000000000004">
      <c r="A71" s="206"/>
      <c r="B71" s="208"/>
      <c r="C71" s="210"/>
      <c r="D71" s="212"/>
      <c r="E71" s="29" t="s">
        <v>13</v>
      </c>
      <c r="F71" s="30" t="s">
        <v>14</v>
      </c>
      <c r="G71" s="30" t="s">
        <v>15</v>
      </c>
      <c r="H71" s="30" t="s">
        <v>16</v>
      </c>
      <c r="I71" s="31" t="s">
        <v>17</v>
      </c>
    </row>
    <row r="72" spans="1:16" ht="16.5" x14ac:dyDescent="0.55000000000000004">
      <c r="A72" s="42" t="s">
        <v>29</v>
      </c>
      <c r="B72" s="143">
        <v>111</v>
      </c>
      <c r="C72" s="153">
        <v>27</v>
      </c>
      <c r="D72" s="140">
        <v>75.923937905604419</v>
      </c>
      <c r="E72" s="147">
        <v>35.5</v>
      </c>
      <c r="F72" s="147">
        <v>71.599999999999994</v>
      </c>
      <c r="G72" s="147">
        <v>87.2</v>
      </c>
      <c r="H72" s="147">
        <v>95.3</v>
      </c>
      <c r="I72" s="148">
        <v>98.5</v>
      </c>
      <c r="K72" s="161"/>
      <c r="L72" s="161"/>
      <c r="M72" s="161"/>
      <c r="N72" s="161"/>
      <c r="O72" s="161"/>
      <c r="P72" s="161"/>
    </row>
    <row r="73" spans="1:16" x14ac:dyDescent="0.55000000000000004">
      <c r="A73" s="17" t="s">
        <v>18</v>
      </c>
      <c r="B73" s="144">
        <v>204</v>
      </c>
      <c r="C73" s="154">
        <v>18</v>
      </c>
      <c r="D73" s="141">
        <v>36.374799700719457</v>
      </c>
      <c r="E73" s="149">
        <v>17.100000000000001</v>
      </c>
      <c r="F73" s="149">
        <v>28.299999999999997</v>
      </c>
      <c r="G73" s="149">
        <v>37.1</v>
      </c>
      <c r="H73" s="149">
        <v>46.400000000000006</v>
      </c>
      <c r="I73" s="150">
        <v>66.100000000000009</v>
      </c>
      <c r="K73" s="161"/>
      <c r="L73" s="161"/>
      <c r="M73" s="161"/>
      <c r="N73" s="161"/>
      <c r="O73" s="161"/>
      <c r="P73" s="161"/>
    </row>
    <row r="74" spans="1:16" x14ac:dyDescent="0.55000000000000004">
      <c r="A74" s="17" t="s">
        <v>19</v>
      </c>
      <c r="B74" s="144">
        <v>21</v>
      </c>
      <c r="C74" s="154">
        <v>4</v>
      </c>
      <c r="D74" s="141">
        <v>17.514929655659685</v>
      </c>
      <c r="E74" s="149">
        <v>6</v>
      </c>
      <c r="F74" s="149">
        <v>8.9</v>
      </c>
      <c r="G74" s="149">
        <v>10</v>
      </c>
      <c r="H74" s="149">
        <v>15.5</v>
      </c>
      <c r="I74" s="150">
        <v>24.099999999999998</v>
      </c>
      <c r="K74" s="161"/>
      <c r="L74" s="161"/>
      <c r="M74" s="161"/>
      <c r="N74" s="161"/>
      <c r="O74" s="161"/>
      <c r="P74" s="161"/>
    </row>
    <row r="75" spans="1:16" x14ac:dyDescent="0.55000000000000004">
      <c r="A75" s="17" t="s">
        <v>20</v>
      </c>
      <c r="B75" s="145">
        <v>181693</v>
      </c>
      <c r="C75" s="154">
        <v>22</v>
      </c>
      <c r="D75" s="141">
        <v>10.49464019917505</v>
      </c>
      <c r="E75" s="149">
        <v>7.5</v>
      </c>
      <c r="F75" s="149">
        <v>9.4</v>
      </c>
      <c r="G75" s="149">
        <v>10.5</v>
      </c>
      <c r="H75" s="149">
        <v>11.4</v>
      </c>
      <c r="I75" s="150">
        <v>12.6</v>
      </c>
      <c r="K75" s="161"/>
      <c r="L75" s="161"/>
      <c r="M75" s="161"/>
      <c r="N75" s="161"/>
      <c r="O75" s="161"/>
      <c r="P75" s="161"/>
    </row>
    <row r="76" spans="1:16" x14ac:dyDescent="0.55000000000000004">
      <c r="A76" s="23" t="s">
        <v>21</v>
      </c>
      <c r="B76" s="146">
        <v>1812</v>
      </c>
      <c r="C76" s="155">
        <v>24</v>
      </c>
      <c r="D76" s="142">
        <v>26.000817016512016</v>
      </c>
      <c r="E76" s="151">
        <v>7.7</v>
      </c>
      <c r="F76" s="151">
        <v>14.2</v>
      </c>
      <c r="G76" s="151">
        <v>20.399999999999999</v>
      </c>
      <c r="H76" s="151">
        <v>27.400000000000002</v>
      </c>
      <c r="I76" s="152">
        <v>39.700000000000003</v>
      </c>
      <c r="K76" s="161"/>
      <c r="L76" s="161"/>
      <c r="M76" s="161"/>
      <c r="N76" s="161"/>
      <c r="O76" s="161"/>
      <c r="P76" s="161"/>
    </row>
    <row r="77" spans="1:16" ht="16.5" x14ac:dyDescent="0.55000000000000004">
      <c r="A77" s="33" t="s">
        <v>30</v>
      </c>
      <c r="D77" s="45"/>
    </row>
    <row r="79" spans="1:16" x14ac:dyDescent="0.55000000000000004">
      <c r="A79" s="13" t="s">
        <v>35</v>
      </c>
    </row>
    <row r="80" spans="1:16" x14ac:dyDescent="0.55000000000000004">
      <c r="A80" s="205" t="s">
        <v>8</v>
      </c>
      <c r="B80" s="207" t="s">
        <v>9</v>
      </c>
      <c r="C80" s="209" t="s">
        <v>10</v>
      </c>
      <c r="D80" s="211" t="s">
        <v>11</v>
      </c>
      <c r="E80" s="213" t="s">
        <v>12</v>
      </c>
      <c r="F80" s="214"/>
      <c r="G80" s="214"/>
      <c r="H80" s="214"/>
      <c r="I80" s="215"/>
    </row>
    <row r="81" spans="1:9" ht="16.5" x14ac:dyDescent="0.55000000000000004">
      <c r="A81" s="206"/>
      <c r="B81" s="208"/>
      <c r="C81" s="210"/>
      <c r="D81" s="212"/>
      <c r="E81" s="29" t="s">
        <v>13</v>
      </c>
      <c r="F81" s="30" t="s">
        <v>14</v>
      </c>
      <c r="G81" s="30" t="s">
        <v>15</v>
      </c>
      <c r="H81" s="30" t="s">
        <v>16</v>
      </c>
      <c r="I81" s="31" t="s">
        <v>17</v>
      </c>
    </row>
    <row r="82" spans="1:9" ht="16.5" x14ac:dyDescent="0.55000000000000004">
      <c r="A82" s="42" t="s">
        <v>29</v>
      </c>
      <c r="B82" s="143">
        <v>116</v>
      </c>
      <c r="C82" s="153">
        <v>27.553444180522561</v>
      </c>
      <c r="D82" s="140">
        <v>75.285857321659975</v>
      </c>
      <c r="E82" s="147">
        <v>20.038755881532317</v>
      </c>
      <c r="F82" s="147">
        <v>61.309096201662626</v>
      </c>
      <c r="G82" s="147">
        <v>84.002152614114195</v>
      </c>
      <c r="H82" s="147">
        <v>94.63513334361599</v>
      </c>
      <c r="I82" s="148">
        <v>97.54879696038256</v>
      </c>
    </row>
    <row r="83" spans="1:9" x14ac:dyDescent="0.55000000000000004">
      <c r="A83" s="17" t="s">
        <v>18</v>
      </c>
      <c r="B83" s="144">
        <v>207</v>
      </c>
      <c r="C83" s="154">
        <v>17.380352644836272</v>
      </c>
      <c r="D83" s="141">
        <v>40.946937164002478</v>
      </c>
      <c r="E83" s="149">
        <v>21.958780352084158</v>
      </c>
      <c r="F83" s="149">
        <v>33.951033243486101</v>
      </c>
      <c r="G83" s="149">
        <v>41.823656648451703</v>
      </c>
      <c r="H83" s="149">
        <v>53.150684931506895</v>
      </c>
      <c r="I83" s="150">
        <v>73.227236695093168</v>
      </c>
    </row>
    <row r="84" spans="1:9" x14ac:dyDescent="0.55000000000000004">
      <c r="A84" s="17" t="s">
        <v>19</v>
      </c>
      <c r="B84" s="144">
        <v>27</v>
      </c>
      <c r="C84" s="154">
        <v>4.5302013422818792</v>
      </c>
      <c r="D84" s="141">
        <v>10.06329568373766</v>
      </c>
      <c r="E84" s="149">
        <v>3.188297204838944</v>
      </c>
      <c r="F84" s="149">
        <v>6.7987567987568003</v>
      </c>
      <c r="G84" s="149">
        <v>9.3351548269581102</v>
      </c>
      <c r="H84" s="149">
        <v>13.149384618311199</v>
      </c>
      <c r="I84" s="150">
        <v>19.227655030660511</v>
      </c>
    </row>
    <row r="85" spans="1:9" x14ac:dyDescent="0.55000000000000004">
      <c r="A85" s="17" t="s">
        <v>20</v>
      </c>
      <c r="B85" s="145">
        <v>138312</v>
      </c>
      <c r="C85" s="154">
        <v>16.122966881426628</v>
      </c>
      <c r="D85" s="141">
        <v>10.179279709996223</v>
      </c>
      <c r="E85" s="149">
        <v>7.4948347371976007</v>
      </c>
      <c r="F85" s="149">
        <v>9.3678047182241748</v>
      </c>
      <c r="G85" s="149">
        <v>10.27720856102</v>
      </c>
      <c r="H85" s="149">
        <v>10.9920134510298</v>
      </c>
      <c r="I85" s="150">
        <v>11.99381194599775</v>
      </c>
    </row>
    <row r="86" spans="1:9" x14ac:dyDescent="0.55000000000000004">
      <c r="A86" s="23" t="s">
        <v>21</v>
      </c>
      <c r="B86" s="146">
        <v>1790</v>
      </c>
      <c r="C86" s="155">
        <v>23.255813953488371</v>
      </c>
      <c r="D86" s="142">
        <v>29.705928583658626</v>
      </c>
      <c r="E86" s="151">
        <v>6.5142663043478253</v>
      </c>
      <c r="F86" s="151">
        <v>12.665124831479273</v>
      </c>
      <c r="G86" s="151">
        <v>19.06865943506515</v>
      </c>
      <c r="H86" s="151">
        <v>27.486723643167526</v>
      </c>
      <c r="I86" s="152">
        <v>40.815587431693992</v>
      </c>
    </row>
    <row r="87" spans="1:9" ht="16.5" x14ac:dyDescent="0.55000000000000004">
      <c r="A87" s="33" t="s">
        <v>30</v>
      </c>
      <c r="D87" s="45"/>
    </row>
    <row r="91" spans="1:9" x14ac:dyDescent="0.55000000000000004">
      <c r="G91" s="53"/>
    </row>
  </sheetData>
  <mergeCells count="45">
    <mergeCell ref="A70:A71"/>
    <mergeCell ref="B70:B71"/>
    <mergeCell ref="C70:C71"/>
    <mergeCell ref="D70:D71"/>
    <mergeCell ref="E70:I70"/>
    <mergeCell ref="A60:A61"/>
    <mergeCell ref="B60:B61"/>
    <mergeCell ref="C60:C61"/>
    <mergeCell ref="D60:D61"/>
    <mergeCell ref="E60:I60"/>
    <mergeCell ref="A50:A51"/>
    <mergeCell ref="B50:B51"/>
    <mergeCell ref="C50:C51"/>
    <mergeCell ref="D50:D51"/>
    <mergeCell ref="E50:I50"/>
    <mergeCell ref="A40:A41"/>
    <mergeCell ref="B40:B41"/>
    <mergeCell ref="C40:C41"/>
    <mergeCell ref="D40:D41"/>
    <mergeCell ref="E40:I40"/>
    <mergeCell ref="E20:I20"/>
    <mergeCell ref="E30:I30"/>
    <mergeCell ref="D2:D3"/>
    <mergeCell ref="D20:D21"/>
    <mergeCell ref="D30:D31"/>
    <mergeCell ref="D10:D11"/>
    <mergeCell ref="C10:C11"/>
    <mergeCell ref="B10:B11"/>
    <mergeCell ref="E10:I10"/>
    <mergeCell ref="E2:I2"/>
    <mergeCell ref="A2:A3"/>
    <mergeCell ref="A10:A11"/>
    <mergeCell ref="C2:C3"/>
    <mergeCell ref="B2:B3"/>
    <mergeCell ref="A20:A21"/>
    <mergeCell ref="A30:A31"/>
    <mergeCell ref="C20:C21"/>
    <mergeCell ref="B20:B21"/>
    <mergeCell ref="C30:C31"/>
    <mergeCell ref="B30:B31"/>
    <mergeCell ref="A80:A81"/>
    <mergeCell ref="B80:B81"/>
    <mergeCell ref="C80:C81"/>
    <mergeCell ref="D80:D81"/>
    <mergeCell ref="E80:I80"/>
  </mergeCells>
  <pageMargins left="0.25" right="0.25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152"/>
  <sheetViews>
    <sheetView workbookViewId="0"/>
  </sheetViews>
  <sheetFormatPr defaultColWidth="8.83984375" defaultRowHeight="14.4" x14ac:dyDescent="0.55000000000000004"/>
  <cols>
    <col min="1" max="1" width="24.5234375" style="15" customWidth="1"/>
    <col min="2" max="2" width="11.41796875" style="15" bestFit="1" customWidth="1"/>
    <col min="3" max="3" width="9.41796875" style="15" customWidth="1"/>
    <col min="4" max="8" width="7.1015625" style="15" customWidth="1"/>
    <col min="9" max="9" width="4.1015625" style="15" customWidth="1"/>
    <col min="10" max="10" width="23.83984375" style="15" customWidth="1"/>
    <col min="11" max="11" width="13.1015625" style="15" customWidth="1"/>
    <col min="12" max="15" width="8.83984375" style="15"/>
    <col min="16" max="18" width="8.83984375" style="156"/>
    <col min="19" max="19" width="8.41796875" style="156" customWidth="1"/>
    <col min="20" max="24" width="8.83984375" style="156"/>
    <col min="25" max="16384" width="8.83984375" style="15"/>
  </cols>
  <sheetData>
    <row r="1" spans="1:10" x14ac:dyDescent="0.55000000000000004">
      <c r="A1" s="13" t="s">
        <v>36</v>
      </c>
      <c r="B1" s="14"/>
      <c r="C1" s="14"/>
      <c r="D1" s="14"/>
      <c r="E1" s="14"/>
      <c r="F1" s="14"/>
      <c r="G1" s="14"/>
      <c r="H1" s="14"/>
      <c r="I1" s="14"/>
    </row>
    <row r="2" spans="1:10" ht="14.5" customHeight="1" x14ac:dyDescent="0.55000000000000004">
      <c r="A2" s="218" t="s">
        <v>37</v>
      </c>
      <c r="B2" s="207" t="s">
        <v>9</v>
      </c>
      <c r="C2" s="216" t="s">
        <v>11</v>
      </c>
      <c r="D2" s="213" t="s">
        <v>12</v>
      </c>
      <c r="E2" s="214"/>
      <c r="F2" s="214"/>
      <c r="G2" s="214"/>
      <c r="H2" s="215"/>
      <c r="I2" s="14"/>
      <c r="J2" s="13" t="s">
        <v>38</v>
      </c>
    </row>
    <row r="3" spans="1:10" ht="14.5" customHeight="1" x14ac:dyDescent="0.55000000000000004">
      <c r="A3" s="219"/>
      <c r="B3" s="208"/>
      <c r="C3" s="217"/>
      <c r="D3" s="16" t="s">
        <v>13</v>
      </c>
      <c r="E3" s="16" t="s">
        <v>14</v>
      </c>
      <c r="F3" s="16" t="s">
        <v>15</v>
      </c>
      <c r="G3" s="16" t="s">
        <v>16</v>
      </c>
      <c r="H3" s="199" t="s">
        <v>17</v>
      </c>
      <c r="I3" s="14"/>
    </row>
    <row r="4" spans="1:10" x14ac:dyDescent="0.55000000000000004">
      <c r="A4" s="48" t="s">
        <v>39</v>
      </c>
      <c r="B4" s="49">
        <v>224</v>
      </c>
      <c r="C4" s="50">
        <v>10.3</v>
      </c>
      <c r="D4" s="82">
        <v>7</v>
      </c>
      <c r="E4" s="52">
        <v>9.5</v>
      </c>
      <c r="F4" s="52">
        <v>10.5</v>
      </c>
      <c r="G4" s="52">
        <v>11.2</v>
      </c>
      <c r="H4" s="50">
        <v>12.3</v>
      </c>
      <c r="I4" s="53"/>
    </row>
    <row r="5" spans="1:10" x14ac:dyDescent="0.55000000000000004">
      <c r="A5" s="54" t="s">
        <v>40</v>
      </c>
      <c r="B5" s="55">
        <v>718</v>
      </c>
      <c r="C5" s="19">
        <v>9.5</v>
      </c>
      <c r="D5" s="18">
        <v>6.6</v>
      </c>
      <c r="E5" s="21">
        <v>8.6999999999999993</v>
      </c>
      <c r="F5" s="21">
        <v>9.6</v>
      </c>
      <c r="G5" s="21">
        <v>10.4</v>
      </c>
      <c r="H5" s="19">
        <v>11.7</v>
      </c>
      <c r="I5" s="53"/>
    </row>
    <row r="6" spans="1:10" x14ac:dyDescent="0.55000000000000004">
      <c r="A6" s="54" t="s">
        <v>41</v>
      </c>
      <c r="B6" s="55">
        <v>798</v>
      </c>
      <c r="C6" s="37">
        <v>10</v>
      </c>
      <c r="D6" s="18">
        <v>5.9</v>
      </c>
      <c r="E6" s="21">
        <v>9.1</v>
      </c>
      <c r="F6" s="21">
        <v>10.3</v>
      </c>
      <c r="G6" s="21">
        <v>11.2</v>
      </c>
      <c r="H6" s="19">
        <v>12.3</v>
      </c>
      <c r="I6" s="53"/>
    </row>
    <row r="7" spans="1:10" x14ac:dyDescent="0.55000000000000004">
      <c r="A7" s="54" t="s">
        <v>42</v>
      </c>
      <c r="B7" s="55">
        <v>855</v>
      </c>
      <c r="C7" s="19">
        <v>10.5</v>
      </c>
      <c r="D7" s="18">
        <v>7.7</v>
      </c>
      <c r="E7" s="21">
        <v>9.6</v>
      </c>
      <c r="F7" s="21">
        <v>10.7</v>
      </c>
      <c r="G7" s="21">
        <v>11.5</v>
      </c>
      <c r="H7" s="19">
        <v>12.9</v>
      </c>
      <c r="I7" s="53"/>
    </row>
    <row r="8" spans="1:10" x14ac:dyDescent="0.55000000000000004">
      <c r="A8" s="54" t="s">
        <v>43</v>
      </c>
      <c r="B8" s="55">
        <v>974</v>
      </c>
      <c r="C8" s="19">
        <v>10.3</v>
      </c>
      <c r="D8" s="18">
        <v>7.2</v>
      </c>
      <c r="E8" s="21">
        <v>9.1999999999999993</v>
      </c>
      <c r="F8" s="21">
        <v>10.4</v>
      </c>
      <c r="G8" s="21">
        <v>11.2</v>
      </c>
      <c r="H8" s="19">
        <v>12.4</v>
      </c>
      <c r="I8" s="53"/>
    </row>
    <row r="9" spans="1:10" x14ac:dyDescent="0.55000000000000004">
      <c r="A9" s="54" t="s">
        <v>44</v>
      </c>
      <c r="B9" s="55">
        <v>1465</v>
      </c>
      <c r="C9" s="19">
        <v>10.8</v>
      </c>
      <c r="D9" s="18">
        <v>7.3</v>
      </c>
      <c r="E9" s="21">
        <v>9.6999999999999993</v>
      </c>
      <c r="F9" s="36">
        <v>11</v>
      </c>
      <c r="G9" s="21">
        <v>11.9</v>
      </c>
      <c r="H9" s="19">
        <v>13.5</v>
      </c>
      <c r="I9" s="53"/>
    </row>
    <row r="10" spans="1:10" x14ac:dyDescent="0.55000000000000004">
      <c r="A10" s="54" t="s">
        <v>45</v>
      </c>
      <c r="B10" s="55">
        <v>523</v>
      </c>
      <c r="C10" s="19">
        <v>9.8000000000000007</v>
      </c>
      <c r="D10" s="18">
        <v>5.6</v>
      </c>
      <c r="E10" s="21">
        <v>8.5</v>
      </c>
      <c r="F10" s="21">
        <v>9.9</v>
      </c>
      <c r="G10" s="21">
        <v>11.1</v>
      </c>
      <c r="H10" s="19">
        <v>12.6</v>
      </c>
      <c r="I10" s="53"/>
    </row>
    <row r="11" spans="1:10" x14ac:dyDescent="0.55000000000000004">
      <c r="A11" s="54" t="s">
        <v>46</v>
      </c>
      <c r="B11" s="55">
        <v>2764</v>
      </c>
      <c r="C11" s="19">
        <v>10.6</v>
      </c>
      <c r="D11" s="18">
        <v>6.8</v>
      </c>
      <c r="E11" s="21">
        <v>9.5</v>
      </c>
      <c r="F11" s="21">
        <v>10.9</v>
      </c>
      <c r="G11" s="21">
        <v>11.9</v>
      </c>
      <c r="H11" s="19">
        <v>13.4</v>
      </c>
      <c r="I11" s="53"/>
    </row>
    <row r="12" spans="1:10" x14ac:dyDescent="0.55000000000000004">
      <c r="A12" s="54" t="s">
        <v>47</v>
      </c>
      <c r="B12" s="55">
        <v>2649</v>
      </c>
      <c r="C12" s="19">
        <v>10.5</v>
      </c>
      <c r="D12" s="18">
        <v>6.4</v>
      </c>
      <c r="E12" s="21">
        <v>9.6</v>
      </c>
      <c r="F12" s="21">
        <v>10.8</v>
      </c>
      <c r="G12" s="21">
        <v>11.7</v>
      </c>
      <c r="H12" s="19">
        <v>13.4</v>
      </c>
      <c r="I12" s="53"/>
    </row>
    <row r="13" spans="1:10" x14ac:dyDescent="0.55000000000000004">
      <c r="A13" s="57" t="s">
        <v>48</v>
      </c>
      <c r="B13" s="58">
        <v>10970</v>
      </c>
      <c r="C13" s="59">
        <v>10.4</v>
      </c>
      <c r="D13" s="60">
        <v>6.7</v>
      </c>
      <c r="E13" s="61">
        <v>9.4</v>
      </c>
      <c r="F13" s="61">
        <v>10.6</v>
      </c>
      <c r="G13" s="61">
        <v>11.6</v>
      </c>
      <c r="H13" s="59">
        <v>13.2</v>
      </c>
      <c r="I13" s="53"/>
    </row>
    <row r="14" spans="1:10" ht="8.1999999999999993" customHeight="1" x14ac:dyDescent="0.55000000000000004">
      <c r="A14" s="54"/>
      <c r="B14" s="62"/>
      <c r="C14" s="63"/>
      <c r="D14" s="62"/>
      <c r="E14" s="14"/>
      <c r="F14" s="14"/>
      <c r="G14" s="14"/>
      <c r="H14" s="63"/>
      <c r="I14" s="53"/>
    </row>
    <row r="15" spans="1:10" x14ac:dyDescent="0.55000000000000004">
      <c r="A15" s="57" t="s">
        <v>49</v>
      </c>
      <c r="B15" s="58">
        <v>508</v>
      </c>
      <c r="C15" s="64">
        <v>9.1999999999999993</v>
      </c>
      <c r="D15" s="65">
        <v>6</v>
      </c>
      <c r="E15" s="66">
        <v>8.4</v>
      </c>
      <c r="F15" s="66">
        <v>9.3000000000000007</v>
      </c>
      <c r="G15" s="66">
        <v>10.199999999999999</v>
      </c>
      <c r="H15" s="64">
        <v>11.6</v>
      </c>
      <c r="I15" s="53"/>
    </row>
    <row r="16" spans="1:10" x14ac:dyDescent="0.55000000000000004">
      <c r="A16" s="67" t="s">
        <v>50</v>
      </c>
      <c r="B16" s="68">
        <v>645</v>
      </c>
      <c r="C16" s="69">
        <v>10.1</v>
      </c>
      <c r="D16" s="70">
        <v>7.3</v>
      </c>
      <c r="E16" s="71">
        <v>9.1999999999999993</v>
      </c>
      <c r="F16" s="71">
        <v>10.199999999999999</v>
      </c>
      <c r="G16" s="72">
        <v>11</v>
      </c>
      <c r="H16" s="69">
        <v>12.3</v>
      </c>
      <c r="I16" s="53"/>
    </row>
    <row r="17" spans="1:9" x14ac:dyDescent="0.55000000000000004">
      <c r="A17" s="14"/>
      <c r="B17" s="14"/>
      <c r="C17" s="14"/>
      <c r="D17" s="14"/>
      <c r="E17" s="14"/>
      <c r="F17" s="14"/>
      <c r="G17" s="14"/>
      <c r="H17" s="14"/>
      <c r="I17" s="53"/>
    </row>
    <row r="18" spans="1:9" x14ac:dyDescent="0.55000000000000004">
      <c r="A18" s="13" t="s">
        <v>51</v>
      </c>
      <c r="I18" s="53"/>
    </row>
    <row r="19" spans="1:9" ht="14.5" customHeight="1" x14ac:dyDescent="0.55000000000000004">
      <c r="A19" s="218" t="s">
        <v>37</v>
      </c>
      <c r="B19" s="207" t="s">
        <v>9</v>
      </c>
      <c r="C19" s="216" t="s">
        <v>11</v>
      </c>
      <c r="D19" s="213" t="s">
        <v>12</v>
      </c>
      <c r="E19" s="214"/>
      <c r="F19" s="214"/>
      <c r="G19" s="214"/>
      <c r="H19" s="215"/>
      <c r="I19" s="53"/>
    </row>
    <row r="20" spans="1:9" ht="14.5" customHeight="1" x14ac:dyDescent="0.55000000000000004">
      <c r="A20" s="219"/>
      <c r="B20" s="208"/>
      <c r="C20" s="217"/>
      <c r="D20" s="16" t="s">
        <v>13</v>
      </c>
      <c r="E20" s="16" t="s">
        <v>14</v>
      </c>
      <c r="F20" s="16" t="s">
        <v>15</v>
      </c>
      <c r="G20" s="16" t="s">
        <v>16</v>
      </c>
      <c r="H20" s="199" t="s">
        <v>17</v>
      </c>
      <c r="I20" s="53"/>
    </row>
    <row r="21" spans="1:9" x14ac:dyDescent="0.55000000000000004">
      <c r="A21" s="48" t="s">
        <v>39</v>
      </c>
      <c r="B21" s="49">
        <v>3460</v>
      </c>
      <c r="C21" s="73">
        <v>9</v>
      </c>
      <c r="D21" s="51">
        <v>5.2</v>
      </c>
      <c r="E21" s="52">
        <v>8.3000000000000007</v>
      </c>
      <c r="F21" s="52">
        <v>9.5</v>
      </c>
      <c r="G21" s="52">
        <v>10.199999999999999</v>
      </c>
      <c r="H21" s="50">
        <v>11.3</v>
      </c>
      <c r="I21" s="53"/>
    </row>
    <row r="22" spans="1:9" x14ac:dyDescent="0.55000000000000004">
      <c r="A22" s="54" t="s">
        <v>40</v>
      </c>
      <c r="B22" s="55">
        <v>8867</v>
      </c>
      <c r="C22" s="37">
        <v>8.8000000000000007</v>
      </c>
      <c r="D22" s="18">
        <v>5.3</v>
      </c>
      <c r="E22" s="21">
        <v>8.1</v>
      </c>
      <c r="F22" s="21">
        <v>9.1</v>
      </c>
      <c r="G22" s="21">
        <v>9.8000000000000007</v>
      </c>
      <c r="H22" s="19">
        <v>11</v>
      </c>
      <c r="I22" s="53"/>
    </row>
    <row r="23" spans="1:9" x14ac:dyDescent="0.55000000000000004">
      <c r="A23" s="54" t="s">
        <v>41</v>
      </c>
      <c r="B23" s="55">
        <v>7292</v>
      </c>
      <c r="C23" s="37">
        <v>9</v>
      </c>
      <c r="D23" s="18">
        <v>5.8</v>
      </c>
      <c r="E23" s="21">
        <v>8.3000000000000007</v>
      </c>
      <c r="F23" s="21">
        <v>9.3000000000000007</v>
      </c>
      <c r="G23" s="21">
        <v>10.1</v>
      </c>
      <c r="H23" s="19">
        <v>11.2</v>
      </c>
      <c r="I23" s="53"/>
    </row>
    <row r="24" spans="1:9" x14ac:dyDescent="0.55000000000000004">
      <c r="A24" s="54" t="s">
        <v>42</v>
      </c>
      <c r="B24" s="55">
        <v>7520</v>
      </c>
      <c r="C24" s="37">
        <v>8</v>
      </c>
      <c r="D24" s="18">
        <v>6.2</v>
      </c>
      <c r="E24" s="21">
        <v>8.6</v>
      </c>
      <c r="F24" s="21">
        <v>9.6</v>
      </c>
      <c r="G24" s="21">
        <v>10.4</v>
      </c>
      <c r="H24" s="19">
        <v>11.5</v>
      </c>
      <c r="I24" s="53"/>
    </row>
    <row r="25" spans="1:9" x14ac:dyDescent="0.55000000000000004">
      <c r="A25" s="54" t="s">
        <v>43</v>
      </c>
      <c r="B25" s="55">
        <v>7139</v>
      </c>
      <c r="C25" s="37">
        <v>9.1</v>
      </c>
      <c r="D25" s="18">
        <v>6.3</v>
      </c>
      <c r="E25" s="21">
        <v>8.4</v>
      </c>
      <c r="F25" s="21">
        <v>9.3000000000000007</v>
      </c>
      <c r="G25" s="36">
        <v>10</v>
      </c>
      <c r="H25" s="19">
        <v>11.2</v>
      </c>
      <c r="I25" s="53"/>
    </row>
    <row r="26" spans="1:9" x14ac:dyDescent="0.55000000000000004">
      <c r="A26" s="54" t="s">
        <v>44</v>
      </c>
      <c r="B26" s="55">
        <v>10521</v>
      </c>
      <c r="C26" s="37">
        <v>9.5</v>
      </c>
      <c r="D26" s="18">
        <v>6.5</v>
      </c>
      <c r="E26" s="21">
        <v>8.9</v>
      </c>
      <c r="F26" s="36">
        <v>10</v>
      </c>
      <c r="G26" s="21">
        <v>10.8</v>
      </c>
      <c r="H26" s="19">
        <v>12.1</v>
      </c>
      <c r="I26" s="53"/>
    </row>
    <row r="27" spans="1:9" x14ac:dyDescent="0.55000000000000004">
      <c r="A27" s="54" t="s">
        <v>45</v>
      </c>
      <c r="B27" s="55">
        <v>3283</v>
      </c>
      <c r="C27" s="37">
        <v>8.3000000000000007</v>
      </c>
      <c r="D27" s="56">
        <v>5</v>
      </c>
      <c r="E27" s="21">
        <v>7.8</v>
      </c>
      <c r="F27" s="36">
        <v>9</v>
      </c>
      <c r="G27" s="36">
        <v>10</v>
      </c>
      <c r="H27" s="19">
        <v>11.3</v>
      </c>
      <c r="I27" s="53"/>
    </row>
    <row r="28" spans="1:9" x14ac:dyDescent="0.55000000000000004">
      <c r="A28" s="54" t="s">
        <v>46</v>
      </c>
      <c r="B28" s="55">
        <v>17378</v>
      </c>
      <c r="C28" s="37">
        <v>9.8000000000000007</v>
      </c>
      <c r="D28" s="18">
        <v>6.2</v>
      </c>
      <c r="E28" s="21">
        <v>8.6999999999999993</v>
      </c>
      <c r="F28" s="21">
        <v>9.9</v>
      </c>
      <c r="G28" s="21">
        <v>10.8</v>
      </c>
      <c r="H28" s="19">
        <v>12.4</v>
      </c>
      <c r="I28" s="53"/>
    </row>
    <row r="29" spans="1:9" x14ac:dyDescent="0.55000000000000004">
      <c r="A29" s="54" t="s">
        <v>47</v>
      </c>
      <c r="B29" s="55">
        <v>24445</v>
      </c>
      <c r="C29" s="37">
        <v>9.3000000000000007</v>
      </c>
      <c r="D29" s="18">
        <v>6.5</v>
      </c>
      <c r="E29" s="21">
        <v>9.1999999999999993</v>
      </c>
      <c r="F29" s="21">
        <v>10.199999999999999</v>
      </c>
      <c r="G29" s="21">
        <v>10.9</v>
      </c>
      <c r="H29" s="19">
        <v>12.2</v>
      </c>
      <c r="I29" s="53"/>
    </row>
    <row r="30" spans="1:9" x14ac:dyDescent="0.55000000000000004">
      <c r="A30" s="57" t="s">
        <v>48</v>
      </c>
      <c r="B30" s="58">
        <v>89905</v>
      </c>
      <c r="C30" s="59">
        <v>9.1999999999999993</v>
      </c>
      <c r="D30" s="74">
        <v>6</v>
      </c>
      <c r="E30" s="75">
        <v>8.6</v>
      </c>
      <c r="F30" s="75">
        <v>9.6999999999999993</v>
      </c>
      <c r="G30" s="75">
        <v>10.6</v>
      </c>
      <c r="H30" s="76">
        <v>12</v>
      </c>
      <c r="I30" s="53"/>
    </row>
    <row r="31" spans="1:9" ht="8.1999999999999993" customHeight="1" x14ac:dyDescent="0.55000000000000004">
      <c r="A31" s="77"/>
      <c r="B31" s="62"/>
      <c r="C31" s="63"/>
      <c r="D31" s="62"/>
      <c r="E31" s="14"/>
      <c r="F31" s="14"/>
      <c r="G31" s="14"/>
      <c r="H31" s="63"/>
      <c r="I31" s="53"/>
    </row>
    <row r="32" spans="1:9" x14ac:dyDescent="0.55000000000000004">
      <c r="A32" s="57" t="s">
        <v>49</v>
      </c>
      <c r="B32" s="58">
        <v>7722</v>
      </c>
      <c r="C32" s="78">
        <v>8.8000000000000007</v>
      </c>
      <c r="D32" s="79">
        <v>6.1</v>
      </c>
      <c r="E32" s="80">
        <v>8</v>
      </c>
      <c r="F32" s="80">
        <v>9</v>
      </c>
      <c r="G32" s="66">
        <v>9.8000000000000007</v>
      </c>
      <c r="H32" s="78">
        <v>11</v>
      </c>
    </row>
    <row r="33" spans="1:9" x14ac:dyDescent="0.55000000000000004">
      <c r="A33" s="67" t="s">
        <v>50</v>
      </c>
      <c r="B33" s="68">
        <v>9882</v>
      </c>
      <c r="C33" s="81">
        <v>9.3000000000000007</v>
      </c>
      <c r="D33" s="70">
        <v>5.9</v>
      </c>
      <c r="E33" s="71">
        <v>8.5</v>
      </c>
      <c r="F33" s="71">
        <v>9.6</v>
      </c>
      <c r="G33" s="71">
        <v>10.4</v>
      </c>
      <c r="H33" s="69">
        <v>11.4</v>
      </c>
    </row>
    <row r="35" spans="1:9" x14ac:dyDescent="0.55000000000000004">
      <c r="A35" s="13" t="s">
        <v>52</v>
      </c>
    </row>
    <row r="36" spans="1:9" x14ac:dyDescent="0.55000000000000004">
      <c r="A36" s="218" t="s">
        <v>37</v>
      </c>
      <c r="B36" s="207" t="s">
        <v>9</v>
      </c>
      <c r="C36" s="216" t="s">
        <v>11</v>
      </c>
      <c r="D36" s="213" t="s">
        <v>12</v>
      </c>
      <c r="E36" s="214"/>
      <c r="F36" s="214"/>
      <c r="G36" s="214"/>
      <c r="H36" s="215"/>
    </row>
    <row r="37" spans="1:9" ht="14.5" customHeight="1" x14ac:dyDescent="0.55000000000000004">
      <c r="A37" s="219"/>
      <c r="B37" s="208"/>
      <c r="C37" s="217"/>
      <c r="D37" s="16" t="s">
        <v>13</v>
      </c>
      <c r="E37" s="16" t="s">
        <v>14</v>
      </c>
      <c r="F37" s="16" t="s">
        <v>15</v>
      </c>
      <c r="G37" s="16" t="s">
        <v>16</v>
      </c>
      <c r="H37" s="199" t="s">
        <v>17</v>
      </c>
    </row>
    <row r="38" spans="1:9" x14ac:dyDescent="0.55000000000000004">
      <c r="A38" s="48" t="s">
        <v>39</v>
      </c>
      <c r="B38" s="49">
        <v>5805</v>
      </c>
      <c r="C38" s="73">
        <v>9.9276671174931845</v>
      </c>
      <c r="D38" s="82">
        <v>7.0601851851851842</v>
      </c>
      <c r="E38" s="83">
        <v>9.3110884947174561</v>
      </c>
      <c r="F38" s="83">
        <v>10.321195607299149</v>
      </c>
      <c r="G38" s="83">
        <v>11.004417490266546</v>
      </c>
      <c r="H38" s="73">
        <v>12.402849740932641</v>
      </c>
      <c r="I38" s="53"/>
    </row>
    <row r="39" spans="1:9" x14ac:dyDescent="0.55000000000000004">
      <c r="A39" s="54" t="s">
        <v>40</v>
      </c>
      <c r="B39" s="55">
        <v>13024</v>
      </c>
      <c r="C39" s="37">
        <v>9.6128645170967832</v>
      </c>
      <c r="D39" s="56">
        <v>6.5353881278538823</v>
      </c>
      <c r="E39" s="36">
        <v>8.8263145342847338</v>
      </c>
      <c r="F39" s="36">
        <v>9.7788271846465982</v>
      </c>
      <c r="G39" s="36">
        <v>10.525892924404291</v>
      </c>
      <c r="H39" s="37">
        <v>11.97806946470048</v>
      </c>
      <c r="I39" s="53"/>
    </row>
    <row r="40" spans="1:9" x14ac:dyDescent="0.55000000000000004">
      <c r="A40" s="54" t="s">
        <v>41</v>
      </c>
      <c r="B40" s="55">
        <v>11299</v>
      </c>
      <c r="C40" s="37">
        <v>10.091506961265027</v>
      </c>
      <c r="D40" s="56">
        <v>7.0485165001513774</v>
      </c>
      <c r="E40" s="36">
        <v>9.1015673207454029</v>
      </c>
      <c r="F40" s="36">
        <v>10.213089802130899</v>
      </c>
      <c r="G40" s="36">
        <v>11.068236772867202</v>
      </c>
      <c r="H40" s="37">
        <v>12.400916522169929</v>
      </c>
      <c r="I40" s="53"/>
    </row>
    <row r="41" spans="1:9" x14ac:dyDescent="0.55000000000000004">
      <c r="A41" s="54" t="s">
        <v>42</v>
      </c>
      <c r="B41" s="55">
        <v>12936</v>
      </c>
      <c r="C41" s="37">
        <v>9.4747693943234506</v>
      </c>
      <c r="D41" s="56">
        <v>7.4038461538461542</v>
      </c>
      <c r="E41" s="36">
        <v>9.5618355250823939</v>
      </c>
      <c r="F41" s="36">
        <v>10.608638967103445</v>
      </c>
      <c r="G41" s="36">
        <v>11.454699272082085</v>
      </c>
      <c r="H41" s="37">
        <v>12.779720845882316</v>
      </c>
      <c r="I41" s="53"/>
    </row>
    <row r="42" spans="1:9" x14ac:dyDescent="0.55000000000000004">
      <c r="A42" s="54" t="s">
        <v>43</v>
      </c>
      <c r="B42" s="55">
        <v>11118</v>
      </c>
      <c r="C42" s="37">
        <v>9.9327840275095909</v>
      </c>
      <c r="D42" s="56">
        <v>7.0488721804511281</v>
      </c>
      <c r="E42" s="36">
        <v>9.1951021355617453</v>
      </c>
      <c r="F42" s="36">
        <v>10.170346469839828</v>
      </c>
      <c r="G42" s="36">
        <v>10.928008034489517</v>
      </c>
      <c r="H42" s="37">
        <v>12.026186342592593</v>
      </c>
      <c r="I42" s="53"/>
    </row>
    <row r="43" spans="1:9" x14ac:dyDescent="0.55000000000000004">
      <c r="A43" s="54" t="s">
        <v>44</v>
      </c>
      <c r="B43" s="55">
        <v>16306</v>
      </c>
      <c r="C43" s="37">
        <v>10.364282343590874</v>
      </c>
      <c r="D43" s="56">
        <v>7.3406591961279455</v>
      </c>
      <c r="E43" s="36">
        <v>9.7184065934065931</v>
      </c>
      <c r="F43" s="36">
        <v>10.899250879724189</v>
      </c>
      <c r="G43" s="36">
        <v>11.788992598604752</v>
      </c>
      <c r="H43" s="37">
        <v>13.073620495495497</v>
      </c>
      <c r="I43" s="53"/>
    </row>
    <row r="44" spans="1:9" x14ac:dyDescent="0.55000000000000004">
      <c r="A44" s="54" t="s">
        <v>45</v>
      </c>
      <c r="B44" s="55">
        <v>4117</v>
      </c>
      <c r="C44" s="37">
        <v>9.4622528322326627</v>
      </c>
      <c r="D44" s="56">
        <v>5.8660578386605779</v>
      </c>
      <c r="E44" s="36">
        <v>8.4971672585827847</v>
      </c>
      <c r="F44" s="36">
        <v>9.6840846994535514</v>
      </c>
      <c r="G44" s="36">
        <v>10.714003209257125</v>
      </c>
      <c r="H44" s="37">
        <v>11.889799635701275</v>
      </c>
      <c r="I44" s="53"/>
    </row>
    <row r="45" spans="1:9" x14ac:dyDescent="0.55000000000000004">
      <c r="A45" s="54" t="s">
        <v>46</v>
      </c>
      <c r="B45" s="55">
        <v>23235</v>
      </c>
      <c r="C45" s="37">
        <v>10.379379025143072</v>
      </c>
      <c r="D45" s="56">
        <v>7.1078745724809265</v>
      </c>
      <c r="E45" s="36">
        <v>9.4884197147295595</v>
      </c>
      <c r="F45" s="36">
        <v>10.687189054726367</v>
      </c>
      <c r="G45" s="36">
        <v>11.686623967325719</v>
      </c>
      <c r="H45" s="37">
        <v>13.412889194139193</v>
      </c>
      <c r="I45" s="53"/>
    </row>
    <row r="46" spans="1:9" x14ac:dyDescent="0.55000000000000004">
      <c r="A46" s="54" t="s">
        <v>47</v>
      </c>
      <c r="B46" s="55">
        <v>31965</v>
      </c>
      <c r="C46" s="37">
        <v>10.746591369983513</v>
      </c>
      <c r="D46" s="56">
        <v>7.8922934076137414</v>
      </c>
      <c r="E46" s="36">
        <v>10.13291156243284</v>
      </c>
      <c r="F46" s="36">
        <v>11.164576650140955</v>
      </c>
      <c r="G46" s="36">
        <v>11.945147468161366</v>
      </c>
      <c r="H46" s="37">
        <v>13.678485092667202</v>
      </c>
      <c r="I46" s="53"/>
    </row>
    <row r="47" spans="1:9" x14ac:dyDescent="0.55000000000000004">
      <c r="A47" s="57" t="s">
        <v>48</v>
      </c>
      <c r="B47" s="58">
        <f>SUM(B38:B46)</f>
        <v>129805</v>
      </c>
      <c r="C47" s="59">
        <v>10.199999999999999</v>
      </c>
      <c r="D47" s="74">
        <v>7.1703032798133659</v>
      </c>
      <c r="E47" s="75">
        <v>9.4493225466982391</v>
      </c>
      <c r="F47" s="75">
        <v>10.6</v>
      </c>
      <c r="G47" s="75">
        <v>11.511688067353369</v>
      </c>
      <c r="H47" s="76">
        <v>13.031195796347312</v>
      </c>
    </row>
    <row r="48" spans="1:9" ht="8.1999999999999993" customHeight="1" x14ac:dyDescent="0.55000000000000004">
      <c r="A48" s="77"/>
      <c r="B48" s="62"/>
      <c r="C48" s="63"/>
      <c r="D48" s="62"/>
      <c r="E48" s="14"/>
      <c r="F48" s="14"/>
      <c r="G48" s="14"/>
      <c r="H48" s="63"/>
    </row>
    <row r="49" spans="1:23" x14ac:dyDescent="0.55000000000000004">
      <c r="A49" s="57" t="s">
        <v>49</v>
      </c>
      <c r="B49" s="58">
        <v>11531</v>
      </c>
      <c r="C49" s="78">
        <v>9.3000000000000007</v>
      </c>
      <c r="D49" s="65">
        <v>6.4577397910731253</v>
      </c>
      <c r="E49" s="80">
        <v>8.3076484018264836</v>
      </c>
      <c r="F49" s="80">
        <v>9.1999999999999993</v>
      </c>
      <c r="G49" s="80">
        <v>10.057178442028986</v>
      </c>
      <c r="H49" s="78">
        <v>11.396499238964992</v>
      </c>
    </row>
    <row r="50" spans="1:23" x14ac:dyDescent="0.55000000000000004">
      <c r="A50" s="67" t="s">
        <v>50</v>
      </c>
      <c r="B50" s="68">
        <v>13643</v>
      </c>
      <c r="C50" s="81">
        <v>10.4</v>
      </c>
      <c r="D50" s="84">
        <v>7.3342803030303019</v>
      </c>
      <c r="E50" s="72">
        <v>9.4977168949771684</v>
      </c>
      <c r="F50" s="72">
        <v>10.4</v>
      </c>
      <c r="G50" s="72">
        <v>11.179769513102848</v>
      </c>
      <c r="H50" s="81">
        <v>12.371575342465754</v>
      </c>
    </row>
    <row r="51" spans="1:23" ht="14.5" customHeight="1" x14ac:dyDescent="0.55000000000000004"/>
    <row r="52" spans="1:23" x14ac:dyDescent="0.55000000000000004">
      <c r="A52" s="13" t="s">
        <v>53</v>
      </c>
    </row>
    <row r="53" spans="1:23" x14ac:dyDescent="0.55000000000000004">
      <c r="A53" s="218" t="s">
        <v>37</v>
      </c>
      <c r="B53" s="207" t="s">
        <v>9</v>
      </c>
      <c r="C53" s="216" t="s">
        <v>11</v>
      </c>
      <c r="D53" s="213" t="s">
        <v>12</v>
      </c>
      <c r="E53" s="214"/>
      <c r="F53" s="214"/>
      <c r="G53" s="214"/>
      <c r="H53" s="215"/>
    </row>
    <row r="54" spans="1:23" ht="14.5" customHeight="1" x14ac:dyDescent="0.55000000000000004">
      <c r="A54" s="219"/>
      <c r="B54" s="208"/>
      <c r="C54" s="217"/>
      <c r="D54" s="16" t="s">
        <v>13</v>
      </c>
      <c r="E54" s="16" t="s">
        <v>14</v>
      </c>
      <c r="F54" s="16" t="s">
        <v>15</v>
      </c>
      <c r="G54" s="16" t="s">
        <v>16</v>
      </c>
      <c r="H54" s="199" t="s">
        <v>17</v>
      </c>
    </row>
    <row r="55" spans="1:23" x14ac:dyDescent="0.55000000000000004">
      <c r="A55" s="85" t="s">
        <v>39</v>
      </c>
      <c r="B55" s="86">
        <v>8023</v>
      </c>
      <c r="C55" s="87">
        <v>9.6355941171989912</v>
      </c>
      <c r="D55" s="88">
        <v>7.1982562999999997</v>
      </c>
      <c r="E55" s="88">
        <v>9.0431621</v>
      </c>
      <c r="F55" s="88">
        <v>10.0585816</v>
      </c>
      <c r="G55" s="88">
        <v>10.7219353</v>
      </c>
      <c r="H55" s="89">
        <v>11.644413800000001</v>
      </c>
      <c r="I55" s="53"/>
      <c r="S55" s="157"/>
      <c r="T55" s="157"/>
      <c r="U55" s="157"/>
      <c r="V55" s="157"/>
      <c r="W55" s="157"/>
    </row>
    <row r="56" spans="1:23" x14ac:dyDescent="0.55000000000000004">
      <c r="A56" s="90" t="s">
        <v>40</v>
      </c>
      <c r="B56" s="91">
        <v>17360</v>
      </c>
      <c r="C56" s="92">
        <v>9.4103673126172023</v>
      </c>
      <c r="D56" s="93">
        <v>6.7525926500000004</v>
      </c>
      <c r="E56" s="93">
        <v>8.6910078500000001</v>
      </c>
      <c r="F56" s="93">
        <v>9.5475312499999987</v>
      </c>
      <c r="G56" s="93">
        <v>10.367725099999999</v>
      </c>
      <c r="H56" s="94">
        <v>11.55530615</v>
      </c>
      <c r="I56" s="53"/>
      <c r="S56" s="157"/>
      <c r="T56" s="157"/>
      <c r="U56" s="157"/>
      <c r="V56" s="157"/>
      <c r="W56" s="157"/>
    </row>
    <row r="57" spans="1:23" x14ac:dyDescent="0.55000000000000004">
      <c r="A57" s="90" t="s">
        <v>41</v>
      </c>
      <c r="B57" s="91">
        <v>18507</v>
      </c>
      <c r="C57" s="92">
        <v>9.7127889953044075</v>
      </c>
      <c r="D57" s="93">
        <v>7.1803197000000001</v>
      </c>
      <c r="E57" s="93">
        <v>9.0090089999999989</v>
      </c>
      <c r="F57" s="93">
        <v>9.9484682000000006</v>
      </c>
      <c r="G57" s="93">
        <v>10.6259812</v>
      </c>
      <c r="H57" s="94">
        <v>11.495677799999999</v>
      </c>
      <c r="I57" s="53"/>
      <c r="S57" s="157"/>
      <c r="T57" s="157"/>
      <c r="U57" s="157"/>
      <c r="V57" s="157"/>
      <c r="W57" s="157"/>
    </row>
    <row r="58" spans="1:23" x14ac:dyDescent="0.55000000000000004">
      <c r="A58" s="90" t="s">
        <v>42</v>
      </c>
      <c r="B58" s="91">
        <v>18735</v>
      </c>
      <c r="C58" s="92">
        <v>10.126439965522954</v>
      </c>
      <c r="D58" s="93">
        <v>7.5378832000000004</v>
      </c>
      <c r="E58" s="93">
        <v>9.3735029000000001</v>
      </c>
      <c r="F58" s="93">
        <v>10.322015</v>
      </c>
      <c r="G58" s="93">
        <v>11.028439199999999</v>
      </c>
      <c r="H58" s="94">
        <v>11.9977169</v>
      </c>
      <c r="I58" s="53"/>
      <c r="S58" s="157"/>
      <c r="T58" s="157"/>
      <c r="U58" s="157"/>
      <c r="V58" s="157"/>
      <c r="W58" s="157"/>
    </row>
    <row r="59" spans="1:23" x14ac:dyDescent="0.55000000000000004">
      <c r="A59" s="90" t="s">
        <v>43</v>
      </c>
      <c r="B59" s="91">
        <v>15312</v>
      </c>
      <c r="C59" s="92">
        <v>10.041418098836939</v>
      </c>
      <c r="D59" s="93">
        <v>7.3461892000000004</v>
      </c>
      <c r="E59" s="93">
        <v>9.2464960000000005</v>
      </c>
      <c r="F59" s="93">
        <v>10.1939434</v>
      </c>
      <c r="G59" s="93">
        <v>10.883387650000001</v>
      </c>
      <c r="H59" s="94">
        <v>11.785444500000001</v>
      </c>
      <c r="I59" s="53"/>
      <c r="S59" s="157"/>
      <c r="T59" s="157"/>
      <c r="U59" s="157"/>
      <c r="V59" s="157"/>
      <c r="W59" s="157"/>
    </row>
    <row r="60" spans="1:23" x14ac:dyDescent="0.55000000000000004">
      <c r="A60" s="90" t="s">
        <v>44</v>
      </c>
      <c r="B60" s="91">
        <v>21247</v>
      </c>
      <c r="C60" s="92">
        <v>10.166134006300515</v>
      </c>
      <c r="D60" s="93">
        <v>7.6613331000000002</v>
      </c>
      <c r="E60" s="93">
        <v>9.6944356000000003</v>
      </c>
      <c r="F60" s="93">
        <v>10.8050113</v>
      </c>
      <c r="G60" s="93">
        <v>11.634500600000001</v>
      </c>
      <c r="H60" s="94">
        <v>12.5890384</v>
      </c>
      <c r="I60" s="53"/>
      <c r="S60" s="157"/>
      <c r="T60" s="157"/>
      <c r="U60" s="157"/>
      <c r="V60" s="157"/>
      <c r="W60" s="157"/>
    </row>
    <row r="61" spans="1:23" x14ac:dyDescent="0.55000000000000004">
      <c r="A61" s="90" t="s">
        <v>45</v>
      </c>
      <c r="B61" s="91">
        <v>4996</v>
      </c>
      <c r="C61" s="92">
        <v>9.5389626876115141</v>
      </c>
      <c r="D61" s="93">
        <v>6.1985904999999999</v>
      </c>
      <c r="E61" s="93">
        <v>8.4982763500000011</v>
      </c>
      <c r="F61" s="93">
        <v>9.7653866499999999</v>
      </c>
      <c r="G61" s="93">
        <v>10.803541650000001</v>
      </c>
      <c r="H61" s="94">
        <v>11.8727564</v>
      </c>
      <c r="I61" s="53"/>
      <c r="S61" s="157"/>
      <c r="T61" s="157"/>
      <c r="U61" s="157"/>
      <c r="V61" s="157"/>
      <c r="W61" s="157"/>
    </row>
    <row r="62" spans="1:23" x14ac:dyDescent="0.55000000000000004">
      <c r="A62" s="90" t="s">
        <v>46</v>
      </c>
      <c r="B62" s="91">
        <v>25994</v>
      </c>
      <c r="C62" s="92">
        <v>10.402910280864292</v>
      </c>
      <c r="D62" s="93">
        <v>7.4707311999999995</v>
      </c>
      <c r="E62" s="93">
        <v>9.6641878999999999</v>
      </c>
      <c r="F62" s="93">
        <v>10.858519899999999</v>
      </c>
      <c r="G62" s="93">
        <v>11.829515600000001</v>
      </c>
      <c r="H62" s="94">
        <v>13.196398800000001</v>
      </c>
      <c r="I62" s="53"/>
      <c r="R62" s="96"/>
      <c r="S62" s="96"/>
      <c r="T62" s="96"/>
      <c r="U62" s="96"/>
    </row>
    <row r="63" spans="1:23" x14ac:dyDescent="0.55000000000000004">
      <c r="A63" s="90" t="s">
        <v>47</v>
      </c>
      <c r="B63" s="91">
        <v>36938</v>
      </c>
      <c r="C63" s="92">
        <v>11.132156129161212</v>
      </c>
      <c r="D63" s="93">
        <v>8.3477607999999996</v>
      </c>
      <c r="E63" s="93">
        <v>10.372284000000001</v>
      </c>
      <c r="F63" s="93">
        <v>11.41355115</v>
      </c>
      <c r="G63" s="93">
        <v>12.1840881</v>
      </c>
      <c r="H63" s="94">
        <v>13.138046300000001</v>
      </c>
      <c r="I63" s="53"/>
      <c r="R63" s="96"/>
      <c r="S63" s="97">
        <f>'Annual Regional Wind LFs'!F12-'Annual Regional Wind LFs'!E12</f>
        <v>5.1614007999999991</v>
      </c>
      <c r="T63" s="97">
        <f>'Annual Regional Wind LFs'!G12-'Annual Regional Wind LFs'!F12</f>
        <v>6.7301045000000013</v>
      </c>
      <c r="U63" s="96"/>
    </row>
    <row r="64" spans="1:23" x14ac:dyDescent="0.55000000000000004">
      <c r="A64" s="60" t="s">
        <v>48</v>
      </c>
      <c r="B64" s="98">
        <f>SUM(B55:B63)</f>
        <v>167112</v>
      </c>
      <c r="C64" s="99">
        <v>10.304039187148121</v>
      </c>
      <c r="D64" s="75">
        <v>7.2829702175914441</v>
      </c>
      <c r="E64" s="75">
        <v>9.2809359303128698</v>
      </c>
      <c r="F64" s="75">
        <v>10.386072416185744</v>
      </c>
      <c r="G64" s="75">
        <v>11.346171408756145</v>
      </c>
      <c r="H64" s="76">
        <v>12.668412599916548</v>
      </c>
      <c r="R64" s="96"/>
      <c r="S64" s="96"/>
      <c r="T64" s="96"/>
      <c r="U64" s="96"/>
    </row>
    <row r="65" spans="1:21" ht="8.1999999999999993" customHeight="1" x14ac:dyDescent="0.55000000000000004">
      <c r="A65" s="62"/>
      <c r="B65" s="91"/>
      <c r="C65" s="92"/>
      <c r="D65" s="93"/>
      <c r="E65" s="93"/>
      <c r="F65" s="93"/>
      <c r="G65" s="93"/>
      <c r="H65" s="94"/>
      <c r="R65" s="96"/>
      <c r="S65" s="96"/>
      <c r="T65" s="96"/>
      <c r="U65" s="96"/>
    </row>
    <row r="66" spans="1:21" x14ac:dyDescent="0.55000000000000004">
      <c r="A66" s="60" t="s">
        <v>49</v>
      </c>
      <c r="B66" s="100">
        <v>11363</v>
      </c>
      <c r="C66" s="99">
        <v>8.8579937927792631</v>
      </c>
      <c r="D66" s="75">
        <v>6.2756267000000001</v>
      </c>
      <c r="E66" s="75">
        <v>7.9589372000000003</v>
      </c>
      <c r="F66" s="75">
        <v>8.8662206000000001</v>
      </c>
      <c r="G66" s="75">
        <v>9.6898540000000004</v>
      </c>
      <c r="H66" s="76">
        <v>10.8422784</v>
      </c>
      <c r="R66" s="96"/>
      <c r="S66" s="97">
        <f>'Annual Regional Wind LFs'!F14-'Annual Regional Wind LFs'!E14</f>
        <v>7.8726150999999973</v>
      </c>
      <c r="T66" s="97">
        <f>'Annual Regional Wind LFs'!G14-'Annual Regional Wind LFs'!F14</f>
        <v>9.1853119999999997</v>
      </c>
      <c r="U66" s="96"/>
    </row>
    <row r="67" spans="1:21" x14ac:dyDescent="0.55000000000000004">
      <c r="A67" s="101" t="s">
        <v>50</v>
      </c>
      <c r="B67" s="102">
        <v>15100</v>
      </c>
      <c r="C67" s="103">
        <v>9.5658859949147619</v>
      </c>
      <c r="D67" s="104">
        <v>7.3774363000000012</v>
      </c>
      <c r="E67" s="104">
        <v>9.5978949499999988</v>
      </c>
      <c r="F67" s="104">
        <v>10.539379200000001</v>
      </c>
      <c r="G67" s="104">
        <v>11.259440300000001</v>
      </c>
      <c r="H67" s="105">
        <v>12.3910198</v>
      </c>
      <c r="R67" s="96"/>
      <c r="S67" s="97">
        <f>'Annual Regional Wind LFs'!F15-'Annual Regional Wind LFs'!E15</f>
        <v>5.2205997999999987</v>
      </c>
      <c r="T67" s="97">
        <f>'Annual Regional Wind LFs'!G15-'Annual Regional Wind LFs'!F15</f>
        <v>5.7098548999999998</v>
      </c>
      <c r="U67" s="96"/>
    </row>
    <row r="68" spans="1:21" x14ac:dyDescent="0.55000000000000004">
      <c r="R68" s="96"/>
      <c r="S68" s="96"/>
      <c r="T68" s="96"/>
      <c r="U68" s="96"/>
    </row>
    <row r="69" spans="1:21" x14ac:dyDescent="0.55000000000000004">
      <c r="A69" s="13" t="s">
        <v>54</v>
      </c>
      <c r="R69" s="96"/>
      <c r="S69" s="96"/>
      <c r="T69" s="96"/>
      <c r="U69" s="96"/>
    </row>
    <row r="70" spans="1:21" x14ac:dyDescent="0.55000000000000004">
      <c r="A70" s="218" t="s">
        <v>37</v>
      </c>
      <c r="B70" s="207" t="s">
        <v>9</v>
      </c>
      <c r="C70" s="216" t="s">
        <v>11</v>
      </c>
      <c r="D70" s="213" t="s">
        <v>12</v>
      </c>
      <c r="E70" s="214"/>
      <c r="F70" s="214"/>
      <c r="G70" s="214"/>
      <c r="H70" s="215"/>
      <c r="R70" s="96"/>
      <c r="S70" s="96"/>
      <c r="T70" s="96"/>
      <c r="U70" s="96"/>
    </row>
    <row r="71" spans="1:21" ht="16.5" x14ac:dyDescent="0.55000000000000004">
      <c r="A71" s="219"/>
      <c r="B71" s="208"/>
      <c r="C71" s="217"/>
      <c r="D71" s="16" t="s">
        <v>13</v>
      </c>
      <c r="E71" s="16" t="s">
        <v>14</v>
      </c>
      <c r="F71" s="16" t="s">
        <v>15</v>
      </c>
      <c r="G71" s="16" t="s">
        <v>16</v>
      </c>
      <c r="H71" s="199" t="s">
        <v>17</v>
      </c>
      <c r="R71" s="96"/>
      <c r="S71" s="96"/>
      <c r="T71" s="96"/>
      <c r="U71" s="96"/>
    </row>
    <row r="72" spans="1:21" x14ac:dyDescent="0.55000000000000004">
      <c r="A72" s="85" t="s">
        <v>39</v>
      </c>
      <c r="B72" s="86">
        <v>6444</v>
      </c>
      <c r="C72" s="87">
        <v>9.9223645758719261</v>
      </c>
      <c r="D72" s="88">
        <v>7.6144689000000003</v>
      </c>
      <c r="E72" s="88">
        <v>9.5007017000000005</v>
      </c>
      <c r="F72" s="88">
        <v>10.434725799999999</v>
      </c>
      <c r="G72" s="88">
        <v>10.9898285</v>
      </c>
      <c r="H72" s="89">
        <v>11.6495572</v>
      </c>
      <c r="I72" s="53"/>
      <c r="R72" s="96"/>
      <c r="S72" s="96"/>
      <c r="T72" s="96"/>
      <c r="U72" s="96"/>
    </row>
    <row r="73" spans="1:21" x14ac:dyDescent="0.55000000000000004">
      <c r="A73" s="90" t="s">
        <v>40</v>
      </c>
      <c r="B73" s="91">
        <v>13689</v>
      </c>
      <c r="C73" s="92">
        <v>9.5227682759194199</v>
      </c>
      <c r="D73" s="93">
        <v>6.9402910999999996</v>
      </c>
      <c r="E73" s="93">
        <v>8.8757482000000003</v>
      </c>
      <c r="F73" s="93">
        <v>9.7288630999999999</v>
      </c>
      <c r="G73" s="93">
        <v>10.4297112</v>
      </c>
      <c r="H73" s="94">
        <v>11.4771021</v>
      </c>
      <c r="I73" s="53"/>
      <c r="R73" s="96"/>
      <c r="S73" s="96"/>
      <c r="T73" s="96"/>
      <c r="U73" s="96"/>
    </row>
    <row r="74" spans="1:21" x14ac:dyDescent="0.55000000000000004">
      <c r="A74" s="90" t="s">
        <v>41</v>
      </c>
      <c r="B74" s="91">
        <v>15058</v>
      </c>
      <c r="C74" s="92">
        <v>10.025293787009542</v>
      </c>
      <c r="D74" s="93">
        <v>7.5441387999999998</v>
      </c>
      <c r="E74" s="93">
        <v>9.3778767999999992</v>
      </c>
      <c r="F74" s="93">
        <v>10.307805049999999</v>
      </c>
      <c r="G74" s="93">
        <v>10.934653900000001</v>
      </c>
      <c r="H74" s="94">
        <v>11.6906876</v>
      </c>
      <c r="I74" s="53"/>
      <c r="R74" s="96"/>
      <c r="S74" s="96"/>
      <c r="T74" s="96"/>
      <c r="U74" s="96"/>
    </row>
    <row r="75" spans="1:21" x14ac:dyDescent="0.55000000000000004">
      <c r="A75" s="90" t="s">
        <v>42</v>
      </c>
      <c r="B75" s="91">
        <v>13489</v>
      </c>
      <c r="C75" s="92">
        <v>10.482737066859398</v>
      </c>
      <c r="D75" s="93">
        <v>7.7599273999999996</v>
      </c>
      <c r="E75" s="93">
        <v>9.6177072999999993</v>
      </c>
      <c r="F75" s="93">
        <v>10.545549999999999</v>
      </c>
      <c r="G75" s="93">
        <v>11.200685</v>
      </c>
      <c r="H75" s="94">
        <v>12.0675939</v>
      </c>
      <c r="I75" s="53"/>
      <c r="R75" s="96"/>
      <c r="S75" s="96"/>
      <c r="T75" s="96"/>
      <c r="U75" s="96"/>
    </row>
    <row r="76" spans="1:21" x14ac:dyDescent="0.55000000000000004">
      <c r="A76" s="90" t="s">
        <v>43</v>
      </c>
      <c r="B76" s="91">
        <v>12013</v>
      </c>
      <c r="C76" s="92">
        <v>10.160612207623407</v>
      </c>
      <c r="D76" s="93">
        <v>7.3802294000000002</v>
      </c>
      <c r="E76" s="93">
        <v>9.2951081999999996</v>
      </c>
      <c r="F76" s="93">
        <v>10.206807099999999</v>
      </c>
      <c r="G76" s="93">
        <v>10.8953834</v>
      </c>
      <c r="H76" s="94">
        <v>11.6666667</v>
      </c>
      <c r="I76" s="53"/>
      <c r="R76" s="96"/>
      <c r="S76" s="96"/>
      <c r="T76" s="96"/>
      <c r="U76" s="96"/>
    </row>
    <row r="77" spans="1:21" x14ac:dyDescent="0.55000000000000004">
      <c r="A77" s="90" t="s">
        <v>44</v>
      </c>
      <c r="B77" s="91">
        <v>16917</v>
      </c>
      <c r="C77" s="92">
        <v>10.380201645107595</v>
      </c>
      <c r="D77" s="93">
        <v>7.6270666</v>
      </c>
      <c r="E77" s="93">
        <v>9.6112249999999992</v>
      </c>
      <c r="F77" s="93">
        <v>10.6334535</v>
      </c>
      <c r="G77" s="93">
        <v>11.3869039</v>
      </c>
      <c r="H77" s="94">
        <v>12.207622799999999</v>
      </c>
      <c r="I77" s="53"/>
      <c r="R77" s="96"/>
      <c r="S77" s="96"/>
      <c r="T77" s="96"/>
      <c r="U77" s="96"/>
    </row>
    <row r="78" spans="1:21" x14ac:dyDescent="0.55000000000000004">
      <c r="A78" s="90" t="s">
        <v>45</v>
      </c>
      <c r="B78" s="91">
        <v>3813</v>
      </c>
      <c r="C78" s="92">
        <v>9.1701471808794324</v>
      </c>
      <c r="D78" s="93">
        <v>6.2002076000000006</v>
      </c>
      <c r="E78" s="93">
        <v>8.3940073000000002</v>
      </c>
      <c r="F78" s="93">
        <v>9.5573879999999996</v>
      </c>
      <c r="G78" s="93">
        <v>10.4226876</v>
      </c>
      <c r="H78" s="94">
        <v>11.3544746</v>
      </c>
      <c r="I78" s="53"/>
      <c r="R78" s="96"/>
      <c r="S78" s="96"/>
      <c r="T78" s="96"/>
      <c r="U78" s="96"/>
    </row>
    <row r="79" spans="1:21" x14ac:dyDescent="0.55000000000000004">
      <c r="A79" s="90" t="s">
        <v>46</v>
      </c>
      <c r="B79" s="91">
        <v>18955</v>
      </c>
      <c r="C79" s="92">
        <v>10.012402543535453</v>
      </c>
      <c r="D79" s="93">
        <v>7.3418045999999997</v>
      </c>
      <c r="E79" s="93">
        <v>9.458443599999999</v>
      </c>
      <c r="F79" s="93">
        <v>10.5582689</v>
      </c>
      <c r="G79" s="93">
        <v>11.3940377</v>
      </c>
      <c r="H79" s="94">
        <v>12.5507916</v>
      </c>
      <c r="I79" s="53"/>
      <c r="R79" s="96"/>
      <c r="S79" s="96"/>
      <c r="T79" s="96"/>
      <c r="U79" s="96"/>
    </row>
    <row r="80" spans="1:21" x14ac:dyDescent="0.55000000000000004">
      <c r="A80" s="90" t="s">
        <v>47</v>
      </c>
      <c r="B80" s="91">
        <v>29331</v>
      </c>
      <c r="C80" s="92">
        <v>10.835672834435831</v>
      </c>
      <c r="D80" s="93">
        <v>8.1073057000000013</v>
      </c>
      <c r="E80" s="93">
        <v>10.0355264</v>
      </c>
      <c r="F80" s="93">
        <v>10.952965500000001</v>
      </c>
      <c r="G80" s="93">
        <v>11.623148499999999</v>
      </c>
      <c r="H80" s="94">
        <v>12.471128800000001</v>
      </c>
      <c r="I80" s="53"/>
      <c r="R80" s="95"/>
      <c r="S80" s="96"/>
      <c r="T80" s="96"/>
      <c r="U80" s="95"/>
    </row>
    <row r="81" spans="1:21" x14ac:dyDescent="0.55000000000000004">
      <c r="A81" s="60" t="s">
        <v>48</v>
      </c>
      <c r="B81" s="98">
        <f>SUM(B72:B80)</f>
        <v>129709</v>
      </c>
      <c r="C81" s="99">
        <v>10.283577507081858</v>
      </c>
      <c r="D81" s="75">
        <v>7.4891607000000002</v>
      </c>
      <c r="E81" s="75">
        <v>9.4588315000000005</v>
      </c>
      <c r="F81" s="75">
        <v>10.4533495</v>
      </c>
      <c r="G81" s="75">
        <v>11.2143607</v>
      </c>
      <c r="H81" s="76">
        <v>12.199391199999999</v>
      </c>
      <c r="R81" s="95"/>
      <c r="S81" s="96">
        <f>'Annual Regional Wind LFs'!F29-'Annual Regional Wind LFs'!E29</f>
        <v>5.5419484000000008</v>
      </c>
      <c r="T81" s="96">
        <f>'Annual Regional Wind LFs'!G29-'Annual Regional Wind LFs'!F29</f>
        <v>7.9775017000000013</v>
      </c>
      <c r="U81" s="95"/>
    </row>
    <row r="82" spans="1:21" x14ac:dyDescent="0.55000000000000004">
      <c r="A82" s="62"/>
      <c r="B82" s="91"/>
      <c r="C82" s="92"/>
      <c r="D82" s="93"/>
      <c r="E82" s="93"/>
      <c r="F82" s="93"/>
      <c r="G82" s="93"/>
      <c r="H82" s="94"/>
      <c r="R82" s="95"/>
      <c r="S82" s="96"/>
      <c r="T82" s="96"/>
      <c r="U82" s="95"/>
    </row>
    <row r="83" spans="1:21" x14ac:dyDescent="0.55000000000000004">
      <c r="A83" s="60" t="s">
        <v>49</v>
      </c>
      <c r="B83" s="100">
        <v>6802</v>
      </c>
      <c r="C83" s="99">
        <v>9.270865934080927</v>
      </c>
      <c r="D83" s="75">
        <v>6.7596325999999998</v>
      </c>
      <c r="E83" s="75">
        <v>8.4379251000000011</v>
      </c>
      <c r="F83" s="75">
        <v>9.319883149999999</v>
      </c>
      <c r="G83" s="75">
        <v>10.1193437</v>
      </c>
      <c r="H83" s="76">
        <v>11.1737185</v>
      </c>
      <c r="R83" s="95"/>
      <c r="S83" s="96">
        <f>'Annual Regional Wind LFs'!F31-'Annual Regional Wind LFs'!E31</f>
        <v>8.1689313999999982</v>
      </c>
      <c r="T83" s="96">
        <f>'Annual Regional Wind LFs'!G31-'Annual Regional Wind LFs'!F31</f>
        <v>8.4540512999999997</v>
      </c>
      <c r="U83" s="95"/>
    </row>
    <row r="84" spans="1:21" x14ac:dyDescent="0.55000000000000004">
      <c r="A84" s="101" t="s">
        <v>50</v>
      </c>
      <c r="B84" s="102">
        <v>11614</v>
      </c>
      <c r="C84" s="103">
        <v>10.354918940601145</v>
      </c>
      <c r="D84" s="104">
        <v>7.3666446999999993</v>
      </c>
      <c r="E84" s="104">
        <v>9.5932484000000002</v>
      </c>
      <c r="F84" s="104">
        <v>10.508374700000001</v>
      </c>
      <c r="G84" s="104">
        <v>11.163528599999999</v>
      </c>
      <c r="H84" s="105">
        <v>12.0968778</v>
      </c>
      <c r="R84" s="95"/>
      <c r="S84" s="96">
        <f>'Annual Regional Wind LFs'!F32-'Annual Regional Wind LFs'!E32</f>
        <v>5.377435049999999</v>
      </c>
      <c r="T84" s="96">
        <f>'Annual Regional Wind LFs'!G32-'Annual Regional Wind LFs'!F32</f>
        <v>6.0323663500000002</v>
      </c>
      <c r="U84" s="95"/>
    </row>
    <row r="85" spans="1:21" x14ac:dyDescent="0.55000000000000004">
      <c r="R85" s="96"/>
      <c r="S85" s="96"/>
      <c r="T85" s="96"/>
      <c r="U85" s="96"/>
    </row>
    <row r="86" spans="1:21" x14ac:dyDescent="0.55000000000000004">
      <c r="A86" s="13" t="s">
        <v>55</v>
      </c>
      <c r="R86" s="96"/>
      <c r="S86" s="96"/>
      <c r="T86" s="96"/>
      <c r="U86" s="96"/>
    </row>
    <row r="87" spans="1:21" x14ac:dyDescent="0.55000000000000004">
      <c r="A87" s="218" t="s">
        <v>37</v>
      </c>
      <c r="B87" s="207" t="s">
        <v>9</v>
      </c>
      <c r="C87" s="216" t="s">
        <v>11</v>
      </c>
      <c r="D87" s="213" t="s">
        <v>12</v>
      </c>
      <c r="E87" s="214"/>
      <c r="F87" s="214"/>
      <c r="G87" s="214"/>
      <c r="H87" s="215"/>
      <c r="R87" s="96"/>
      <c r="S87" s="96"/>
      <c r="T87" s="96"/>
      <c r="U87" s="96"/>
    </row>
    <row r="88" spans="1:21" ht="16.5" x14ac:dyDescent="0.55000000000000004">
      <c r="A88" s="219"/>
      <c r="B88" s="208"/>
      <c r="C88" s="217"/>
      <c r="D88" s="16" t="s">
        <v>13</v>
      </c>
      <c r="E88" s="16" t="s">
        <v>14</v>
      </c>
      <c r="F88" s="16" t="s">
        <v>15</v>
      </c>
      <c r="G88" s="16" t="s">
        <v>16</v>
      </c>
      <c r="H88" s="199" t="s">
        <v>17</v>
      </c>
      <c r="R88" s="96"/>
      <c r="S88" s="96"/>
      <c r="T88" s="96"/>
      <c r="U88" s="96"/>
    </row>
    <row r="89" spans="1:21" x14ac:dyDescent="0.55000000000000004">
      <c r="A89" s="85" t="s">
        <v>39</v>
      </c>
      <c r="B89" s="86">
        <v>5595</v>
      </c>
      <c r="C89" s="87">
        <v>9.4806124410695531</v>
      </c>
      <c r="D89" s="88">
        <v>7.1052885999999997</v>
      </c>
      <c r="E89" s="88">
        <v>8.9928927000000005</v>
      </c>
      <c r="F89" s="88">
        <v>9.9360209000000008</v>
      </c>
      <c r="G89" s="88">
        <v>10.5452675</v>
      </c>
      <c r="H89" s="89">
        <v>11.1797723</v>
      </c>
      <c r="I89" s="53"/>
    </row>
    <row r="90" spans="1:21" x14ac:dyDescent="0.55000000000000004">
      <c r="A90" s="90" t="s">
        <v>40</v>
      </c>
      <c r="B90" s="91">
        <v>11546</v>
      </c>
      <c r="C90" s="92">
        <v>9.2523688797899339</v>
      </c>
      <c r="D90" s="93">
        <v>6.5679831999999996</v>
      </c>
      <c r="E90" s="93">
        <v>8.5713279</v>
      </c>
      <c r="F90" s="93">
        <v>9.4660133000000002</v>
      </c>
      <c r="G90" s="93">
        <v>10.2173959</v>
      </c>
      <c r="H90" s="94">
        <v>11.231357299999999</v>
      </c>
      <c r="I90" s="53"/>
    </row>
    <row r="91" spans="1:21" x14ac:dyDescent="0.55000000000000004">
      <c r="A91" s="90" t="s">
        <v>41</v>
      </c>
      <c r="B91" s="91">
        <v>12826</v>
      </c>
      <c r="C91" s="92">
        <v>9.6284377036386264</v>
      </c>
      <c r="D91" s="93">
        <v>7.0937785</v>
      </c>
      <c r="E91" s="93">
        <v>8.8626419999999992</v>
      </c>
      <c r="F91" s="93">
        <v>9.8013968000000009</v>
      </c>
      <c r="G91" s="93">
        <v>10.4357448</v>
      </c>
      <c r="H91" s="94">
        <v>11.2270273</v>
      </c>
      <c r="I91" s="53"/>
    </row>
    <row r="92" spans="1:21" x14ac:dyDescent="0.55000000000000004">
      <c r="A92" s="90" t="s">
        <v>42</v>
      </c>
      <c r="B92" s="91">
        <v>11548</v>
      </c>
      <c r="C92" s="92">
        <v>9.9236739017770894</v>
      </c>
      <c r="D92" s="93">
        <v>7.3566717000000006</v>
      </c>
      <c r="E92" s="93">
        <v>9.1210777500000013</v>
      </c>
      <c r="F92" s="93">
        <v>10.018453900000001</v>
      </c>
      <c r="G92" s="93">
        <v>10.667553250000001</v>
      </c>
      <c r="H92" s="94">
        <v>11.5225597</v>
      </c>
      <c r="I92" s="53"/>
    </row>
    <row r="93" spans="1:21" x14ac:dyDescent="0.55000000000000004">
      <c r="A93" s="90" t="s">
        <v>43</v>
      </c>
      <c r="B93" s="91">
        <v>10219</v>
      </c>
      <c r="C93" s="92">
        <v>9.6914120775204857</v>
      </c>
      <c r="D93" s="93">
        <v>6.9569047999999993</v>
      </c>
      <c r="E93" s="93">
        <v>8.8824728000000004</v>
      </c>
      <c r="F93" s="93">
        <v>9.8008834999999994</v>
      </c>
      <c r="G93" s="93">
        <v>10.4585629</v>
      </c>
      <c r="H93" s="94">
        <v>11.204456799999999</v>
      </c>
      <c r="I93" s="53"/>
    </row>
    <row r="94" spans="1:21" x14ac:dyDescent="0.55000000000000004">
      <c r="A94" s="90" t="s">
        <v>44</v>
      </c>
      <c r="B94" s="91">
        <v>14308</v>
      </c>
      <c r="C94" s="92">
        <v>10.19602359313264</v>
      </c>
      <c r="D94" s="93">
        <v>7.3173515999999994</v>
      </c>
      <c r="E94" s="93">
        <v>9.3859141499999996</v>
      </c>
      <c r="F94" s="93">
        <v>10.4569736</v>
      </c>
      <c r="G94" s="93">
        <v>11.2404267</v>
      </c>
      <c r="H94" s="94">
        <v>12.137544500000001</v>
      </c>
      <c r="I94" s="53"/>
    </row>
    <row r="95" spans="1:21" x14ac:dyDescent="0.55000000000000004">
      <c r="A95" s="90" t="s">
        <v>45</v>
      </c>
      <c r="B95" s="91">
        <v>3240</v>
      </c>
      <c r="C95" s="92">
        <v>8.9908253950058725</v>
      </c>
      <c r="D95" s="93">
        <v>5.8819159500000007</v>
      </c>
      <c r="E95" s="93">
        <v>8.1782738999999989</v>
      </c>
      <c r="F95" s="93">
        <v>9.3650141500000004</v>
      </c>
      <c r="G95" s="93">
        <v>10.335786350000001</v>
      </c>
      <c r="H95" s="94">
        <v>11.25395655</v>
      </c>
      <c r="I95" s="53"/>
    </row>
    <row r="96" spans="1:21" x14ac:dyDescent="0.55000000000000004">
      <c r="A96" s="90" t="s">
        <v>46</v>
      </c>
      <c r="B96" s="91">
        <v>15632</v>
      </c>
      <c r="C96" s="92">
        <v>10.44423768876114</v>
      </c>
      <c r="D96" s="93">
        <v>7.1948660999999996</v>
      </c>
      <c r="E96" s="93">
        <v>9.3478840499999993</v>
      </c>
      <c r="F96" s="93">
        <v>10.4987254</v>
      </c>
      <c r="G96" s="93">
        <v>11.46540935</v>
      </c>
      <c r="H96" s="94">
        <v>12.8551042</v>
      </c>
      <c r="I96" s="53"/>
    </row>
    <row r="97" spans="1:22" x14ac:dyDescent="0.55000000000000004">
      <c r="A97" s="90" t="s">
        <v>47</v>
      </c>
      <c r="B97" s="91">
        <v>25715</v>
      </c>
      <c r="C97" s="92">
        <v>10.370009860342158</v>
      </c>
      <c r="D97" s="93">
        <v>7.7580433000000006</v>
      </c>
      <c r="E97" s="93">
        <v>9.6888786000000007</v>
      </c>
      <c r="F97" s="93">
        <v>10.6462351</v>
      </c>
      <c r="G97" s="93">
        <v>11.3610083</v>
      </c>
      <c r="H97" s="94">
        <v>12.223791500000001</v>
      </c>
      <c r="I97" s="53"/>
      <c r="R97" s="96"/>
      <c r="S97" s="96"/>
      <c r="T97" s="96"/>
      <c r="U97" s="96"/>
      <c r="V97" s="96"/>
    </row>
    <row r="98" spans="1:22" x14ac:dyDescent="0.55000000000000004">
      <c r="A98" s="60" t="s">
        <v>48</v>
      </c>
      <c r="B98" s="98">
        <f>SUM(B89:B97)</f>
        <v>110629</v>
      </c>
      <c r="C98" s="99">
        <v>9.9874646107070983</v>
      </c>
      <c r="D98" s="75">
        <v>7.1702025000000003</v>
      </c>
      <c r="E98" s="75">
        <v>9.1235707999999995</v>
      </c>
      <c r="F98" s="75">
        <v>10.1209059</v>
      </c>
      <c r="G98" s="75">
        <v>10.9230324</v>
      </c>
      <c r="H98" s="76">
        <v>12.0520718</v>
      </c>
      <c r="R98" s="96"/>
      <c r="S98" s="96">
        <f>'Annual Regional Wind LFs'!F63-'Annual Regional Wind LFs'!E63</f>
        <v>7.1636199999999981</v>
      </c>
      <c r="T98" s="96">
        <f>'Annual Regional Wind LFs'!G63-'Annual Regional Wind LFs'!F63</f>
        <v>7.5386200000000017</v>
      </c>
      <c r="U98" s="96">
        <f>'Annual Regional Wind LFs'!F80-'Annual Regional Wind LFs'!E80</f>
        <v>5.4499999999999993</v>
      </c>
      <c r="V98" s="96">
        <f>'Annual Regional Wind LFs'!G80-'Annual Regional Wind LFs'!F80</f>
        <v>6.0375000000000014</v>
      </c>
    </row>
    <row r="99" spans="1:22" x14ac:dyDescent="0.55000000000000004">
      <c r="A99" s="62"/>
      <c r="B99" s="91"/>
      <c r="C99" s="92"/>
      <c r="D99" s="93"/>
      <c r="E99" s="93"/>
      <c r="F99" s="93"/>
      <c r="G99" s="93"/>
      <c r="H99" s="94"/>
      <c r="R99" s="96"/>
      <c r="S99" s="96"/>
      <c r="T99" s="96"/>
      <c r="U99" s="96"/>
      <c r="V99" s="96"/>
    </row>
    <row r="100" spans="1:22" x14ac:dyDescent="0.55000000000000004">
      <c r="A100" s="60" t="s">
        <v>49</v>
      </c>
      <c r="B100" s="100">
        <v>5731</v>
      </c>
      <c r="C100" s="99">
        <v>8.8879674313076791</v>
      </c>
      <c r="D100" s="75">
        <v>6.4177366999999998</v>
      </c>
      <c r="E100" s="75">
        <v>7.9796183000000003</v>
      </c>
      <c r="F100" s="75">
        <v>8.9048725999999991</v>
      </c>
      <c r="G100" s="75">
        <v>9.7548342999999988</v>
      </c>
      <c r="H100" s="76">
        <v>10.7990868</v>
      </c>
      <c r="R100" s="96"/>
      <c r="S100" s="96">
        <f>'Annual Regional Wind LFs'!F65-'Annual Regional Wind LFs'!E65</f>
        <v>8.0387550000000019</v>
      </c>
      <c r="T100" s="96">
        <f>'Annual Regional Wind LFs'!G65-'Annual Regional Wind LFs'!F65</f>
        <v>7.6959799999999987</v>
      </c>
      <c r="U100" s="96">
        <f>'Annual Regional Wind LFs'!F82-'Annual Regional Wind LFs'!E82</f>
        <v>6.8000000000000007</v>
      </c>
      <c r="V100" s="96">
        <f>'Annual Regional Wind LFs'!G82-'Annual Regional Wind LFs'!F82</f>
        <v>8.9000000000000057</v>
      </c>
    </row>
    <row r="101" spans="1:22" x14ac:dyDescent="0.55000000000000004">
      <c r="A101" s="101" t="s">
        <v>50</v>
      </c>
      <c r="B101" s="102">
        <v>9946</v>
      </c>
      <c r="C101" s="103">
        <v>9.7301703371607466</v>
      </c>
      <c r="D101" s="104">
        <v>7.0258933999999993</v>
      </c>
      <c r="E101" s="104">
        <v>9.1309029000000006</v>
      </c>
      <c r="F101" s="104">
        <v>10.037889799999999</v>
      </c>
      <c r="G101" s="104">
        <v>10.641770000000001</v>
      </c>
      <c r="H101" s="105">
        <v>11.5019657</v>
      </c>
      <c r="R101" s="96"/>
      <c r="S101" s="96">
        <f>'Annual Regional Wind LFs'!F66-'Annual Regional Wind LFs'!E66</f>
        <v>6.8351699999999962</v>
      </c>
      <c r="T101" s="96">
        <f>'Annual Regional Wind LFs'!G66-'Annual Regional Wind LFs'!F66</f>
        <v>6.9045799999999993</v>
      </c>
      <c r="U101" s="96">
        <f>'Annual Regional Wind LFs'!F83-'Annual Regional Wind LFs'!E83</f>
        <v>6.3000000000000025</v>
      </c>
      <c r="V101" s="96">
        <f>'Annual Regional Wind LFs'!G83-'Annual Regional Wind LFs'!F83</f>
        <v>5.1000000000000014</v>
      </c>
    </row>
    <row r="102" spans="1:22" x14ac:dyDescent="0.55000000000000004">
      <c r="R102" s="96"/>
      <c r="S102" s="96"/>
      <c r="T102" s="96"/>
      <c r="U102" s="96"/>
      <c r="V102" s="96"/>
    </row>
    <row r="103" spans="1:22" x14ac:dyDescent="0.55000000000000004">
      <c r="A103" s="13" t="s">
        <v>56</v>
      </c>
      <c r="R103" s="96"/>
      <c r="S103" s="96"/>
      <c r="T103" s="96"/>
      <c r="U103" s="96"/>
      <c r="V103" s="96"/>
    </row>
    <row r="104" spans="1:22" x14ac:dyDescent="0.55000000000000004">
      <c r="A104" s="218" t="s">
        <v>37</v>
      </c>
      <c r="B104" s="207" t="s">
        <v>9</v>
      </c>
      <c r="C104" s="216" t="s">
        <v>11</v>
      </c>
      <c r="D104" s="213" t="s">
        <v>12</v>
      </c>
      <c r="E104" s="214"/>
      <c r="F104" s="214"/>
      <c r="G104" s="214"/>
      <c r="H104" s="215"/>
    </row>
    <row r="105" spans="1:22" ht="16.5" x14ac:dyDescent="0.55000000000000004">
      <c r="A105" s="219"/>
      <c r="B105" s="208"/>
      <c r="C105" s="217"/>
      <c r="D105" s="16" t="s">
        <v>13</v>
      </c>
      <c r="E105" s="16" t="s">
        <v>14</v>
      </c>
      <c r="F105" s="16" t="s">
        <v>15</v>
      </c>
      <c r="G105" s="16" t="s">
        <v>16</v>
      </c>
      <c r="H105" s="199" t="s">
        <v>17</v>
      </c>
    </row>
    <row r="106" spans="1:22" x14ac:dyDescent="0.55000000000000004">
      <c r="A106" s="85" t="s">
        <v>39</v>
      </c>
      <c r="B106" s="86">
        <v>9625</v>
      </c>
      <c r="C106" s="87">
        <v>9.2516910421016902</v>
      </c>
      <c r="D106" s="88">
        <v>7.2124691000000007</v>
      </c>
      <c r="E106" s="88">
        <v>8.7132144999999994</v>
      </c>
      <c r="F106" s="88">
        <v>9.6598959999999998</v>
      </c>
      <c r="G106" s="88">
        <v>10.3729122</v>
      </c>
      <c r="H106" s="89">
        <v>11.1272249</v>
      </c>
      <c r="I106" s="53"/>
    </row>
    <row r="107" spans="1:22" x14ac:dyDescent="0.55000000000000004">
      <c r="A107" s="90" t="s">
        <v>40</v>
      </c>
      <c r="B107" s="91">
        <v>19736</v>
      </c>
      <c r="C107" s="92">
        <v>8.9088423603904126</v>
      </c>
      <c r="D107" s="93">
        <v>6.7292072999999997</v>
      </c>
      <c r="E107" s="93">
        <v>8.2105774999999994</v>
      </c>
      <c r="F107" s="93">
        <v>9.0249085999999998</v>
      </c>
      <c r="G107" s="93">
        <v>9.8806861500000007</v>
      </c>
      <c r="H107" s="94">
        <v>11.0532132</v>
      </c>
      <c r="I107" s="53"/>
    </row>
    <row r="108" spans="1:22" x14ac:dyDescent="0.55000000000000004">
      <c r="A108" s="90" t="s">
        <v>41</v>
      </c>
      <c r="B108" s="91">
        <v>19339</v>
      </c>
      <c r="C108" s="92">
        <v>9.3039147310512238</v>
      </c>
      <c r="D108" s="93">
        <v>7.0173446000000004</v>
      </c>
      <c r="E108" s="93">
        <v>8.538157</v>
      </c>
      <c r="F108" s="93">
        <v>9.5027559999999998</v>
      </c>
      <c r="G108" s="93">
        <v>10.250249999999999</v>
      </c>
      <c r="H108" s="94">
        <v>11.1209539</v>
      </c>
      <c r="I108" s="53"/>
    </row>
    <row r="109" spans="1:22" x14ac:dyDescent="0.55000000000000004">
      <c r="A109" s="90" t="s">
        <v>42</v>
      </c>
      <c r="B109" s="91">
        <v>19023</v>
      </c>
      <c r="C109" s="92">
        <v>9.6116147698584449</v>
      </c>
      <c r="D109" s="93">
        <v>7.149923900000001</v>
      </c>
      <c r="E109" s="93">
        <v>8.7899539999999998</v>
      </c>
      <c r="F109" s="93">
        <v>9.7176098999999994</v>
      </c>
      <c r="G109" s="93">
        <v>10.4467517</v>
      </c>
      <c r="H109" s="94">
        <v>11.2824987</v>
      </c>
      <c r="I109" s="53"/>
    </row>
    <row r="110" spans="1:22" x14ac:dyDescent="0.55000000000000004">
      <c r="A110" s="90" t="s">
        <v>43</v>
      </c>
      <c r="B110" s="91">
        <v>13946</v>
      </c>
      <c r="C110" s="92">
        <v>9.3241428617978634</v>
      </c>
      <c r="D110" s="93">
        <v>7.0015220999999999</v>
      </c>
      <c r="E110" s="93">
        <v>8.5616438000000006</v>
      </c>
      <c r="F110" s="93">
        <v>9.4549403500000011</v>
      </c>
      <c r="G110" s="93">
        <v>10.1830856</v>
      </c>
      <c r="H110" s="94">
        <v>11.066501500000001</v>
      </c>
      <c r="I110" s="53"/>
    </row>
    <row r="111" spans="1:22" x14ac:dyDescent="0.55000000000000004">
      <c r="A111" s="90" t="s">
        <v>44</v>
      </c>
      <c r="B111" s="91">
        <v>22240</v>
      </c>
      <c r="C111" s="92">
        <v>10.051486021109648</v>
      </c>
      <c r="D111" s="93">
        <v>7.4000641000000007</v>
      </c>
      <c r="E111" s="93">
        <v>9.1653579999999994</v>
      </c>
      <c r="F111" s="93">
        <v>10.216894999999999</v>
      </c>
      <c r="G111" s="93">
        <v>11.075558050000001</v>
      </c>
      <c r="H111" s="94">
        <v>12.043629749999999</v>
      </c>
      <c r="I111" s="53"/>
    </row>
    <row r="112" spans="1:22" x14ac:dyDescent="0.55000000000000004">
      <c r="A112" s="90" t="s">
        <v>45</v>
      </c>
      <c r="B112" s="91">
        <v>4852</v>
      </c>
      <c r="C112" s="92">
        <v>8.8748960695443255</v>
      </c>
      <c r="D112" s="93">
        <v>6.2271062000000006</v>
      </c>
      <c r="E112" s="93">
        <v>8.0632745999999997</v>
      </c>
      <c r="F112" s="93">
        <v>9.1829089499999998</v>
      </c>
      <c r="G112" s="93">
        <v>10.179015399999999</v>
      </c>
      <c r="H112" s="94">
        <v>11.183063499999999</v>
      </c>
      <c r="I112" s="53"/>
    </row>
    <row r="113" spans="1:9" x14ac:dyDescent="0.55000000000000004">
      <c r="A113" s="90" t="s">
        <v>46</v>
      </c>
      <c r="B113" s="91">
        <v>24933</v>
      </c>
      <c r="C113" s="92">
        <v>10.329172944656882</v>
      </c>
      <c r="D113" s="93">
        <v>7.2652656999999996</v>
      </c>
      <c r="E113" s="93">
        <v>9.2813669999999995</v>
      </c>
      <c r="F113" s="93">
        <v>10.4245941</v>
      </c>
      <c r="G113" s="93">
        <v>11.398877499999999</v>
      </c>
      <c r="H113" s="94">
        <v>12.839970000000001</v>
      </c>
      <c r="I113" s="53"/>
    </row>
    <row r="114" spans="1:9" x14ac:dyDescent="0.55000000000000004">
      <c r="A114" s="90" t="s">
        <v>47</v>
      </c>
      <c r="B114" s="91">
        <v>36357</v>
      </c>
      <c r="C114" s="92">
        <v>10.418326950674398</v>
      </c>
      <c r="D114" s="93">
        <v>7.7748919000000001</v>
      </c>
      <c r="E114" s="93">
        <v>9.5820939999999997</v>
      </c>
      <c r="F114" s="93">
        <v>10.567471000000001</v>
      </c>
      <c r="G114" s="93">
        <v>11.322856400000001</v>
      </c>
      <c r="H114" s="94">
        <v>12.21233</v>
      </c>
      <c r="I114" s="53"/>
    </row>
    <row r="115" spans="1:9" x14ac:dyDescent="0.55000000000000004">
      <c r="A115" s="60" t="s">
        <v>48</v>
      </c>
      <c r="B115" s="98">
        <v>170137</v>
      </c>
      <c r="C115" s="99">
        <v>9.8015945459876388</v>
      </c>
      <c r="D115" s="75">
        <v>7.1394424000000001</v>
      </c>
      <c r="E115" s="75">
        <v>8.8390100999999994</v>
      </c>
      <c r="F115" s="75">
        <v>9.8828005999999995</v>
      </c>
      <c r="G115" s="75">
        <v>10.7819635</v>
      </c>
      <c r="H115" s="76">
        <v>11.991490200000001</v>
      </c>
    </row>
    <row r="116" spans="1:9" x14ac:dyDescent="0.55000000000000004">
      <c r="A116" s="62"/>
      <c r="B116" s="91"/>
      <c r="C116" s="92"/>
      <c r="D116" s="93"/>
      <c r="E116" s="93"/>
      <c r="F116" s="93"/>
      <c r="G116" s="93"/>
      <c r="H116" s="94"/>
    </row>
    <row r="117" spans="1:9" x14ac:dyDescent="0.55000000000000004">
      <c r="A117" s="60" t="s">
        <v>49</v>
      </c>
      <c r="B117" s="100">
        <v>11036</v>
      </c>
      <c r="C117" s="99">
        <v>8.4100878742786911</v>
      </c>
      <c r="D117" s="75">
        <v>6.497467799999999</v>
      </c>
      <c r="E117" s="75">
        <v>7.8616333999999997</v>
      </c>
      <c r="F117" s="75">
        <v>8.6860549000000002</v>
      </c>
      <c r="G117" s="75">
        <v>9.6140600999999997</v>
      </c>
      <c r="H117" s="76">
        <v>10.729870499999999</v>
      </c>
    </row>
    <row r="118" spans="1:9" x14ac:dyDescent="0.55000000000000004">
      <c r="A118" s="101" t="s">
        <v>50</v>
      </c>
      <c r="B118" s="102">
        <v>14598</v>
      </c>
      <c r="C118" s="103">
        <v>9.5272912609014391</v>
      </c>
      <c r="D118" s="104">
        <v>7.2213637999999998</v>
      </c>
      <c r="E118" s="104">
        <v>8.9619800000000005</v>
      </c>
      <c r="F118" s="104">
        <v>9.8713568000000009</v>
      </c>
      <c r="G118" s="104">
        <v>10.564167300000001</v>
      </c>
      <c r="H118" s="105">
        <v>11.523579999999999</v>
      </c>
    </row>
    <row r="120" spans="1:9" x14ac:dyDescent="0.55000000000000004">
      <c r="A120" s="13" t="s">
        <v>57</v>
      </c>
    </row>
    <row r="121" spans="1:9" x14ac:dyDescent="0.55000000000000004">
      <c r="A121" s="218" t="s">
        <v>37</v>
      </c>
      <c r="B121" s="207" t="s">
        <v>9</v>
      </c>
      <c r="C121" s="216" t="s">
        <v>11</v>
      </c>
      <c r="D121" s="213" t="s">
        <v>12</v>
      </c>
      <c r="E121" s="214"/>
      <c r="F121" s="214"/>
      <c r="G121" s="214"/>
      <c r="H121" s="215"/>
    </row>
    <row r="122" spans="1:9" ht="16.5" x14ac:dyDescent="0.55000000000000004">
      <c r="A122" s="219"/>
      <c r="B122" s="208"/>
      <c r="C122" s="217"/>
      <c r="D122" s="16" t="s">
        <v>13</v>
      </c>
      <c r="E122" s="16" t="s">
        <v>14</v>
      </c>
      <c r="F122" s="16" t="s">
        <v>15</v>
      </c>
      <c r="G122" s="16" t="s">
        <v>16</v>
      </c>
      <c r="H122" s="199" t="s">
        <v>17</v>
      </c>
    </row>
    <row r="123" spans="1:9" x14ac:dyDescent="0.55000000000000004">
      <c r="A123" s="85" t="s">
        <v>39</v>
      </c>
      <c r="B123" s="86">
        <v>8086</v>
      </c>
      <c r="C123" s="87">
        <v>9.9554026577335115</v>
      </c>
      <c r="D123" s="88">
        <v>7.6</v>
      </c>
      <c r="E123" s="88">
        <v>9.3000000000000007</v>
      </c>
      <c r="F123" s="88">
        <v>10.299999999999999</v>
      </c>
      <c r="G123" s="88">
        <v>11.200000000000001</v>
      </c>
      <c r="H123" s="89">
        <v>12</v>
      </c>
      <c r="I123" s="53"/>
    </row>
    <row r="124" spans="1:9" x14ac:dyDescent="0.55000000000000004">
      <c r="A124" s="90" t="s">
        <v>40</v>
      </c>
      <c r="B124" s="91">
        <v>21398</v>
      </c>
      <c r="C124" s="92">
        <v>9.5906996751303382</v>
      </c>
      <c r="D124" s="93">
        <v>7.1999999999999993</v>
      </c>
      <c r="E124" s="93">
        <v>9</v>
      </c>
      <c r="F124" s="93">
        <v>9.9</v>
      </c>
      <c r="G124" s="93">
        <v>10.6</v>
      </c>
      <c r="H124" s="94">
        <v>11.600000000000001</v>
      </c>
      <c r="I124" s="53"/>
    </row>
    <row r="125" spans="1:9" x14ac:dyDescent="0.55000000000000004">
      <c r="A125" s="90" t="s">
        <v>41</v>
      </c>
      <c r="B125" s="91">
        <v>15866</v>
      </c>
      <c r="C125" s="92">
        <v>10.193144788595482</v>
      </c>
      <c r="D125" s="93">
        <v>7.3999999999999995</v>
      </c>
      <c r="E125" s="93">
        <v>9.1999999999999993</v>
      </c>
      <c r="F125" s="93">
        <v>10.299999999999999</v>
      </c>
      <c r="G125" s="93">
        <v>11.1</v>
      </c>
      <c r="H125" s="94">
        <v>12</v>
      </c>
      <c r="I125" s="53"/>
    </row>
    <row r="126" spans="1:9" x14ac:dyDescent="0.55000000000000004">
      <c r="A126" s="90" t="s">
        <v>42</v>
      </c>
      <c r="B126" s="91">
        <v>16041</v>
      </c>
      <c r="C126" s="92">
        <v>10.792325371366083</v>
      </c>
      <c r="D126" s="93">
        <v>7.7</v>
      </c>
      <c r="E126" s="93">
        <v>9.6</v>
      </c>
      <c r="F126" s="93">
        <v>10.7</v>
      </c>
      <c r="G126" s="93">
        <v>11.4</v>
      </c>
      <c r="H126" s="94">
        <v>12.4</v>
      </c>
      <c r="I126" s="53"/>
    </row>
    <row r="127" spans="1:9" x14ac:dyDescent="0.55000000000000004">
      <c r="A127" s="90" t="s">
        <v>43</v>
      </c>
      <c r="B127" s="91">
        <v>11843</v>
      </c>
      <c r="C127" s="92">
        <v>10.245525729312781</v>
      </c>
      <c r="D127" s="93">
        <v>7.3999999999999995</v>
      </c>
      <c r="E127" s="93">
        <v>9.3000000000000007</v>
      </c>
      <c r="F127" s="93">
        <v>10.299999999999999</v>
      </c>
      <c r="G127" s="93">
        <v>11</v>
      </c>
      <c r="H127" s="94">
        <v>11.899999999999999</v>
      </c>
      <c r="I127" s="53"/>
    </row>
    <row r="128" spans="1:9" x14ac:dyDescent="0.55000000000000004">
      <c r="A128" s="90" t="s">
        <v>44</v>
      </c>
      <c r="B128" s="91">
        <v>26783</v>
      </c>
      <c r="C128" s="92">
        <v>10.804137536564735</v>
      </c>
      <c r="D128" s="93">
        <v>7.9</v>
      </c>
      <c r="E128" s="93">
        <v>9.9</v>
      </c>
      <c r="F128" s="93">
        <v>11</v>
      </c>
      <c r="G128" s="93">
        <v>12</v>
      </c>
      <c r="H128" s="94">
        <v>12.9</v>
      </c>
      <c r="I128" s="53"/>
    </row>
    <row r="129" spans="1:9" x14ac:dyDescent="0.55000000000000004">
      <c r="A129" s="90" t="s">
        <v>45</v>
      </c>
      <c r="B129" s="91">
        <v>4027</v>
      </c>
      <c r="C129" s="92">
        <v>9.6450836039446948</v>
      </c>
      <c r="D129" s="93">
        <v>6.4</v>
      </c>
      <c r="E129" s="93">
        <v>8.6999999999999993</v>
      </c>
      <c r="F129" s="93">
        <v>9.9</v>
      </c>
      <c r="G129" s="93">
        <v>11</v>
      </c>
      <c r="H129" s="94">
        <v>12.1</v>
      </c>
      <c r="I129" s="53"/>
    </row>
    <row r="130" spans="1:9" x14ac:dyDescent="0.55000000000000004">
      <c r="A130" s="90" t="s">
        <v>46</v>
      </c>
      <c r="B130" s="91">
        <v>21379</v>
      </c>
      <c r="C130" s="92">
        <v>11.291900697940827</v>
      </c>
      <c r="D130" s="93">
        <v>7.7</v>
      </c>
      <c r="E130" s="93">
        <v>9.9</v>
      </c>
      <c r="F130" s="93">
        <v>11.1</v>
      </c>
      <c r="G130" s="93">
        <v>12</v>
      </c>
      <c r="H130" s="94">
        <v>13.3</v>
      </c>
      <c r="I130" s="53"/>
    </row>
    <row r="131" spans="1:9" x14ac:dyDescent="0.55000000000000004">
      <c r="A131" s="90" t="s">
        <v>47</v>
      </c>
      <c r="B131" s="91">
        <v>32044</v>
      </c>
      <c r="C131" s="92">
        <v>10.830497285733205</v>
      </c>
      <c r="D131" s="93">
        <v>8.1</v>
      </c>
      <c r="E131" s="93">
        <v>10</v>
      </c>
      <c r="F131" s="93">
        <v>11</v>
      </c>
      <c r="G131" s="93">
        <v>11.700000000000001</v>
      </c>
      <c r="H131" s="94">
        <v>12.6</v>
      </c>
      <c r="I131" s="53"/>
    </row>
    <row r="132" spans="1:9" x14ac:dyDescent="0.55000000000000004">
      <c r="A132" s="60" t="s">
        <v>48</v>
      </c>
      <c r="B132" s="98">
        <f>SUM(B123:B131)</f>
        <v>157467</v>
      </c>
      <c r="C132" s="99">
        <v>10.598783617404321</v>
      </c>
      <c r="D132" s="75">
        <v>7.4888888888888898</v>
      </c>
      <c r="E132" s="75">
        <v>9.4333333333333336</v>
      </c>
      <c r="F132" s="75">
        <v>10.5</v>
      </c>
      <c r="G132" s="75">
        <v>11.333333333333334</v>
      </c>
      <c r="H132" s="76">
        <v>12.31111111111111</v>
      </c>
    </row>
    <row r="133" spans="1:9" x14ac:dyDescent="0.55000000000000004">
      <c r="A133" s="62"/>
      <c r="B133" s="91"/>
      <c r="C133" s="92"/>
      <c r="D133" s="93"/>
      <c r="E133" s="93"/>
      <c r="F133" s="93"/>
      <c r="G133" s="93"/>
      <c r="H133" s="94"/>
    </row>
    <row r="134" spans="1:9" x14ac:dyDescent="0.55000000000000004">
      <c r="A134" s="60" t="s">
        <v>49</v>
      </c>
      <c r="B134" s="100">
        <v>11681</v>
      </c>
      <c r="C134" s="99">
        <v>9.3044697218036259</v>
      </c>
      <c r="D134" s="75">
        <v>6.8000000000000007</v>
      </c>
      <c r="E134" s="75">
        <v>8.4</v>
      </c>
      <c r="F134" s="75">
        <v>9.3000000000000007</v>
      </c>
      <c r="G134" s="75">
        <v>10.299999999999999</v>
      </c>
      <c r="H134" s="76">
        <v>11.4</v>
      </c>
    </row>
    <row r="135" spans="1:9" x14ac:dyDescent="0.55000000000000004">
      <c r="A135" s="101" t="s">
        <v>50</v>
      </c>
      <c r="B135" s="102">
        <v>12545</v>
      </c>
      <c r="C135" s="103">
        <v>9.9898481644882011</v>
      </c>
      <c r="D135" s="104">
        <v>7.5</v>
      </c>
      <c r="E135" s="104">
        <v>9.5</v>
      </c>
      <c r="F135" s="104">
        <v>10.4</v>
      </c>
      <c r="G135" s="104">
        <v>11.1</v>
      </c>
      <c r="H135" s="105">
        <v>11.899999999999999</v>
      </c>
    </row>
    <row r="137" spans="1:9" x14ac:dyDescent="0.55000000000000004">
      <c r="A137" s="13" t="s">
        <v>58</v>
      </c>
    </row>
    <row r="138" spans="1:9" x14ac:dyDescent="0.55000000000000004">
      <c r="A138" s="218" t="s">
        <v>37</v>
      </c>
      <c r="B138" s="207" t="s">
        <v>9</v>
      </c>
      <c r="C138" s="216" t="s">
        <v>11</v>
      </c>
      <c r="D138" s="213" t="s">
        <v>12</v>
      </c>
      <c r="E138" s="214"/>
      <c r="F138" s="214"/>
      <c r="G138" s="214"/>
      <c r="H138" s="215"/>
    </row>
    <row r="139" spans="1:9" ht="16.5" x14ac:dyDescent="0.55000000000000004">
      <c r="A139" s="219"/>
      <c r="B139" s="208"/>
      <c r="C139" s="217"/>
      <c r="D139" s="16" t="s">
        <v>13</v>
      </c>
      <c r="E139" s="16" t="s">
        <v>14</v>
      </c>
      <c r="F139" s="16" t="s">
        <v>15</v>
      </c>
      <c r="G139" s="16" t="s">
        <v>16</v>
      </c>
      <c r="H139" s="199" t="s">
        <v>17</v>
      </c>
    </row>
    <row r="140" spans="1:9" x14ac:dyDescent="0.55000000000000004">
      <c r="A140" s="85" t="s">
        <v>39</v>
      </c>
      <c r="B140" s="86">
        <v>9337</v>
      </c>
      <c r="C140" s="163">
        <v>10.13186550845027</v>
      </c>
      <c r="D140" s="164">
        <v>7.9234751228318565</v>
      </c>
      <c r="E140" s="164">
        <v>9.6906570663045759</v>
      </c>
      <c r="F140" s="164">
        <v>10.511536126290199</v>
      </c>
      <c r="G140" s="164">
        <v>11.098069656910351</v>
      </c>
      <c r="H140" s="165">
        <v>11.84288839451091</v>
      </c>
    </row>
    <row r="141" spans="1:9" x14ac:dyDescent="0.55000000000000004">
      <c r="A141" s="90" t="s">
        <v>40</v>
      </c>
      <c r="B141" s="91">
        <v>14117</v>
      </c>
      <c r="C141" s="166">
        <v>9.5906996751303382</v>
      </c>
      <c r="D141" s="167">
        <v>7.50790305584826</v>
      </c>
      <c r="E141" s="167">
        <v>9.1623541648403002</v>
      </c>
      <c r="F141" s="167">
        <v>9.8935293607424697</v>
      </c>
      <c r="G141" s="167">
        <v>10.4882920661609</v>
      </c>
      <c r="H141" s="168">
        <v>11.37505696191732</v>
      </c>
    </row>
    <row r="142" spans="1:9" x14ac:dyDescent="0.55000000000000004">
      <c r="A142" s="90" t="s">
        <v>41</v>
      </c>
      <c r="B142" s="91">
        <v>21813</v>
      </c>
      <c r="C142" s="166">
        <v>9.9740935681394269</v>
      </c>
      <c r="D142" s="167">
        <v>7.5712937923646599</v>
      </c>
      <c r="E142" s="167">
        <v>9.4140406054525503</v>
      </c>
      <c r="F142" s="167">
        <v>10.255858783794499</v>
      </c>
      <c r="G142" s="167">
        <v>10.85048588512945</v>
      </c>
      <c r="H142" s="168">
        <v>11.567186666367139</v>
      </c>
    </row>
    <row r="143" spans="1:9" x14ac:dyDescent="0.55000000000000004">
      <c r="A143" s="90" t="s">
        <v>42</v>
      </c>
      <c r="B143" s="91">
        <v>18880</v>
      </c>
      <c r="C143" s="166">
        <v>10.308036514444645</v>
      </c>
      <c r="D143" s="167">
        <v>7.8168622301294786</v>
      </c>
      <c r="E143" s="167">
        <v>9.6594461977538177</v>
      </c>
      <c r="F143" s="167">
        <v>10.486782031636301</v>
      </c>
      <c r="G143" s="167">
        <v>11.090066439336701</v>
      </c>
      <c r="H143" s="168">
        <v>11.885614598857456</v>
      </c>
    </row>
    <row r="144" spans="1:9" x14ac:dyDescent="0.55000000000000004">
      <c r="A144" s="90" t="s">
        <v>43</v>
      </c>
      <c r="B144" s="91">
        <v>16080</v>
      </c>
      <c r="C144" s="166">
        <v>9.9151813287698261</v>
      </c>
      <c r="D144" s="167">
        <v>7.680042525381503</v>
      </c>
      <c r="E144" s="167">
        <v>9.4181989610268282</v>
      </c>
      <c r="F144" s="167">
        <v>10.113661674625449</v>
      </c>
      <c r="G144" s="167">
        <v>10.618429803054374</v>
      </c>
      <c r="H144" s="168">
        <v>11.276914323568645</v>
      </c>
    </row>
    <row r="145" spans="1:8" x14ac:dyDescent="0.55000000000000004">
      <c r="A145" s="90" t="s">
        <v>44</v>
      </c>
      <c r="B145" s="91">
        <v>14211</v>
      </c>
      <c r="C145" s="166">
        <v>10.21578123991161</v>
      </c>
      <c r="D145" s="167">
        <v>7.58146054764907</v>
      </c>
      <c r="E145" s="167">
        <v>9.4096276112624899</v>
      </c>
      <c r="F145" s="167">
        <v>10.497388737511299</v>
      </c>
      <c r="G145" s="167">
        <v>11.339421613394201</v>
      </c>
      <c r="H145" s="168">
        <v>12.271237925302838</v>
      </c>
    </row>
    <row r="146" spans="1:8" x14ac:dyDescent="0.55000000000000004">
      <c r="A146" s="90" t="s">
        <v>45</v>
      </c>
      <c r="B146" s="91">
        <v>2456</v>
      </c>
      <c r="C146" s="166">
        <v>8.9967055515867838</v>
      </c>
      <c r="D146" s="167">
        <v>6.3169612100663173</v>
      </c>
      <c r="E146" s="167">
        <v>8.3024492105666017</v>
      </c>
      <c r="F146" s="167">
        <v>9.3783068783068799</v>
      </c>
      <c r="G146" s="167">
        <v>10.35338674090595</v>
      </c>
      <c r="H146" s="168">
        <v>11.45288551123412</v>
      </c>
    </row>
    <row r="147" spans="1:8" x14ac:dyDescent="0.55000000000000004">
      <c r="A147" s="90" t="s">
        <v>46</v>
      </c>
      <c r="B147" s="91">
        <v>12817</v>
      </c>
      <c r="C147" s="166">
        <v>10.915168153351511</v>
      </c>
      <c r="D147" s="167">
        <v>7.2978816739546311</v>
      </c>
      <c r="E147" s="167">
        <v>9.3365537419255258</v>
      </c>
      <c r="F147" s="167">
        <v>10.469260469260499</v>
      </c>
      <c r="G147" s="167">
        <v>11.3704265875361</v>
      </c>
      <c r="H147" s="168">
        <v>12.6236851579272</v>
      </c>
    </row>
    <row r="148" spans="1:8" x14ac:dyDescent="0.55000000000000004">
      <c r="A148" s="90" t="s">
        <v>47</v>
      </c>
      <c r="B148" s="91">
        <v>17412</v>
      </c>
      <c r="C148" s="166">
        <v>10.577537396994295</v>
      </c>
      <c r="D148" s="167">
        <v>7.6749665682092267</v>
      </c>
      <c r="E148" s="167">
        <v>9.6792013700624189</v>
      </c>
      <c r="F148" s="167">
        <v>10.68668728496255</v>
      </c>
      <c r="G148" s="167">
        <v>11.444579543925776</v>
      </c>
      <c r="H148" s="168">
        <v>12.461574563849009</v>
      </c>
    </row>
    <row r="149" spans="1:8" x14ac:dyDescent="0.55000000000000004">
      <c r="A149" s="60" t="s">
        <v>48</v>
      </c>
      <c r="B149" s="98">
        <f>SUM(B140:B148)</f>
        <v>127123</v>
      </c>
      <c r="C149" s="169">
        <v>10.263841246625265</v>
      </c>
      <c r="D149" s="170">
        <v>7.5660136568976064</v>
      </c>
      <c r="E149" s="170">
        <v>9.4272540983606596</v>
      </c>
      <c r="F149" s="170">
        <v>10.308711764336401</v>
      </c>
      <c r="G149" s="170">
        <v>11.0086520947177</v>
      </c>
      <c r="H149" s="171">
        <v>12.007575300143877</v>
      </c>
    </row>
    <row r="150" spans="1:8" x14ac:dyDescent="0.55000000000000004">
      <c r="A150" s="62"/>
      <c r="B150" s="91"/>
      <c r="C150" s="166"/>
      <c r="D150" s="167"/>
      <c r="E150" s="167"/>
      <c r="F150" s="167"/>
      <c r="G150" s="167"/>
      <c r="H150" s="168"/>
    </row>
    <row r="151" spans="1:8" x14ac:dyDescent="0.55000000000000004">
      <c r="A151" s="60" t="s">
        <v>49</v>
      </c>
      <c r="B151" s="100">
        <v>4861</v>
      </c>
      <c r="C151" s="169">
        <v>8.5527741625008549</v>
      </c>
      <c r="D151" s="170">
        <v>6.5566378846904358</v>
      </c>
      <c r="E151" s="170">
        <v>8.1671844091453316</v>
      </c>
      <c r="F151" s="170">
        <v>9.1290920180613195</v>
      </c>
      <c r="G151" s="170">
        <v>9.97076396166546</v>
      </c>
      <c r="H151" s="171">
        <v>11.008011460702139</v>
      </c>
    </row>
    <row r="152" spans="1:8" x14ac:dyDescent="0.55000000000000004">
      <c r="A152" s="101" t="s">
        <v>50</v>
      </c>
      <c r="B152" s="102">
        <v>6328</v>
      </c>
      <c r="C152" s="172">
        <v>10.094474387619229</v>
      </c>
      <c r="D152" s="173">
        <v>7.3848671284016136</v>
      </c>
      <c r="E152" s="173">
        <v>9.40693473427622</v>
      </c>
      <c r="F152" s="173">
        <v>10.3787858045922</v>
      </c>
      <c r="G152" s="173">
        <v>11.119748773097925</v>
      </c>
      <c r="H152" s="174">
        <v>12.058465346634845</v>
      </c>
    </row>
  </sheetData>
  <sortState xmlns:xlrd2="http://schemas.microsoft.com/office/spreadsheetml/2017/richdata2" ref="A123:I131">
    <sortCondition ref="I123:I131"/>
  </sortState>
  <mergeCells count="36">
    <mergeCell ref="D2:H2"/>
    <mergeCell ref="D19:H19"/>
    <mergeCell ref="D36:H36"/>
    <mergeCell ref="D53:H53"/>
    <mergeCell ref="C2:C3"/>
    <mergeCell ref="C36:C37"/>
    <mergeCell ref="B2:B3"/>
    <mergeCell ref="A2:A3"/>
    <mergeCell ref="C19:C20"/>
    <mergeCell ref="B19:B20"/>
    <mergeCell ref="A19:A20"/>
    <mergeCell ref="B36:B37"/>
    <mergeCell ref="A36:A37"/>
    <mergeCell ref="C53:C54"/>
    <mergeCell ref="B53:B54"/>
    <mergeCell ref="A53:A54"/>
    <mergeCell ref="A70:A71"/>
    <mergeCell ref="B70:B71"/>
    <mergeCell ref="C70:C71"/>
    <mergeCell ref="D70:H70"/>
    <mergeCell ref="A104:A105"/>
    <mergeCell ref="B104:B105"/>
    <mergeCell ref="C104:C105"/>
    <mergeCell ref="D104:H104"/>
    <mergeCell ref="A87:A88"/>
    <mergeCell ref="B87:B88"/>
    <mergeCell ref="C87:C88"/>
    <mergeCell ref="D87:H87"/>
    <mergeCell ref="A138:A139"/>
    <mergeCell ref="B138:B139"/>
    <mergeCell ref="C138:C139"/>
    <mergeCell ref="D138:H138"/>
    <mergeCell ref="A121:A122"/>
    <mergeCell ref="B121:B122"/>
    <mergeCell ref="C121:C122"/>
    <mergeCell ref="D121:H121"/>
  </mergeCells>
  <pageMargins left="0.7" right="0.7" top="0.75" bottom="0.75" header="0.3" footer="0.3"/>
  <pageSetup paperSize="9" orientation="landscape" verticalDpi="4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B895-0A48-4573-BD48-66A2B28B0165}">
  <sheetPr>
    <pageSetUpPr fitToPage="1"/>
  </sheetPr>
  <dimension ref="A1:J47"/>
  <sheetViews>
    <sheetView zoomScale="115" zoomScaleNormal="115" workbookViewId="0"/>
  </sheetViews>
  <sheetFormatPr defaultColWidth="8.83984375" defaultRowHeight="14.4" x14ac:dyDescent="0.55000000000000004"/>
  <cols>
    <col min="1" max="1" width="8.41796875" style="15" customWidth="1"/>
    <col min="2" max="2" width="9.734375" style="15" customWidth="1"/>
    <col min="3" max="4" width="9.5234375" style="15" customWidth="1"/>
    <col min="5" max="9" width="7.1015625" style="15" customWidth="1"/>
    <col min="10" max="10" width="11.5234375" style="15" customWidth="1"/>
    <col min="11" max="16384" width="8.83984375" style="15"/>
  </cols>
  <sheetData>
    <row r="1" spans="1:10" x14ac:dyDescent="0.55000000000000004">
      <c r="A1" s="13" t="s">
        <v>59</v>
      </c>
    </row>
    <row r="2" spans="1:10" x14ac:dyDescent="0.55000000000000004">
      <c r="A2" s="106"/>
      <c r="B2" s="106"/>
      <c r="C2" s="220" t="s">
        <v>9</v>
      </c>
      <c r="D2" s="211" t="s">
        <v>10</v>
      </c>
      <c r="E2" s="222" t="s">
        <v>12</v>
      </c>
      <c r="F2" s="223"/>
      <c r="G2" s="223"/>
      <c r="H2" s="223"/>
      <c r="I2" s="223"/>
      <c r="J2" s="211" t="s">
        <v>60</v>
      </c>
    </row>
    <row r="3" spans="1:10" ht="16.5" x14ac:dyDescent="0.55000000000000004">
      <c r="A3" s="107"/>
      <c r="B3" s="107"/>
      <c r="C3" s="221"/>
      <c r="D3" s="212"/>
      <c r="E3" s="158" t="s">
        <v>13</v>
      </c>
      <c r="F3" s="159" t="s">
        <v>14</v>
      </c>
      <c r="G3" s="159" t="s">
        <v>15</v>
      </c>
      <c r="H3" s="159" t="s">
        <v>16</v>
      </c>
      <c r="I3" s="160" t="s">
        <v>17</v>
      </c>
      <c r="J3" s="224"/>
    </row>
    <row r="4" spans="1:10" x14ac:dyDescent="0.55000000000000004">
      <c r="A4" s="15" t="s">
        <v>61</v>
      </c>
      <c r="B4" s="15" t="s">
        <v>62</v>
      </c>
      <c r="C4" s="108">
        <v>10327</v>
      </c>
      <c r="D4" s="109">
        <v>26</v>
      </c>
      <c r="E4" s="110">
        <v>10.268727373990531</v>
      </c>
      <c r="F4" s="53">
        <v>14.714901867679645</v>
      </c>
      <c r="G4" s="53">
        <v>16.33089133089133</v>
      </c>
      <c r="H4" s="53">
        <v>17.688679245283019</v>
      </c>
      <c r="I4" s="53">
        <v>19.927536231884059</v>
      </c>
      <c r="J4" s="87">
        <v>6.9672223294103981</v>
      </c>
    </row>
    <row r="5" spans="1:10" x14ac:dyDescent="0.55000000000000004">
      <c r="B5" s="15" t="s">
        <v>63</v>
      </c>
      <c r="C5" s="108">
        <v>16074</v>
      </c>
      <c r="D5" s="111">
        <v>26</v>
      </c>
      <c r="E5" s="110">
        <v>9.9328886693017129</v>
      </c>
      <c r="F5" s="53">
        <v>12.913898953301128</v>
      </c>
      <c r="G5" s="53">
        <v>14.204545454545453</v>
      </c>
      <c r="H5" s="53">
        <v>15.335648148148149</v>
      </c>
      <c r="I5" s="53">
        <v>17.530694614027944</v>
      </c>
      <c r="J5" s="92">
        <v>5.3267673888256102</v>
      </c>
    </row>
    <row r="6" spans="1:10" x14ac:dyDescent="0.55000000000000004">
      <c r="B6" s="15" t="s">
        <v>64</v>
      </c>
      <c r="C6" s="108">
        <v>29464</v>
      </c>
      <c r="D6" s="111">
        <v>29</v>
      </c>
      <c r="E6" s="110">
        <v>3.0307605035865905</v>
      </c>
      <c r="F6" s="53">
        <v>4.880078432198629</v>
      </c>
      <c r="G6" s="53">
        <v>6.1728395061728394</v>
      </c>
      <c r="H6" s="53">
        <v>7.579192651230608</v>
      </c>
      <c r="I6" s="53">
        <v>9.8164621974145785</v>
      </c>
      <c r="J6" s="92">
        <v>2.4630795160316814</v>
      </c>
    </row>
    <row r="7" spans="1:10" x14ac:dyDescent="0.55000000000000004">
      <c r="A7" s="107"/>
      <c r="B7" s="107" t="s">
        <v>65</v>
      </c>
      <c r="C7" s="112">
        <v>69191</v>
      </c>
      <c r="D7" s="113">
        <v>31</v>
      </c>
      <c r="E7" s="114">
        <v>2.6408798325632823</v>
      </c>
      <c r="F7" s="115">
        <v>4.4491525423728815</v>
      </c>
      <c r="G7" s="115">
        <v>5.8390683390683398</v>
      </c>
      <c r="H7" s="115">
        <v>7.2635437153584839</v>
      </c>
      <c r="I7" s="115">
        <v>9.4818376068376082</v>
      </c>
      <c r="J7" s="116">
        <v>3.3688072999861167</v>
      </c>
    </row>
    <row r="8" spans="1:10" x14ac:dyDescent="0.55000000000000004">
      <c r="A8" s="15" t="s">
        <v>66</v>
      </c>
      <c r="B8" s="15" t="s">
        <v>62</v>
      </c>
      <c r="C8" s="108">
        <v>86324</v>
      </c>
      <c r="D8" s="109">
        <v>29</v>
      </c>
      <c r="E8" s="110">
        <v>8.6963863559608257</v>
      </c>
      <c r="F8" s="53">
        <v>12.627707692156349</v>
      </c>
      <c r="G8" s="53">
        <v>13.991679658549318</v>
      </c>
      <c r="H8" s="53">
        <v>15.140503875968994</v>
      </c>
      <c r="I8" s="53">
        <v>17.231182795698924</v>
      </c>
      <c r="J8" s="92">
        <v>4.9665810960161387</v>
      </c>
    </row>
    <row r="9" spans="1:10" x14ac:dyDescent="0.55000000000000004">
      <c r="B9" s="15" t="s">
        <v>63</v>
      </c>
      <c r="C9" s="108">
        <v>100435</v>
      </c>
      <c r="D9" s="111">
        <v>31</v>
      </c>
      <c r="E9" s="110">
        <v>9.5353041370157889</v>
      </c>
      <c r="F9" s="53">
        <v>12.778386272362177</v>
      </c>
      <c r="G9" s="53">
        <v>14.16844210211557</v>
      </c>
      <c r="H9" s="53">
        <v>15.427714646464647</v>
      </c>
      <c r="I9" s="53">
        <v>17.524983881366861</v>
      </c>
      <c r="J9" s="92">
        <v>5.3863345228003725</v>
      </c>
    </row>
    <row r="10" spans="1:10" x14ac:dyDescent="0.55000000000000004">
      <c r="B10" s="15" t="s">
        <v>64</v>
      </c>
      <c r="C10" s="108">
        <v>111772</v>
      </c>
      <c r="D10" s="111">
        <v>32</v>
      </c>
      <c r="E10" s="110">
        <v>3.2709339774557167</v>
      </c>
      <c r="F10" s="53">
        <v>5.122652806765128</v>
      </c>
      <c r="G10" s="53">
        <v>6.3217089371980677</v>
      </c>
      <c r="H10" s="53">
        <v>7.449978714346531</v>
      </c>
      <c r="I10" s="53">
        <v>9.4696969696969688</v>
      </c>
      <c r="J10" s="92">
        <v>2.3724516449709001</v>
      </c>
    </row>
    <row r="11" spans="1:10" x14ac:dyDescent="0.55000000000000004">
      <c r="A11" s="107"/>
      <c r="B11" s="107" t="s">
        <v>65</v>
      </c>
      <c r="C11" s="112">
        <v>120560</v>
      </c>
      <c r="D11" s="113">
        <v>32</v>
      </c>
      <c r="E11" s="114">
        <v>2.3191295679925963</v>
      </c>
      <c r="F11" s="115">
        <v>3.5857544187739965</v>
      </c>
      <c r="G11" s="115">
        <v>4.4296788482834994</v>
      </c>
      <c r="H11" s="115">
        <v>5.2456719808693499</v>
      </c>
      <c r="I11" s="115">
        <v>6.7234848484848477</v>
      </c>
      <c r="J11" s="92">
        <v>2.1409992476896385</v>
      </c>
    </row>
    <row r="12" spans="1:10" x14ac:dyDescent="0.55000000000000004">
      <c r="A12" s="15" t="s">
        <v>67</v>
      </c>
      <c r="B12" s="15" t="s">
        <v>62</v>
      </c>
      <c r="C12" s="108">
        <v>126621</v>
      </c>
      <c r="D12" s="109">
        <v>32</v>
      </c>
      <c r="E12" s="110">
        <v>9.6787078170056908</v>
      </c>
      <c r="F12" s="53">
        <v>13.072798346329384</v>
      </c>
      <c r="G12" s="53">
        <v>14.540816326530612</v>
      </c>
      <c r="H12" s="53">
        <v>15.794831871126149</v>
      </c>
      <c r="I12" s="53">
        <v>17.840375586854464</v>
      </c>
      <c r="J12" s="87">
        <v>6.1373547953162486</v>
      </c>
    </row>
    <row r="13" spans="1:10" x14ac:dyDescent="0.55000000000000004">
      <c r="B13" s="15" t="s">
        <v>63</v>
      </c>
      <c r="C13" s="108">
        <v>167406</v>
      </c>
      <c r="D13" s="111">
        <v>40</v>
      </c>
      <c r="E13" s="110">
        <v>11.573703264665362</v>
      </c>
      <c r="F13" s="53">
        <v>14.610586240310077</v>
      </c>
      <c r="G13" s="53">
        <v>16.014709797288823</v>
      </c>
      <c r="H13" s="53">
        <v>17.295345104333869</v>
      </c>
      <c r="I13" s="53">
        <v>19.195976262845559</v>
      </c>
      <c r="J13" s="92">
        <v>6.370754977737338</v>
      </c>
    </row>
    <row r="14" spans="1:10" x14ac:dyDescent="0.55000000000000004">
      <c r="B14" s="15" t="s">
        <v>64</v>
      </c>
      <c r="C14" s="108">
        <v>169172</v>
      </c>
      <c r="D14" s="111">
        <v>38</v>
      </c>
      <c r="E14" s="110">
        <v>3.2242757242757256</v>
      </c>
      <c r="F14" s="53">
        <v>4.8670465337132036</v>
      </c>
      <c r="G14" s="53">
        <v>5.9040858161729082</v>
      </c>
      <c r="H14" s="53">
        <v>6.8595197841121731</v>
      </c>
      <c r="I14" s="53">
        <v>8.2932967284374293</v>
      </c>
      <c r="J14" s="92">
        <v>2.3845848554237157</v>
      </c>
    </row>
    <row r="15" spans="1:10" x14ac:dyDescent="0.55000000000000004">
      <c r="A15" s="107"/>
      <c r="B15" s="107" t="s">
        <v>65</v>
      </c>
      <c r="C15" s="112">
        <v>184098</v>
      </c>
      <c r="D15" s="113">
        <v>40</v>
      </c>
      <c r="E15" s="114">
        <v>2.5836527447352169</v>
      </c>
      <c r="F15" s="115">
        <v>4.2495792495792566</v>
      </c>
      <c r="G15" s="115">
        <v>5.5415113047441835</v>
      </c>
      <c r="H15" s="115">
        <v>6.820436507936507</v>
      </c>
      <c r="I15" s="115">
        <v>8.5323824798564161</v>
      </c>
      <c r="J15" s="116">
        <v>3.2721502536950755</v>
      </c>
    </row>
    <row r="16" spans="1:10" x14ac:dyDescent="0.55000000000000004">
      <c r="A16" s="15" t="s">
        <v>68</v>
      </c>
      <c r="B16" s="15" t="s">
        <v>62</v>
      </c>
      <c r="C16" s="117">
        <v>195807</v>
      </c>
      <c r="D16" s="109">
        <v>39</v>
      </c>
      <c r="E16" s="118">
        <v>9.9548199999999998</v>
      </c>
      <c r="F16" s="88">
        <v>12.890599999999999</v>
      </c>
      <c r="G16" s="88">
        <v>14.305570000000001</v>
      </c>
      <c r="H16" s="88">
        <v>15.625</v>
      </c>
      <c r="I16" s="88">
        <v>17.593800000000002</v>
      </c>
      <c r="J16" s="92">
        <v>6.1153701381370391</v>
      </c>
    </row>
    <row r="17" spans="1:10" x14ac:dyDescent="0.55000000000000004">
      <c r="B17" s="15" t="s">
        <v>63</v>
      </c>
      <c r="C17" s="108">
        <v>191502</v>
      </c>
      <c r="D17" s="111">
        <v>36</v>
      </c>
      <c r="E17" s="110">
        <v>11.45833</v>
      </c>
      <c r="F17" s="53">
        <v>14.456720000000001</v>
      </c>
      <c r="G17" s="53">
        <v>15.83329</v>
      </c>
      <c r="H17" s="53">
        <v>17.06457</v>
      </c>
      <c r="I17" s="53">
        <v>18.999020000000002</v>
      </c>
      <c r="J17" s="92">
        <v>6.1520707250955695</v>
      </c>
    </row>
    <row r="18" spans="1:10" x14ac:dyDescent="0.55000000000000004">
      <c r="B18" s="15" t="s">
        <v>64</v>
      </c>
      <c r="C18" s="108">
        <v>194295</v>
      </c>
      <c r="D18" s="111">
        <v>35</v>
      </c>
      <c r="E18" s="110">
        <v>3.2915199999999998</v>
      </c>
      <c r="F18" s="53">
        <v>4.8474300000000001</v>
      </c>
      <c r="G18" s="53">
        <v>5.92157</v>
      </c>
      <c r="H18" s="53">
        <v>6.9237799999999998</v>
      </c>
      <c r="I18" s="53">
        <v>8.4358599999999999</v>
      </c>
      <c r="J18" s="92">
        <v>2.4872254262348719</v>
      </c>
    </row>
    <row r="19" spans="1:10" x14ac:dyDescent="0.55000000000000004">
      <c r="A19" s="107"/>
      <c r="B19" s="107" t="s">
        <v>65</v>
      </c>
      <c r="C19" s="112">
        <v>216069</v>
      </c>
      <c r="D19" s="113">
        <v>36</v>
      </c>
      <c r="E19" s="114">
        <v>2.6716799999999998</v>
      </c>
      <c r="F19" s="115">
        <v>4.2459199999999999</v>
      </c>
      <c r="G19" s="115">
        <v>5.4849700000000006</v>
      </c>
      <c r="H19" s="115">
        <v>6.616950000000001</v>
      </c>
      <c r="I19" s="115">
        <v>8.0370399999999993</v>
      </c>
      <c r="J19" s="116">
        <v>3.2759100610175564</v>
      </c>
    </row>
    <row r="20" spans="1:10" x14ac:dyDescent="0.55000000000000004">
      <c r="A20" s="15" t="s">
        <v>69</v>
      </c>
      <c r="B20" s="15" t="s">
        <v>62</v>
      </c>
      <c r="C20" s="117">
        <v>153659</v>
      </c>
      <c r="D20" s="109">
        <v>24.673237247421223</v>
      </c>
      <c r="E20" s="118">
        <v>11.332100000000001</v>
      </c>
      <c r="F20" s="88">
        <v>14.352960000000001</v>
      </c>
      <c r="G20" s="88">
        <v>15.820180000000001</v>
      </c>
      <c r="H20" s="88">
        <v>17.041090000000001</v>
      </c>
      <c r="I20" s="89">
        <v>18.674979999999998</v>
      </c>
      <c r="J20" s="87">
        <v>6.8088768712172554</v>
      </c>
    </row>
    <row r="21" spans="1:10" x14ac:dyDescent="0.55000000000000004">
      <c r="B21" s="15" t="s">
        <v>63</v>
      </c>
      <c r="C21" s="108">
        <v>244599</v>
      </c>
      <c r="D21" s="111">
        <v>37.212008909011246</v>
      </c>
      <c r="E21" s="110">
        <v>10.8125</v>
      </c>
      <c r="F21" s="53">
        <v>13.614490000000002</v>
      </c>
      <c r="G21" s="53">
        <v>14.753810000000001</v>
      </c>
      <c r="H21" s="53">
        <v>15.769030000000001</v>
      </c>
      <c r="I21" s="94">
        <v>17.364519999999999</v>
      </c>
      <c r="J21" s="92">
        <v>5.6631073921388122</v>
      </c>
    </row>
    <row r="22" spans="1:10" x14ac:dyDescent="0.55000000000000004">
      <c r="B22" s="15" t="s">
        <v>64</v>
      </c>
      <c r="C22" s="108">
        <v>254400</v>
      </c>
      <c r="D22" s="111">
        <v>36.630247599739675</v>
      </c>
      <c r="E22" s="110">
        <v>3.2883000000000004</v>
      </c>
      <c r="F22" s="53">
        <v>4.6024700000000003</v>
      </c>
      <c r="G22" s="53">
        <v>5.7423700000000002</v>
      </c>
      <c r="H22" s="53">
        <v>6.8537400000000002</v>
      </c>
      <c r="I22" s="94">
        <v>8.3345299999999991</v>
      </c>
      <c r="J22" s="92">
        <v>1.8223694976695579</v>
      </c>
    </row>
    <row r="23" spans="1:10" x14ac:dyDescent="0.55000000000000004">
      <c r="A23" s="107"/>
      <c r="B23" s="107" t="s">
        <v>65</v>
      </c>
      <c r="C23" s="112">
        <v>282641</v>
      </c>
      <c r="D23" s="113">
        <v>37.61480099386619</v>
      </c>
      <c r="E23" s="114">
        <v>2.4904800000000002</v>
      </c>
      <c r="F23" s="115">
        <v>3.9333499999999999</v>
      </c>
      <c r="G23" s="115">
        <v>4.9645399999999995</v>
      </c>
      <c r="H23" s="115">
        <v>5.9456299999999995</v>
      </c>
      <c r="I23" s="134">
        <v>7.2321800000000005</v>
      </c>
      <c r="J23" s="116">
        <v>2.9415261106371342</v>
      </c>
    </row>
    <row r="24" spans="1:10" ht="14.5" customHeight="1" x14ac:dyDescent="0.55000000000000004">
      <c r="A24" s="15" t="s">
        <v>70</v>
      </c>
      <c r="B24" s="15" t="s">
        <v>62</v>
      </c>
      <c r="C24" s="117">
        <v>129388</v>
      </c>
      <c r="D24" s="109">
        <v>16.689002423612358</v>
      </c>
      <c r="E24" s="118">
        <v>10.49837</v>
      </c>
      <c r="F24" s="88">
        <v>13.320380000000002</v>
      </c>
      <c r="G24" s="88">
        <v>14.60369</v>
      </c>
      <c r="H24" s="88">
        <v>15.686349999999999</v>
      </c>
      <c r="I24" s="89">
        <v>17.299999999999997</v>
      </c>
      <c r="J24" s="87">
        <v>5.5323613922234287</v>
      </c>
    </row>
    <row r="25" spans="1:10" x14ac:dyDescent="0.55000000000000004">
      <c r="B25" s="15" t="s">
        <v>63</v>
      </c>
      <c r="C25" s="108">
        <v>311254</v>
      </c>
      <c r="D25" s="111">
        <v>39.796398488203792</v>
      </c>
      <c r="E25" s="110">
        <v>10.360049999999999</v>
      </c>
      <c r="F25" s="53">
        <v>13.2384</v>
      </c>
      <c r="G25" s="53">
        <v>14.515980000000001</v>
      </c>
      <c r="H25" s="53">
        <v>15.579219999999999</v>
      </c>
      <c r="I25" s="94">
        <v>17.190519999999999</v>
      </c>
      <c r="J25" s="92">
        <v>5.8892668646966504</v>
      </c>
    </row>
    <row r="26" spans="1:10" ht="15.75" customHeight="1" x14ac:dyDescent="0.55000000000000004">
      <c r="B26" s="15" t="s">
        <v>64</v>
      </c>
      <c r="C26" s="108">
        <v>309907</v>
      </c>
      <c r="D26" s="111">
        <v>39.325355081281984</v>
      </c>
      <c r="E26" s="110">
        <v>3.4457</v>
      </c>
      <c r="F26" s="53">
        <v>5.1839900000000005</v>
      </c>
      <c r="G26" s="53">
        <v>6.2843399999999994</v>
      </c>
      <c r="H26" s="53">
        <v>7.38279</v>
      </c>
      <c r="I26" s="94">
        <v>8.926169999999999</v>
      </c>
      <c r="J26" s="92">
        <v>2.638823681392684</v>
      </c>
    </row>
    <row r="27" spans="1:10" x14ac:dyDescent="0.55000000000000004">
      <c r="A27" s="107"/>
      <c r="B27" s="107" t="s">
        <v>65</v>
      </c>
      <c r="C27" s="112">
        <v>308236</v>
      </c>
      <c r="D27" s="113">
        <v>38.883436480564335</v>
      </c>
      <c r="E27" s="114">
        <v>2.26356</v>
      </c>
      <c r="F27" s="115">
        <v>3.5037899999999995</v>
      </c>
      <c r="G27" s="115">
        <v>4.5018500000000001</v>
      </c>
      <c r="H27" s="115">
        <v>5.4959099999999994</v>
      </c>
      <c r="I27" s="134">
        <v>6.8082799999999999</v>
      </c>
      <c r="J27" s="116">
        <v>2.7106289228147253</v>
      </c>
    </row>
    <row r="28" spans="1:10" x14ac:dyDescent="0.55000000000000004">
      <c r="A28" s="15" t="s">
        <v>71</v>
      </c>
      <c r="B28" s="15" t="s">
        <v>62</v>
      </c>
      <c r="C28" s="117">
        <v>298736</v>
      </c>
      <c r="D28" s="109">
        <v>36.78815433646453</v>
      </c>
      <c r="E28" s="118">
        <v>10.391</v>
      </c>
      <c r="F28" s="88">
        <v>13.346</v>
      </c>
      <c r="G28" s="88">
        <v>14.7</v>
      </c>
      <c r="H28" s="88">
        <v>15.83</v>
      </c>
      <c r="I28" s="89">
        <v>17.54</v>
      </c>
      <c r="J28" s="87">
        <v>6.2275537754451005</v>
      </c>
    </row>
    <row r="29" spans="1:10" x14ac:dyDescent="0.55000000000000004">
      <c r="B29" s="15" t="s">
        <v>63</v>
      </c>
      <c r="C29" s="108">
        <v>292210</v>
      </c>
      <c r="D29" s="111">
        <v>35.751908354917923</v>
      </c>
      <c r="E29" s="110">
        <v>9.9489999999999998</v>
      </c>
      <c r="F29" s="53">
        <v>12.693</v>
      </c>
      <c r="G29" s="53">
        <v>13.863</v>
      </c>
      <c r="H29" s="53">
        <v>14.977</v>
      </c>
      <c r="I29" s="94">
        <v>16.835000000000001</v>
      </c>
      <c r="J29" s="92">
        <v>5.1977551434234774</v>
      </c>
    </row>
    <row r="30" spans="1:10" x14ac:dyDescent="0.55000000000000004">
      <c r="B30" s="15" t="s">
        <v>64</v>
      </c>
      <c r="C30" s="108">
        <v>228363</v>
      </c>
      <c r="D30" s="111">
        <v>27.782265619107172</v>
      </c>
      <c r="E30" s="110">
        <v>2.968</v>
      </c>
      <c r="F30" s="53">
        <v>4.5010000000000003</v>
      </c>
      <c r="G30" s="53">
        <v>5.6289999999999996</v>
      </c>
      <c r="H30" s="53">
        <v>6.7389999999999999</v>
      </c>
      <c r="I30" s="94">
        <v>8.2650000000000006</v>
      </c>
      <c r="J30" s="92">
        <v>2.3775910844841563</v>
      </c>
    </row>
    <row r="31" spans="1:10" x14ac:dyDescent="0.55000000000000004">
      <c r="A31" s="107"/>
      <c r="B31" s="107" t="s">
        <v>65</v>
      </c>
      <c r="C31" s="112">
        <v>203706</v>
      </c>
      <c r="D31" s="113">
        <v>24.669269559235989</v>
      </c>
      <c r="E31" s="114">
        <v>2.3460000000000001</v>
      </c>
      <c r="F31" s="115">
        <v>3.7040000000000002</v>
      </c>
      <c r="G31" s="115">
        <v>4.7249999999999996</v>
      </c>
      <c r="H31" s="115">
        <v>5.7320000000000002</v>
      </c>
      <c r="I31" s="134">
        <v>7.1639999999999997</v>
      </c>
      <c r="J31" s="116">
        <v>2.7328716916684077</v>
      </c>
    </row>
    <row r="32" spans="1:10" x14ac:dyDescent="0.55000000000000004">
      <c r="A32" s="15" t="s">
        <v>72</v>
      </c>
      <c r="B32" s="15" t="s">
        <v>62</v>
      </c>
      <c r="C32" s="117">
        <v>278206</v>
      </c>
      <c r="D32" s="109">
        <v>33.935175697961498</v>
      </c>
      <c r="E32" s="118">
        <v>11.7</v>
      </c>
      <c r="F32" s="88">
        <v>13.4</v>
      </c>
      <c r="G32" s="88">
        <v>14.8</v>
      </c>
      <c r="H32" s="88">
        <v>16.100000000000001</v>
      </c>
      <c r="I32" s="89">
        <v>17.899999999999999</v>
      </c>
      <c r="J32" s="87">
        <v>6.7364386388623361</v>
      </c>
    </row>
    <row r="33" spans="1:10" x14ac:dyDescent="0.55000000000000004">
      <c r="B33" s="15" t="s">
        <v>63</v>
      </c>
      <c r="C33" s="108">
        <v>330452</v>
      </c>
      <c r="D33" s="111">
        <v>40.308069127706702</v>
      </c>
      <c r="E33" s="110">
        <v>11.3</v>
      </c>
      <c r="F33" s="53">
        <v>14.3</v>
      </c>
      <c r="G33" s="53">
        <v>15.6</v>
      </c>
      <c r="H33" s="53">
        <v>16.899999999999999</v>
      </c>
      <c r="I33" s="94">
        <v>18.7</v>
      </c>
      <c r="J33" s="92">
        <v>6.532311749968212</v>
      </c>
    </row>
    <row r="34" spans="1:10" x14ac:dyDescent="0.55000000000000004">
      <c r="B34" s="15" t="s">
        <v>64</v>
      </c>
      <c r="C34" s="108">
        <v>317088</v>
      </c>
      <c r="D34" s="111">
        <v>38.677947246699254</v>
      </c>
      <c r="E34" s="110">
        <v>3.4</v>
      </c>
      <c r="F34" s="53">
        <v>4.9000000000000004</v>
      </c>
      <c r="G34" s="53">
        <v>6.1</v>
      </c>
      <c r="H34" s="53">
        <v>7.5</v>
      </c>
      <c r="I34" s="94">
        <v>9.3000000000000007</v>
      </c>
      <c r="J34" s="92">
        <v>2.7728147939403085</v>
      </c>
    </row>
    <row r="35" spans="1:10" x14ac:dyDescent="0.55000000000000004">
      <c r="A35" s="107"/>
      <c r="B35" s="107" t="s">
        <v>65</v>
      </c>
      <c r="C35" s="112">
        <v>317763</v>
      </c>
      <c r="D35" s="113">
        <v>38.760282795163789</v>
      </c>
      <c r="E35" s="114">
        <v>2.9</v>
      </c>
      <c r="F35" s="115">
        <v>4.4000000000000004</v>
      </c>
      <c r="G35" s="115">
        <v>5.6</v>
      </c>
      <c r="H35" s="115">
        <v>6.8</v>
      </c>
      <c r="I35" s="134">
        <v>8.5</v>
      </c>
      <c r="J35" s="116">
        <v>3.3882010762184915</v>
      </c>
    </row>
    <row r="36" spans="1:10" x14ac:dyDescent="0.55000000000000004">
      <c r="A36" s="15" t="s">
        <v>73</v>
      </c>
      <c r="B36" s="15" t="s">
        <v>62</v>
      </c>
      <c r="C36" s="188">
        <v>195822</v>
      </c>
      <c r="D36" s="191">
        <v>33.935175697961498</v>
      </c>
      <c r="E36" s="175">
        <v>10.484906960000124</v>
      </c>
      <c r="F36" s="164">
        <v>13.601169226360499</v>
      </c>
      <c r="G36" s="164">
        <v>14.910579583154499</v>
      </c>
      <c r="H36" s="164">
        <v>15.884345805322825</v>
      </c>
      <c r="I36" s="165">
        <v>17.32565301761727</v>
      </c>
      <c r="J36" s="163">
        <v>6.0275209220933581</v>
      </c>
    </row>
    <row r="37" spans="1:10" x14ac:dyDescent="0.55000000000000004">
      <c r="B37" s="15" t="s">
        <v>63</v>
      </c>
      <c r="C37" s="189">
        <v>203271</v>
      </c>
      <c r="D37" s="192">
        <v>40.308069127706702</v>
      </c>
      <c r="E37" s="176">
        <v>10.69394033308386</v>
      </c>
      <c r="F37" s="157">
        <v>13.622685185185199</v>
      </c>
      <c r="G37" s="157">
        <v>14.816353145041699</v>
      </c>
      <c r="H37" s="157">
        <v>15.882133459015698</v>
      </c>
      <c r="I37" s="168">
        <v>17.629538054538042</v>
      </c>
      <c r="J37" s="166">
        <v>6.331892650340337</v>
      </c>
    </row>
    <row r="38" spans="1:10" x14ac:dyDescent="0.55000000000000004">
      <c r="B38" s="15" t="s">
        <v>64</v>
      </c>
      <c r="C38" s="189">
        <v>198690</v>
      </c>
      <c r="D38" s="192">
        <v>38.677947246699254</v>
      </c>
      <c r="E38" s="176">
        <v>2.9833065548079145</v>
      </c>
      <c r="F38" s="157">
        <v>4.2725232454092597</v>
      </c>
      <c r="G38" s="157">
        <v>5.0673145339475001</v>
      </c>
      <c r="H38" s="157">
        <v>6.2908496732026098</v>
      </c>
      <c r="I38" s="168">
        <v>8.2219261989589629</v>
      </c>
      <c r="J38" s="166">
        <v>2.0790243611431012</v>
      </c>
    </row>
    <row r="39" spans="1:10" x14ac:dyDescent="0.55000000000000004">
      <c r="A39" s="107"/>
      <c r="B39" s="107" t="s">
        <v>65</v>
      </c>
      <c r="C39" s="190">
        <v>157746</v>
      </c>
      <c r="D39" s="193">
        <v>38.760282795163789</v>
      </c>
      <c r="E39" s="194">
        <v>2.4269887293405326</v>
      </c>
      <c r="F39" s="195">
        <v>3.996730514849828</v>
      </c>
      <c r="G39" s="195">
        <v>5.5325695508637596</v>
      </c>
      <c r="H39" s="195">
        <v>7.1479974766612724</v>
      </c>
      <c r="I39" s="196">
        <v>8.453085376162301</v>
      </c>
      <c r="J39" s="197">
        <v>3.2183241284275081</v>
      </c>
    </row>
    <row r="40" spans="1:10" x14ac:dyDescent="0.55000000000000004">
      <c r="A40" s="225" t="s">
        <v>74</v>
      </c>
      <c r="B40" s="225"/>
      <c r="C40" s="225"/>
      <c r="D40" s="225"/>
      <c r="E40" s="225"/>
      <c r="F40" s="225"/>
      <c r="G40" s="225"/>
      <c r="H40" s="225"/>
      <c r="I40" s="225"/>
      <c r="J40" s="225"/>
    </row>
    <row r="41" spans="1:10" x14ac:dyDescent="0.55000000000000004">
      <c r="A41" s="226"/>
      <c r="B41" s="226"/>
      <c r="C41" s="226"/>
      <c r="D41" s="226"/>
      <c r="E41" s="226"/>
      <c r="F41" s="226"/>
      <c r="G41" s="226"/>
      <c r="H41" s="226"/>
      <c r="I41" s="226"/>
      <c r="J41" s="226"/>
    </row>
    <row r="42" spans="1:10" x14ac:dyDescent="0.55000000000000004">
      <c r="A42" s="226"/>
      <c r="B42" s="226"/>
      <c r="C42" s="226"/>
      <c r="D42" s="226"/>
      <c r="E42" s="226"/>
      <c r="F42" s="226"/>
      <c r="G42" s="226"/>
      <c r="H42" s="226"/>
      <c r="I42" s="226"/>
      <c r="J42" s="226"/>
    </row>
    <row r="43" spans="1:10" x14ac:dyDescent="0.55000000000000004">
      <c r="A43" s="226"/>
      <c r="B43" s="226"/>
      <c r="C43" s="226"/>
      <c r="D43" s="226"/>
      <c r="E43" s="226"/>
      <c r="F43" s="226"/>
      <c r="G43" s="226"/>
      <c r="H43" s="226"/>
      <c r="I43" s="226"/>
      <c r="J43" s="226"/>
    </row>
    <row r="44" spans="1:10" x14ac:dyDescent="0.55000000000000004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x14ac:dyDescent="0.55000000000000004">
      <c r="C45" s="119"/>
      <c r="D45" s="119"/>
      <c r="E45" s="119"/>
    </row>
    <row r="46" spans="1:10" x14ac:dyDescent="0.55000000000000004">
      <c r="C46" s="119"/>
      <c r="D46" s="119"/>
      <c r="E46" s="119"/>
    </row>
    <row r="47" spans="1:10" x14ac:dyDescent="0.55000000000000004">
      <c r="C47" s="119"/>
      <c r="D47" s="119"/>
      <c r="E47" s="119"/>
    </row>
  </sheetData>
  <mergeCells count="5">
    <mergeCell ref="C2:C3"/>
    <mergeCell ref="D2:D3"/>
    <mergeCell ref="E2:I2"/>
    <mergeCell ref="J2:J3"/>
    <mergeCell ref="A40:J43"/>
  </mergeCells>
  <pageMargins left="0.25" right="0.25" top="0.75" bottom="0.75" header="0.3" footer="0.3"/>
  <pageSetup paperSize="9" scale="90" orientation="landscape" verticalDpi="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1"/>
  <sheetViews>
    <sheetView workbookViewId="0"/>
  </sheetViews>
  <sheetFormatPr defaultColWidth="8.83984375" defaultRowHeight="14.4" x14ac:dyDescent="0.55000000000000004"/>
  <cols>
    <col min="1" max="1" width="26.41796875" style="15" customWidth="1"/>
    <col min="2" max="2" width="8.83984375" style="15"/>
    <col min="3" max="3" width="9.5234375" style="15" customWidth="1"/>
    <col min="4" max="8" width="7.1015625" style="15" customWidth="1"/>
    <col min="9" max="9" width="4" style="15" customWidth="1"/>
    <col min="10" max="18" width="8.83984375" style="15"/>
    <col min="19" max="28" width="8.83984375" style="95"/>
    <col min="29" max="16384" width="8.83984375" style="15"/>
  </cols>
  <sheetData>
    <row r="1" spans="1:9" ht="14.5" customHeight="1" x14ac:dyDescent="0.55000000000000004">
      <c r="A1" s="13" t="s">
        <v>75</v>
      </c>
    </row>
    <row r="2" spans="1:9" x14ac:dyDescent="0.55000000000000004">
      <c r="A2" s="218" t="s">
        <v>37</v>
      </c>
      <c r="B2" s="207" t="s">
        <v>9</v>
      </c>
      <c r="C2" s="216" t="s">
        <v>11</v>
      </c>
      <c r="D2" s="213" t="s">
        <v>12</v>
      </c>
      <c r="E2" s="214"/>
      <c r="F2" s="214"/>
      <c r="G2" s="214"/>
      <c r="H2" s="215"/>
    </row>
    <row r="3" spans="1:9" ht="14.5" customHeight="1" x14ac:dyDescent="0.55000000000000004">
      <c r="A3" s="219"/>
      <c r="B3" s="208"/>
      <c r="C3" s="217"/>
      <c r="D3" s="16" t="s">
        <v>13</v>
      </c>
      <c r="E3" s="16" t="s">
        <v>14</v>
      </c>
      <c r="F3" s="16" t="s">
        <v>15</v>
      </c>
      <c r="G3" s="16" t="s">
        <v>16</v>
      </c>
      <c r="H3" s="199" t="s">
        <v>17</v>
      </c>
    </row>
    <row r="4" spans="1:9" x14ac:dyDescent="0.55000000000000004">
      <c r="A4" s="48" t="s">
        <v>39</v>
      </c>
      <c r="B4" s="124">
        <v>84</v>
      </c>
      <c r="C4" s="73">
        <v>27.500760209606838</v>
      </c>
      <c r="D4" s="118">
        <v>7.0925414000000009</v>
      </c>
      <c r="E4" s="88">
        <v>12.9883194</v>
      </c>
      <c r="F4" s="88">
        <v>16.4791098</v>
      </c>
      <c r="G4" s="88">
        <v>21.288300199999998</v>
      </c>
      <c r="H4" s="89">
        <v>32.855120999999997</v>
      </c>
      <c r="I4" s="162"/>
    </row>
    <row r="5" spans="1:9" x14ac:dyDescent="0.55000000000000004">
      <c r="A5" s="54" t="s">
        <v>40</v>
      </c>
      <c r="B5" s="120">
        <v>133</v>
      </c>
      <c r="C5" s="37">
        <v>22.312548479867178</v>
      </c>
      <c r="D5" s="110">
        <v>6.9880807000000003</v>
      </c>
      <c r="E5" s="93">
        <v>13.727509500000002</v>
      </c>
      <c r="F5" s="93">
        <v>19.001322800000001</v>
      </c>
      <c r="G5" s="93">
        <v>27.063063100000001</v>
      </c>
      <c r="H5" s="94">
        <v>37.192234800000001</v>
      </c>
      <c r="I5" s="162"/>
    </row>
    <row r="6" spans="1:9" x14ac:dyDescent="0.55000000000000004">
      <c r="A6" s="54" t="s">
        <v>41</v>
      </c>
      <c r="B6" s="120">
        <v>319</v>
      </c>
      <c r="C6" s="37">
        <v>25.593486477950105</v>
      </c>
      <c r="D6" s="110">
        <v>7.0167428000000003</v>
      </c>
      <c r="E6" s="93">
        <v>13.3581644</v>
      </c>
      <c r="F6" s="93">
        <v>18.918329799999999</v>
      </c>
      <c r="G6" s="93">
        <v>24.720696</v>
      </c>
      <c r="H6" s="94">
        <v>36.821040599999996</v>
      </c>
      <c r="I6" s="162"/>
    </row>
    <row r="7" spans="1:9" x14ac:dyDescent="0.55000000000000004">
      <c r="A7" s="54" t="s">
        <v>42</v>
      </c>
      <c r="B7" s="120">
        <v>134</v>
      </c>
      <c r="C7" s="37">
        <v>23.319659042770326</v>
      </c>
      <c r="D7" s="110">
        <v>5.7815314999999998</v>
      </c>
      <c r="E7" s="93">
        <v>10.093864499999999</v>
      </c>
      <c r="F7" s="93">
        <v>14.427379800000001</v>
      </c>
      <c r="G7" s="93">
        <v>18.850156999999999</v>
      </c>
      <c r="H7" s="94">
        <v>31.833972599999999</v>
      </c>
      <c r="I7" s="162"/>
    </row>
    <row r="8" spans="1:9" x14ac:dyDescent="0.55000000000000004">
      <c r="A8" s="54" t="s">
        <v>43</v>
      </c>
      <c r="B8" s="120">
        <v>63</v>
      </c>
      <c r="C8" s="37">
        <v>17.02468308808827</v>
      </c>
      <c r="D8" s="110">
        <v>4.0506035000000002</v>
      </c>
      <c r="E8" s="93">
        <v>8.2562575999999996</v>
      </c>
      <c r="F8" s="93">
        <v>13.636705800000001</v>
      </c>
      <c r="G8" s="93">
        <v>17.7501161</v>
      </c>
      <c r="H8" s="94">
        <v>27.280060900000002</v>
      </c>
      <c r="I8" s="162"/>
    </row>
    <row r="9" spans="1:9" x14ac:dyDescent="0.55000000000000004">
      <c r="A9" s="54" t="s">
        <v>44</v>
      </c>
      <c r="B9" s="120">
        <v>453</v>
      </c>
      <c r="C9" s="37">
        <v>15.083343039675141</v>
      </c>
      <c r="D9" s="110">
        <v>4.8721050000000004</v>
      </c>
      <c r="E9" s="93">
        <v>7.722372</v>
      </c>
      <c r="F9" s="93">
        <v>10.013190600000001</v>
      </c>
      <c r="G9" s="93">
        <v>12.995495500000001</v>
      </c>
      <c r="H9" s="94">
        <v>22.90577</v>
      </c>
      <c r="I9" s="162"/>
    </row>
    <row r="10" spans="1:9" x14ac:dyDescent="0.55000000000000004">
      <c r="A10" s="54" t="s">
        <v>76</v>
      </c>
      <c r="B10" s="120">
        <v>30</v>
      </c>
      <c r="C10" s="37">
        <v>21.339686489894351</v>
      </c>
      <c r="D10" s="110">
        <v>5.1247645999999998</v>
      </c>
      <c r="E10" s="93">
        <v>9.6267595000000004</v>
      </c>
      <c r="F10" s="93">
        <v>14.788160299999999</v>
      </c>
      <c r="G10" s="93">
        <v>21.518264800000001</v>
      </c>
      <c r="H10" s="94">
        <v>33.048515999999999</v>
      </c>
      <c r="I10" s="162"/>
    </row>
    <row r="11" spans="1:9" x14ac:dyDescent="0.55000000000000004">
      <c r="A11" s="54" t="s">
        <v>47</v>
      </c>
      <c r="B11" s="120">
        <v>318</v>
      </c>
      <c r="C11" s="37">
        <v>25.821692669460518</v>
      </c>
      <c r="D11" s="110">
        <v>5.0925926000000006</v>
      </c>
      <c r="E11" s="93">
        <v>12.3689663</v>
      </c>
      <c r="F11" s="93">
        <v>19.555008600000001</v>
      </c>
      <c r="G11" s="93">
        <v>24.893648800000001</v>
      </c>
      <c r="H11" s="94">
        <v>34.8457078</v>
      </c>
      <c r="I11" s="162"/>
    </row>
    <row r="12" spans="1:9" x14ac:dyDescent="0.55000000000000004">
      <c r="A12" s="57" t="s">
        <v>48</v>
      </c>
      <c r="B12" s="100">
        <f>SUM(B4:B11)</f>
        <v>1534</v>
      </c>
      <c r="C12" s="78">
        <v>23.748724910713101</v>
      </c>
      <c r="D12" s="74">
        <v>5.1247645999999998</v>
      </c>
      <c r="E12" s="75">
        <v>9.6267595000000004</v>
      </c>
      <c r="F12" s="75">
        <v>14.788160299999999</v>
      </c>
      <c r="G12" s="75">
        <v>21.518264800000001</v>
      </c>
      <c r="H12" s="76">
        <v>33.048515999999999</v>
      </c>
      <c r="I12" s="53"/>
    </row>
    <row r="13" spans="1:9" ht="8.1999999999999993" customHeight="1" x14ac:dyDescent="0.55000000000000004">
      <c r="A13" s="77"/>
      <c r="B13" s="120"/>
      <c r="C13" s="63"/>
      <c r="D13" s="110"/>
      <c r="E13" s="93"/>
      <c r="F13" s="93"/>
      <c r="G13" s="93"/>
      <c r="H13" s="94"/>
      <c r="I13" s="95"/>
    </row>
    <row r="14" spans="1:9" x14ac:dyDescent="0.55000000000000004">
      <c r="A14" s="57" t="s">
        <v>49</v>
      </c>
      <c r="B14" s="121">
        <v>743</v>
      </c>
      <c r="C14" s="78">
        <v>28.028295470026126</v>
      </c>
      <c r="D14" s="74">
        <v>8.3741830000000004</v>
      </c>
      <c r="E14" s="75">
        <v>16.905162700000002</v>
      </c>
      <c r="F14" s="75">
        <v>24.777777799999999</v>
      </c>
      <c r="G14" s="75">
        <v>33.963089799999999</v>
      </c>
      <c r="H14" s="76">
        <v>43.935969899999996</v>
      </c>
      <c r="I14" s="95"/>
    </row>
    <row r="15" spans="1:9" x14ac:dyDescent="0.55000000000000004">
      <c r="A15" s="67" t="s">
        <v>50</v>
      </c>
      <c r="B15" s="122">
        <v>190</v>
      </c>
      <c r="C15" s="81">
        <v>23.982327542290875</v>
      </c>
      <c r="D15" s="123">
        <v>5.3698629999999996</v>
      </c>
      <c r="E15" s="104">
        <v>14.776962900000001</v>
      </c>
      <c r="F15" s="104">
        <v>19.9975627</v>
      </c>
      <c r="G15" s="104">
        <v>25.707417599999999</v>
      </c>
      <c r="H15" s="105">
        <v>32.434180400000002</v>
      </c>
      <c r="I15" s="95"/>
    </row>
    <row r="16" spans="1:9" ht="16.5" x14ac:dyDescent="0.55000000000000004">
      <c r="A16" s="28" t="s">
        <v>77</v>
      </c>
      <c r="I16" s="95"/>
    </row>
    <row r="18" spans="1:9" ht="16.5" x14ac:dyDescent="0.55000000000000004">
      <c r="A18" s="13" t="s">
        <v>78</v>
      </c>
    </row>
    <row r="19" spans="1:9" x14ac:dyDescent="0.55000000000000004">
      <c r="A19" s="218" t="s">
        <v>37</v>
      </c>
      <c r="B19" s="207" t="s">
        <v>9</v>
      </c>
      <c r="C19" s="216" t="s">
        <v>11</v>
      </c>
      <c r="D19" s="213" t="s">
        <v>12</v>
      </c>
      <c r="E19" s="214"/>
      <c r="F19" s="214"/>
      <c r="G19" s="214"/>
      <c r="H19" s="215"/>
    </row>
    <row r="20" spans="1:9" ht="16.5" x14ac:dyDescent="0.55000000000000004">
      <c r="A20" s="219"/>
      <c r="B20" s="208"/>
      <c r="C20" s="217"/>
      <c r="D20" s="16" t="s">
        <v>13</v>
      </c>
      <c r="E20" s="16" t="s">
        <v>14</v>
      </c>
      <c r="F20" s="16" t="s">
        <v>15</v>
      </c>
      <c r="G20" s="16" t="s">
        <v>16</v>
      </c>
      <c r="H20" s="199" t="s">
        <v>17</v>
      </c>
    </row>
    <row r="21" spans="1:9" x14ac:dyDescent="0.55000000000000004">
      <c r="A21" s="48" t="s">
        <v>39</v>
      </c>
      <c r="B21" s="124">
        <v>73</v>
      </c>
      <c r="C21" s="73">
        <v>29.85884456727651</v>
      </c>
      <c r="D21" s="118">
        <v>8.6652132000000002</v>
      </c>
      <c r="E21" s="88">
        <v>14.205987500000001</v>
      </c>
      <c r="F21" s="88">
        <v>17.530441400000001</v>
      </c>
      <c r="G21" s="88">
        <v>23.118054900000001</v>
      </c>
      <c r="H21" s="89">
        <v>37.225182099999998</v>
      </c>
      <c r="I21" s="162"/>
    </row>
    <row r="22" spans="1:9" x14ac:dyDescent="0.55000000000000004">
      <c r="A22" s="54" t="s">
        <v>40</v>
      </c>
      <c r="B22" s="120">
        <v>137</v>
      </c>
      <c r="C22" s="37">
        <v>27.750849924829986</v>
      </c>
      <c r="D22" s="110">
        <v>7.3107923000000001</v>
      </c>
      <c r="E22" s="93">
        <v>17.232251000000002</v>
      </c>
      <c r="F22" s="93">
        <v>23.626207699999998</v>
      </c>
      <c r="G22" s="93">
        <v>29.461236299999999</v>
      </c>
      <c r="H22" s="94">
        <v>36.794030200000002</v>
      </c>
      <c r="I22" s="162"/>
    </row>
    <row r="23" spans="1:9" x14ac:dyDescent="0.55000000000000004">
      <c r="A23" s="54" t="s">
        <v>41</v>
      </c>
      <c r="B23" s="120">
        <v>318</v>
      </c>
      <c r="C23" s="37">
        <v>27.557283384769548</v>
      </c>
      <c r="D23" s="110">
        <v>8.6316029000000007</v>
      </c>
      <c r="E23" s="93">
        <v>15.938780699999999</v>
      </c>
      <c r="F23" s="93">
        <v>20.75918575</v>
      </c>
      <c r="G23" s="93">
        <v>27.117486299999999</v>
      </c>
      <c r="H23" s="94">
        <v>39.615668900000003</v>
      </c>
      <c r="I23" s="162"/>
    </row>
    <row r="24" spans="1:9" x14ac:dyDescent="0.55000000000000004">
      <c r="A24" s="54" t="s">
        <v>42</v>
      </c>
      <c r="B24" s="120">
        <v>123</v>
      </c>
      <c r="C24" s="37">
        <v>27.618349463708157</v>
      </c>
      <c r="D24" s="110">
        <v>7.0171773000000011</v>
      </c>
      <c r="E24" s="93">
        <v>11.8405624</v>
      </c>
      <c r="F24" s="93">
        <v>17.522389199999999</v>
      </c>
      <c r="G24" s="93">
        <v>23.425430800000001</v>
      </c>
      <c r="H24" s="94">
        <v>33.8998937</v>
      </c>
      <c r="I24" s="162"/>
    </row>
    <row r="25" spans="1:9" x14ac:dyDescent="0.55000000000000004">
      <c r="A25" s="54" t="s">
        <v>43</v>
      </c>
      <c r="B25" s="120">
        <v>63</v>
      </c>
      <c r="C25" s="37">
        <v>20.362671443049596</v>
      </c>
      <c r="D25" s="110">
        <v>8.8605479999999996</v>
      </c>
      <c r="E25" s="93">
        <v>12.219551300000001</v>
      </c>
      <c r="F25" s="93">
        <v>17.0590951</v>
      </c>
      <c r="G25" s="93">
        <v>21.8348567</v>
      </c>
      <c r="H25" s="94">
        <v>30.7308743</v>
      </c>
      <c r="I25" s="162"/>
    </row>
    <row r="26" spans="1:9" x14ac:dyDescent="0.55000000000000004">
      <c r="A26" s="54" t="s">
        <v>44</v>
      </c>
      <c r="B26" s="120">
        <v>405</v>
      </c>
      <c r="C26" s="37">
        <v>21.302886808501963</v>
      </c>
      <c r="D26" s="110">
        <v>6.5396613000000006</v>
      </c>
      <c r="E26" s="93">
        <v>9.9422221999999998</v>
      </c>
      <c r="F26" s="93">
        <v>13.002222199999999</v>
      </c>
      <c r="G26" s="93">
        <v>16.276737999999998</v>
      </c>
      <c r="H26" s="94">
        <v>26.961580099999999</v>
      </c>
      <c r="I26" s="162"/>
    </row>
    <row r="27" spans="1:9" x14ac:dyDescent="0.55000000000000004">
      <c r="A27" s="54" t="s">
        <v>76</v>
      </c>
      <c r="B27" s="120">
        <v>23</v>
      </c>
      <c r="C27" s="37">
        <v>17.23828928722622</v>
      </c>
      <c r="D27" s="110">
        <v>1.8506944000000001</v>
      </c>
      <c r="E27" s="93">
        <v>9.6226722999999996</v>
      </c>
      <c r="F27" s="93">
        <v>12.0825744</v>
      </c>
      <c r="G27" s="93">
        <v>21.0710923</v>
      </c>
      <c r="H27" s="94">
        <v>32.697547700000001</v>
      </c>
      <c r="I27" s="162"/>
    </row>
    <row r="28" spans="1:9" x14ac:dyDescent="0.55000000000000004">
      <c r="A28" s="54" t="s">
        <v>47</v>
      </c>
      <c r="B28" s="120">
        <v>296</v>
      </c>
      <c r="C28" s="37">
        <v>32.33929829216811</v>
      </c>
      <c r="D28" s="110">
        <v>6.8711293000000007</v>
      </c>
      <c r="E28" s="93">
        <v>17.837160600000001</v>
      </c>
      <c r="F28" s="93">
        <v>25.664261750000001</v>
      </c>
      <c r="G28" s="93">
        <v>31.972478349999999</v>
      </c>
      <c r="H28" s="94">
        <v>40.850068299999997</v>
      </c>
      <c r="I28" s="162"/>
    </row>
    <row r="29" spans="1:9" x14ac:dyDescent="0.55000000000000004">
      <c r="A29" s="57" t="s">
        <v>48</v>
      </c>
      <c r="B29" s="100">
        <f>SUM(B21:B28)</f>
        <v>1438</v>
      </c>
      <c r="C29" s="78">
        <v>27.936909078206074</v>
      </c>
      <c r="D29" s="74">
        <v>7.0658773999999998</v>
      </c>
      <c r="E29" s="75">
        <v>12.629371600000001</v>
      </c>
      <c r="F29" s="75">
        <v>18.171320000000001</v>
      </c>
      <c r="G29" s="75">
        <v>26.148821700000003</v>
      </c>
      <c r="H29" s="76">
        <v>36.989774799999999</v>
      </c>
      <c r="I29" s="53"/>
    </row>
    <row r="30" spans="1:9" x14ac:dyDescent="0.55000000000000004">
      <c r="A30" s="77"/>
      <c r="B30" s="120"/>
      <c r="C30" s="63"/>
      <c r="D30" s="110"/>
      <c r="E30" s="93"/>
      <c r="F30" s="93"/>
      <c r="G30" s="93"/>
      <c r="H30" s="94"/>
    </row>
    <row r="31" spans="1:9" x14ac:dyDescent="0.55000000000000004">
      <c r="A31" s="57" t="s">
        <v>49</v>
      </c>
      <c r="B31" s="121">
        <v>469</v>
      </c>
      <c r="C31" s="78">
        <v>28.949820191500898</v>
      </c>
      <c r="D31" s="74">
        <v>9.6268314999999998</v>
      </c>
      <c r="E31" s="75">
        <v>17.464339300000002</v>
      </c>
      <c r="F31" s="75">
        <v>25.633270700000001</v>
      </c>
      <c r="G31" s="75">
        <v>34.087322</v>
      </c>
      <c r="H31" s="76">
        <v>45.299825399999996</v>
      </c>
    </row>
    <row r="32" spans="1:9" x14ac:dyDescent="0.55000000000000004">
      <c r="A32" s="67" t="s">
        <v>50</v>
      </c>
      <c r="B32" s="122">
        <v>178</v>
      </c>
      <c r="C32" s="81">
        <v>31.272187398984919</v>
      </c>
      <c r="D32" s="123">
        <v>7.9559601999999989</v>
      </c>
      <c r="E32" s="104">
        <v>19.006110400000001</v>
      </c>
      <c r="F32" s="104">
        <v>24.38354545</v>
      </c>
      <c r="G32" s="104">
        <v>30.4159118</v>
      </c>
      <c r="H32" s="105">
        <v>40.947062799999998</v>
      </c>
    </row>
    <row r="33" spans="1:9" ht="16.5" x14ac:dyDescent="0.55000000000000004">
      <c r="A33" s="28" t="s">
        <v>77</v>
      </c>
    </row>
    <row r="35" spans="1:9" ht="16.5" x14ac:dyDescent="0.55000000000000004">
      <c r="A35" s="13" t="s">
        <v>79</v>
      </c>
    </row>
    <row r="36" spans="1:9" x14ac:dyDescent="0.55000000000000004">
      <c r="A36" s="218" t="s">
        <v>37</v>
      </c>
      <c r="B36" s="207" t="s">
        <v>9</v>
      </c>
      <c r="C36" s="216" t="s">
        <v>11</v>
      </c>
      <c r="D36" s="213" t="s">
        <v>12</v>
      </c>
      <c r="E36" s="214"/>
      <c r="F36" s="214"/>
      <c r="G36" s="214"/>
      <c r="H36" s="215"/>
    </row>
    <row r="37" spans="1:9" ht="16.5" x14ac:dyDescent="0.55000000000000004">
      <c r="A37" s="219"/>
      <c r="B37" s="208"/>
      <c r="C37" s="217"/>
      <c r="D37" s="16" t="s">
        <v>13</v>
      </c>
      <c r="E37" s="16" t="s">
        <v>14</v>
      </c>
      <c r="F37" s="16" t="s">
        <v>15</v>
      </c>
      <c r="G37" s="16" t="s">
        <v>16</v>
      </c>
      <c r="H37" s="199" t="s">
        <v>17</v>
      </c>
    </row>
    <row r="38" spans="1:9" x14ac:dyDescent="0.55000000000000004">
      <c r="A38" s="48" t="s">
        <v>39</v>
      </c>
      <c r="B38" s="124">
        <v>67</v>
      </c>
      <c r="C38" s="73">
        <v>28.498213345977209</v>
      </c>
      <c r="D38" s="118">
        <v>7.5545454999999997</v>
      </c>
      <c r="E38" s="88">
        <v>10.469308099999999</v>
      </c>
      <c r="F38" s="88">
        <v>14.177891900000001</v>
      </c>
      <c r="G38" s="88">
        <v>19.0951056</v>
      </c>
      <c r="H38" s="89">
        <v>30.669726000000004</v>
      </c>
      <c r="I38" s="162"/>
    </row>
    <row r="39" spans="1:9" x14ac:dyDescent="0.55000000000000004">
      <c r="A39" s="54" t="s">
        <v>40</v>
      </c>
      <c r="B39" s="120">
        <v>129</v>
      </c>
      <c r="C39" s="37">
        <v>24.65936763236417</v>
      </c>
      <c r="D39" s="110">
        <v>4.9851597999999999</v>
      </c>
      <c r="E39" s="93">
        <v>13.056247400000002</v>
      </c>
      <c r="F39" s="93">
        <v>18.8915525</v>
      </c>
      <c r="G39" s="93">
        <v>25.764856099999999</v>
      </c>
      <c r="H39" s="94">
        <v>34.344686600000003</v>
      </c>
      <c r="I39" s="162"/>
    </row>
    <row r="40" spans="1:9" x14ac:dyDescent="0.55000000000000004">
      <c r="A40" s="54" t="s">
        <v>41</v>
      </c>
      <c r="B40" s="120">
        <v>321</v>
      </c>
      <c r="C40" s="37">
        <v>23.296539060901097</v>
      </c>
      <c r="D40" s="110">
        <v>6.8445586</v>
      </c>
      <c r="E40" s="93">
        <v>12.929048300000002</v>
      </c>
      <c r="F40" s="93">
        <v>16.983318199999999</v>
      </c>
      <c r="G40" s="93">
        <v>23.849186700000001</v>
      </c>
      <c r="H40" s="94">
        <v>35.017979500000003</v>
      </c>
      <c r="I40" s="162"/>
    </row>
    <row r="41" spans="1:9" x14ac:dyDescent="0.55000000000000004">
      <c r="A41" s="54" t="s">
        <v>42</v>
      </c>
      <c r="B41" s="120">
        <v>134</v>
      </c>
      <c r="C41" s="37">
        <v>20.066815129141897</v>
      </c>
      <c r="D41" s="110">
        <v>4.4444444000000001</v>
      </c>
      <c r="E41" s="93">
        <v>9.0913242000000007</v>
      </c>
      <c r="F41" s="93">
        <v>13.603100499999998</v>
      </c>
      <c r="G41" s="93">
        <v>19.761623100000001</v>
      </c>
      <c r="H41" s="94">
        <v>32.386643799999995</v>
      </c>
      <c r="I41" s="162"/>
    </row>
    <row r="42" spans="1:9" x14ac:dyDescent="0.55000000000000004">
      <c r="A42" s="54" t="s">
        <v>43</v>
      </c>
      <c r="B42" s="120">
        <v>63</v>
      </c>
      <c r="C42" s="37">
        <v>13.969386031731389</v>
      </c>
      <c r="D42" s="110">
        <v>5.2100457000000002</v>
      </c>
      <c r="E42" s="93">
        <v>9.3711684000000002</v>
      </c>
      <c r="F42" s="93">
        <v>13.5839389</v>
      </c>
      <c r="G42" s="93">
        <v>18.5941562</v>
      </c>
      <c r="H42" s="94">
        <v>26.329623299999998</v>
      </c>
      <c r="I42" s="162"/>
    </row>
    <row r="43" spans="1:9" x14ac:dyDescent="0.55000000000000004">
      <c r="A43" s="54" t="s">
        <v>44</v>
      </c>
      <c r="B43" s="120">
        <v>361</v>
      </c>
      <c r="C43" s="37">
        <v>20.913836965607977</v>
      </c>
      <c r="D43" s="110">
        <v>4.5087236000000006</v>
      </c>
      <c r="E43" s="93">
        <v>6.6210045999999991</v>
      </c>
      <c r="F43" s="93">
        <v>8.5697887999999995</v>
      </c>
      <c r="G43" s="93">
        <v>11.4812271</v>
      </c>
      <c r="H43" s="94">
        <v>20.869149499999999</v>
      </c>
      <c r="I43" s="162"/>
    </row>
    <row r="44" spans="1:9" x14ac:dyDescent="0.55000000000000004">
      <c r="A44" s="54" t="s">
        <v>76</v>
      </c>
      <c r="B44" s="120">
        <v>18</v>
      </c>
      <c r="C44" s="37">
        <v>34.793634617087115</v>
      </c>
      <c r="D44" s="110">
        <v>2.4025113999999999</v>
      </c>
      <c r="E44" s="93">
        <v>5.6455399000000002</v>
      </c>
      <c r="F44" s="93">
        <v>10.23264335</v>
      </c>
      <c r="G44" s="93">
        <v>14.872196800000001</v>
      </c>
      <c r="H44" s="94">
        <v>34.047808199999999</v>
      </c>
      <c r="I44" s="162"/>
    </row>
    <row r="45" spans="1:9" x14ac:dyDescent="0.55000000000000004">
      <c r="A45" s="54" t="s">
        <v>47</v>
      </c>
      <c r="B45" s="120">
        <v>276</v>
      </c>
      <c r="C45" s="37">
        <v>28.456709037313217</v>
      </c>
      <c r="D45" s="110">
        <v>5.4283125999999999</v>
      </c>
      <c r="E45" s="93">
        <v>14.571917800000001</v>
      </c>
      <c r="F45" s="93">
        <v>20.703126749999999</v>
      </c>
      <c r="G45" s="93">
        <v>26.2039574</v>
      </c>
      <c r="H45" s="94">
        <v>34.804650299999999</v>
      </c>
      <c r="I45" s="162"/>
    </row>
    <row r="46" spans="1:9" x14ac:dyDescent="0.55000000000000004">
      <c r="A46" s="57" t="s">
        <v>48</v>
      </c>
      <c r="B46" s="100">
        <f>SUM(B38:B45)</f>
        <v>1369</v>
      </c>
      <c r="C46" s="78">
        <v>24.334412028045367</v>
      </c>
      <c r="D46" s="74">
        <v>4.8763736</v>
      </c>
      <c r="E46" s="75">
        <v>8.9669421000000007</v>
      </c>
      <c r="F46" s="75">
        <v>14.611430200000001</v>
      </c>
      <c r="G46" s="75">
        <v>21.690639300000001</v>
      </c>
      <c r="H46" s="76">
        <v>32.674885799999998</v>
      </c>
      <c r="I46" s="53"/>
    </row>
    <row r="47" spans="1:9" x14ac:dyDescent="0.55000000000000004">
      <c r="A47" s="77"/>
      <c r="B47" s="120"/>
      <c r="C47" s="63"/>
      <c r="D47" s="110"/>
      <c r="E47" s="93"/>
      <c r="F47" s="93"/>
      <c r="G47" s="93"/>
      <c r="H47" s="94"/>
    </row>
    <row r="48" spans="1:9" x14ac:dyDescent="0.55000000000000004">
      <c r="A48" s="57" t="s">
        <v>49</v>
      </c>
      <c r="B48" s="121">
        <v>436</v>
      </c>
      <c r="C48" s="78">
        <v>29.593014125183903</v>
      </c>
      <c r="D48" s="74">
        <v>8.1591336999999999</v>
      </c>
      <c r="E48" s="75">
        <v>16.412978750000001</v>
      </c>
      <c r="F48" s="75">
        <v>23.986698400000002</v>
      </c>
      <c r="G48" s="75">
        <v>32.818997350000004</v>
      </c>
      <c r="H48" s="76">
        <v>42.798269599999998</v>
      </c>
    </row>
    <row r="49" spans="1:9" x14ac:dyDescent="0.55000000000000004">
      <c r="A49" s="67" t="s">
        <v>50</v>
      </c>
      <c r="B49" s="122">
        <v>192</v>
      </c>
      <c r="C49" s="81">
        <v>22.48440826425659</v>
      </c>
      <c r="D49" s="123">
        <v>7.3482224999999994</v>
      </c>
      <c r="E49" s="104">
        <v>15.822260100000001</v>
      </c>
      <c r="F49" s="104">
        <v>20.38437785</v>
      </c>
      <c r="G49" s="104">
        <v>24.7989332</v>
      </c>
      <c r="H49" s="105">
        <v>33.619863000000002</v>
      </c>
    </row>
    <row r="50" spans="1:9" ht="16.5" x14ac:dyDescent="0.55000000000000004">
      <c r="A50" s="28" t="s">
        <v>77</v>
      </c>
    </row>
    <row r="52" spans="1:9" ht="16.5" x14ac:dyDescent="0.55000000000000004">
      <c r="A52" s="13" t="s">
        <v>80</v>
      </c>
    </row>
    <row r="53" spans="1:9" x14ac:dyDescent="0.55000000000000004">
      <c r="A53" s="218" t="s">
        <v>37</v>
      </c>
      <c r="B53" s="207" t="s">
        <v>9</v>
      </c>
      <c r="C53" s="216" t="s">
        <v>11</v>
      </c>
      <c r="D53" s="213" t="s">
        <v>12</v>
      </c>
      <c r="E53" s="214"/>
      <c r="F53" s="214"/>
      <c r="G53" s="214"/>
      <c r="H53" s="215"/>
    </row>
    <row r="54" spans="1:9" ht="16.5" x14ac:dyDescent="0.55000000000000004">
      <c r="A54" s="219"/>
      <c r="B54" s="208"/>
      <c r="C54" s="217"/>
      <c r="D54" s="16" t="s">
        <v>13</v>
      </c>
      <c r="E54" s="16" t="s">
        <v>14</v>
      </c>
      <c r="F54" s="16" t="s">
        <v>15</v>
      </c>
      <c r="G54" s="16" t="s">
        <v>16</v>
      </c>
      <c r="H54" s="199" t="s">
        <v>17</v>
      </c>
    </row>
    <row r="55" spans="1:9" x14ac:dyDescent="0.55000000000000004">
      <c r="A55" s="48" t="s">
        <v>39</v>
      </c>
      <c r="B55" s="124">
        <v>63</v>
      </c>
      <c r="C55" s="73">
        <v>28.665751993585765</v>
      </c>
      <c r="D55" s="118">
        <v>9.2719780000000007</v>
      </c>
      <c r="E55" s="88">
        <v>14.658109999999999</v>
      </c>
      <c r="F55" s="88">
        <v>18.522310000000001</v>
      </c>
      <c r="G55" s="88">
        <v>23.24888</v>
      </c>
      <c r="H55" s="89">
        <v>32.045659999999998</v>
      </c>
      <c r="I55" s="162"/>
    </row>
    <row r="56" spans="1:9" x14ac:dyDescent="0.55000000000000004">
      <c r="A56" s="54" t="s">
        <v>40</v>
      </c>
      <c r="B56" s="120">
        <v>90</v>
      </c>
      <c r="C56" s="37">
        <v>31.012998996227083</v>
      </c>
      <c r="D56" s="110">
        <v>6.3339039999999995</v>
      </c>
      <c r="E56" s="93">
        <v>14.37271</v>
      </c>
      <c r="F56" s="93">
        <v>18.752715000000002</v>
      </c>
      <c r="G56" s="93">
        <v>25.910599999999999</v>
      </c>
      <c r="H56" s="94">
        <v>36.921599999999998</v>
      </c>
      <c r="I56" s="162"/>
    </row>
    <row r="57" spans="1:9" x14ac:dyDescent="0.55000000000000004">
      <c r="A57" s="54" t="s">
        <v>41</v>
      </c>
      <c r="B57" s="120">
        <v>161</v>
      </c>
      <c r="C57" s="37">
        <v>23.539788663547629</v>
      </c>
      <c r="D57" s="110">
        <v>5.4641910000000005</v>
      </c>
      <c r="E57" s="93">
        <v>11.85388</v>
      </c>
      <c r="F57" s="93">
        <v>19.69154</v>
      </c>
      <c r="G57" s="93">
        <v>25.755509999999997</v>
      </c>
      <c r="H57" s="94">
        <v>35.589469999999999</v>
      </c>
      <c r="I57" s="162"/>
    </row>
    <row r="58" spans="1:9" x14ac:dyDescent="0.55000000000000004">
      <c r="A58" s="54" t="s">
        <v>42</v>
      </c>
      <c r="B58" s="120">
        <v>60</v>
      </c>
      <c r="C58" s="37">
        <v>28.012753690230724</v>
      </c>
      <c r="D58" s="110">
        <v>6.6753534999999999</v>
      </c>
      <c r="E58" s="93">
        <v>11.38874</v>
      </c>
      <c r="F58" s="93">
        <v>18.924510000000001</v>
      </c>
      <c r="G58" s="93">
        <v>23.825430000000001</v>
      </c>
      <c r="H58" s="94">
        <v>33.213279999999997</v>
      </c>
      <c r="I58" s="162"/>
    </row>
    <row r="59" spans="1:9" x14ac:dyDescent="0.55000000000000004">
      <c r="A59" s="54" t="s">
        <v>43</v>
      </c>
      <c r="B59" s="120">
        <v>38</v>
      </c>
      <c r="C59" s="37">
        <v>21.894084550248113</v>
      </c>
      <c r="D59" s="110">
        <v>4.9008479999999999</v>
      </c>
      <c r="E59" s="93">
        <v>8.0911249999999999</v>
      </c>
      <c r="F59" s="93">
        <v>11.106250000000001</v>
      </c>
      <c r="G59" s="93">
        <v>20.143560000000001</v>
      </c>
      <c r="H59" s="94">
        <v>34.447919999999996</v>
      </c>
      <c r="I59" s="162"/>
    </row>
    <row r="60" spans="1:9" x14ac:dyDescent="0.55000000000000004">
      <c r="A60" s="54" t="s">
        <v>44</v>
      </c>
      <c r="B60" s="120">
        <v>74</v>
      </c>
      <c r="C60" s="37">
        <v>30.495631111259957</v>
      </c>
      <c r="D60" s="110">
        <v>3.769898</v>
      </c>
      <c r="E60" s="93">
        <v>9.6437860000000004</v>
      </c>
      <c r="F60" s="93">
        <v>16.008984999999999</v>
      </c>
      <c r="G60" s="93">
        <v>24.429349999999999</v>
      </c>
      <c r="H60" s="94">
        <v>33.800530000000002</v>
      </c>
      <c r="I60" s="162"/>
    </row>
    <row r="61" spans="1:9" x14ac:dyDescent="0.55000000000000004">
      <c r="A61" s="54" t="s">
        <v>76</v>
      </c>
      <c r="B61" s="120">
        <v>16</v>
      </c>
      <c r="C61" s="37">
        <v>15.945927079437903</v>
      </c>
      <c r="D61" s="110">
        <v>1.435595</v>
      </c>
      <c r="E61" s="93">
        <v>5.0294295</v>
      </c>
      <c r="F61" s="93">
        <v>8.000334500000001</v>
      </c>
      <c r="G61" s="93">
        <v>19.988289999999999</v>
      </c>
      <c r="H61" s="94">
        <v>31.028869999999998</v>
      </c>
      <c r="I61" s="162"/>
    </row>
    <row r="62" spans="1:9" x14ac:dyDescent="0.55000000000000004">
      <c r="A62" s="54" t="s">
        <v>47</v>
      </c>
      <c r="B62" s="120">
        <v>166</v>
      </c>
      <c r="C62" s="37">
        <v>29.129089585207019</v>
      </c>
      <c r="D62" s="110">
        <v>4.2489289999999995</v>
      </c>
      <c r="E62" s="93">
        <v>10.84239</v>
      </c>
      <c r="F62" s="93">
        <v>20.18169</v>
      </c>
      <c r="G62" s="93">
        <v>27.920089999999998</v>
      </c>
      <c r="H62" s="94">
        <v>34.316119999999998</v>
      </c>
      <c r="I62" s="162"/>
    </row>
    <row r="63" spans="1:9" x14ac:dyDescent="0.55000000000000004">
      <c r="A63" s="57" t="s">
        <v>48</v>
      </c>
      <c r="B63" s="100">
        <v>671</v>
      </c>
      <c r="C63" s="78">
        <v>28.769211538004193</v>
      </c>
      <c r="D63" s="74">
        <v>4.9820609999999999</v>
      </c>
      <c r="E63" s="75">
        <v>11.174240000000001</v>
      </c>
      <c r="F63" s="75">
        <v>18.337859999999999</v>
      </c>
      <c r="G63" s="75">
        <v>25.876480000000001</v>
      </c>
      <c r="H63" s="76">
        <v>34.447919999999996</v>
      </c>
      <c r="I63" s="53"/>
    </row>
    <row r="64" spans="1:9" x14ac:dyDescent="0.55000000000000004">
      <c r="A64" s="77"/>
      <c r="B64" s="120"/>
      <c r="C64" s="63"/>
      <c r="H64" s="63"/>
    </row>
    <row r="65" spans="1:9" x14ac:dyDescent="0.55000000000000004">
      <c r="A65" s="57" t="s">
        <v>49</v>
      </c>
      <c r="B65" s="121">
        <v>360</v>
      </c>
      <c r="C65" s="78">
        <v>28.704421168170967</v>
      </c>
      <c r="D65" s="74">
        <v>6.8487549999999997</v>
      </c>
      <c r="E65" s="75">
        <v>15.44313</v>
      </c>
      <c r="F65" s="75">
        <v>23.481885000000002</v>
      </c>
      <c r="G65" s="75">
        <v>31.177865000000001</v>
      </c>
      <c r="H65" s="76">
        <v>37.948155</v>
      </c>
    </row>
    <row r="66" spans="1:9" x14ac:dyDescent="0.55000000000000004">
      <c r="A66" s="67" t="s">
        <v>50</v>
      </c>
      <c r="B66" s="122">
        <v>85</v>
      </c>
      <c r="C66" s="81">
        <v>24.027255956847227</v>
      </c>
      <c r="D66" s="123">
        <v>6.6431390000000006</v>
      </c>
      <c r="E66" s="104">
        <v>13.756850000000002</v>
      </c>
      <c r="F66" s="104">
        <v>20.592019999999998</v>
      </c>
      <c r="G66" s="104">
        <v>27.496599999999997</v>
      </c>
      <c r="H66" s="105">
        <v>36.589399999999998</v>
      </c>
    </row>
    <row r="67" spans="1:9" ht="16.5" x14ac:dyDescent="0.55000000000000004">
      <c r="A67" s="28" t="s">
        <v>77</v>
      </c>
    </row>
    <row r="69" spans="1:9" ht="16.5" x14ac:dyDescent="0.55000000000000004">
      <c r="A69" s="13" t="s">
        <v>81</v>
      </c>
    </row>
    <row r="70" spans="1:9" x14ac:dyDescent="0.55000000000000004">
      <c r="A70" s="218" t="s">
        <v>37</v>
      </c>
      <c r="B70" s="207" t="s">
        <v>9</v>
      </c>
      <c r="C70" s="216" t="s">
        <v>11</v>
      </c>
      <c r="D70" s="213" t="s">
        <v>12</v>
      </c>
      <c r="E70" s="214"/>
      <c r="F70" s="214"/>
      <c r="G70" s="214"/>
      <c r="H70" s="215"/>
    </row>
    <row r="71" spans="1:9" ht="16.5" x14ac:dyDescent="0.55000000000000004">
      <c r="A71" s="219"/>
      <c r="B71" s="208"/>
      <c r="C71" s="217"/>
      <c r="D71" s="16" t="s">
        <v>13</v>
      </c>
      <c r="E71" s="16" t="s">
        <v>14</v>
      </c>
      <c r="F71" s="16" t="s">
        <v>15</v>
      </c>
      <c r="G71" s="16" t="s">
        <v>16</v>
      </c>
      <c r="H71" s="199" t="s">
        <v>17</v>
      </c>
    </row>
    <row r="72" spans="1:9" x14ac:dyDescent="0.55000000000000004">
      <c r="A72" s="48" t="s">
        <v>39</v>
      </c>
      <c r="B72" s="124">
        <v>60</v>
      </c>
      <c r="C72" s="73">
        <v>27.703815294382199</v>
      </c>
      <c r="D72" s="118">
        <v>9.6</v>
      </c>
      <c r="E72" s="88">
        <v>12.5</v>
      </c>
      <c r="F72" s="88">
        <v>17.8</v>
      </c>
      <c r="G72" s="88">
        <v>21.5</v>
      </c>
      <c r="H72" s="89">
        <v>33.700000000000003</v>
      </c>
      <c r="I72" s="162"/>
    </row>
    <row r="73" spans="1:9" x14ac:dyDescent="0.55000000000000004">
      <c r="A73" s="54" t="s">
        <v>40</v>
      </c>
      <c r="B73" s="120">
        <v>133</v>
      </c>
      <c r="C73" s="37">
        <v>24.815348072844131</v>
      </c>
      <c r="D73" s="110">
        <v>7.5</v>
      </c>
      <c r="E73" s="93">
        <v>14.099999999999998</v>
      </c>
      <c r="F73" s="93">
        <v>20.599999999999998</v>
      </c>
      <c r="G73" s="93">
        <v>28.1</v>
      </c>
      <c r="H73" s="94">
        <v>38.200000000000003</v>
      </c>
      <c r="I73" s="162"/>
    </row>
    <row r="74" spans="1:9" x14ac:dyDescent="0.55000000000000004">
      <c r="A74" s="54" t="s">
        <v>41</v>
      </c>
      <c r="B74" s="120">
        <v>313</v>
      </c>
      <c r="C74" s="37">
        <v>23.673903131832351</v>
      </c>
      <c r="D74" s="110">
        <v>7.3</v>
      </c>
      <c r="E74" s="93">
        <v>13.200000000000001</v>
      </c>
      <c r="F74" s="93">
        <v>17.899999999999999</v>
      </c>
      <c r="G74" s="93">
        <v>24.3</v>
      </c>
      <c r="H74" s="94">
        <v>36.199999999999996</v>
      </c>
      <c r="I74" s="162"/>
    </row>
    <row r="75" spans="1:9" x14ac:dyDescent="0.55000000000000004">
      <c r="A75" s="54" t="s">
        <v>42</v>
      </c>
      <c r="B75" s="120">
        <v>132</v>
      </c>
      <c r="C75" s="37">
        <v>23.741564446806169</v>
      </c>
      <c r="D75" s="110">
        <v>7.3999999999999995</v>
      </c>
      <c r="E75" s="93">
        <v>12.2</v>
      </c>
      <c r="F75" s="93">
        <v>17</v>
      </c>
      <c r="G75" s="93">
        <v>24.099999999999998</v>
      </c>
      <c r="H75" s="94">
        <v>34.4</v>
      </c>
      <c r="I75" s="162"/>
    </row>
    <row r="76" spans="1:9" x14ac:dyDescent="0.55000000000000004">
      <c r="A76" s="54" t="s">
        <v>43</v>
      </c>
      <c r="B76" s="120">
        <v>56</v>
      </c>
      <c r="C76" s="37">
        <v>14.262354882524056</v>
      </c>
      <c r="D76" s="110">
        <v>5.5</v>
      </c>
      <c r="E76" s="93">
        <v>8.6999999999999993</v>
      </c>
      <c r="F76" s="93">
        <v>12.2</v>
      </c>
      <c r="G76" s="93">
        <v>15.1</v>
      </c>
      <c r="H76" s="94">
        <v>24.8</v>
      </c>
      <c r="I76" s="162"/>
    </row>
    <row r="77" spans="1:9" x14ac:dyDescent="0.55000000000000004">
      <c r="A77" s="54" t="s">
        <v>44</v>
      </c>
      <c r="B77" s="120">
        <v>73</v>
      </c>
      <c r="C77" s="37">
        <v>26.13012639193505</v>
      </c>
      <c r="D77" s="110">
        <v>6.2</v>
      </c>
      <c r="E77" s="93">
        <v>10.8</v>
      </c>
      <c r="F77" s="93">
        <v>17.8</v>
      </c>
      <c r="G77" s="93">
        <v>21.4</v>
      </c>
      <c r="H77" s="94">
        <v>34.4</v>
      </c>
      <c r="I77" s="162"/>
    </row>
    <row r="78" spans="1:9" x14ac:dyDescent="0.55000000000000004">
      <c r="A78" s="54" t="s">
        <v>76</v>
      </c>
      <c r="B78" s="120">
        <v>9</v>
      </c>
      <c r="C78" s="37"/>
      <c r="D78" s="110">
        <v>6</v>
      </c>
      <c r="E78" s="93">
        <v>8.9</v>
      </c>
      <c r="F78" s="93">
        <v>14.000000000000002</v>
      </c>
      <c r="G78" s="93">
        <v>25.1</v>
      </c>
      <c r="H78" s="94">
        <v>35.9</v>
      </c>
      <c r="I78" s="162"/>
    </row>
    <row r="79" spans="1:9" x14ac:dyDescent="0.55000000000000004">
      <c r="A79" s="54" t="s">
        <v>47</v>
      </c>
      <c r="B79" s="120">
        <v>284</v>
      </c>
      <c r="C79" s="37">
        <v>23.871427061848184</v>
      </c>
      <c r="D79" s="110">
        <v>7.3999999999999995</v>
      </c>
      <c r="E79" s="93">
        <v>13.5</v>
      </c>
      <c r="F79" s="93">
        <v>20.200000000000003</v>
      </c>
      <c r="G79" s="93">
        <v>26.200000000000003</v>
      </c>
      <c r="H79" s="94">
        <v>34.799999999999997</v>
      </c>
      <c r="I79" s="162"/>
    </row>
    <row r="80" spans="1:9" x14ac:dyDescent="0.55000000000000004">
      <c r="A80" s="57" t="s">
        <v>48</v>
      </c>
      <c r="B80" s="100">
        <f>SUM(B72:B79)</f>
        <v>1060</v>
      </c>
      <c r="C80" s="78">
        <v>23.888283603280609</v>
      </c>
      <c r="D80" s="74">
        <f>AVERAGE(D72:D79)</f>
        <v>7.1124999999999998</v>
      </c>
      <c r="E80" s="75">
        <f t="shared" ref="E80:H80" si="0">AVERAGE(E72:E79)</f>
        <v>11.737500000000001</v>
      </c>
      <c r="F80" s="75">
        <f t="shared" si="0"/>
        <v>17.1875</v>
      </c>
      <c r="G80" s="75">
        <f t="shared" si="0"/>
        <v>23.225000000000001</v>
      </c>
      <c r="H80" s="76">
        <f t="shared" si="0"/>
        <v>34.050000000000004</v>
      </c>
      <c r="I80" s="53"/>
    </row>
    <row r="81" spans="1:21" x14ac:dyDescent="0.55000000000000004">
      <c r="A81" s="77"/>
      <c r="B81" s="120"/>
      <c r="C81" s="63"/>
      <c r="H81" s="63"/>
    </row>
    <row r="82" spans="1:21" x14ac:dyDescent="0.55000000000000004">
      <c r="A82" s="57" t="s">
        <v>49</v>
      </c>
      <c r="B82" s="121">
        <v>546</v>
      </c>
      <c r="C82" s="78">
        <v>28.64666260084589</v>
      </c>
      <c r="D82" s="74">
        <v>9.6</v>
      </c>
      <c r="E82" s="75">
        <v>17.599999999999998</v>
      </c>
      <c r="F82" s="75">
        <v>24.4</v>
      </c>
      <c r="G82" s="75">
        <v>33.300000000000004</v>
      </c>
      <c r="H82" s="76">
        <v>43</v>
      </c>
    </row>
    <row r="83" spans="1:21" x14ac:dyDescent="0.55000000000000004">
      <c r="A83" s="67" t="s">
        <v>50</v>
      </c>
      <c r="B83" s="122">
        <v>206</v>
      </c>
      <c r="C83" s="81">
        <v>27.466970096651956</v>
      </c>
      <c r="D83" s="123">
        <v>9.1999999999999993</v>
      </c>
      <c r="E83" s="104">
        <v>15.299999999999999</v>
      </c>
      <c r="F83" s="104">
        <v>21.6</v>
      </c>
      <c r="G83" s="104">
        <v>26.700000000000003</v>
      </c>
      <c r="H83" s="105">
        <v>39.700000000000003</v>
      </c>
    </row>
    <row r="84" spans="1:21" ht="16.5" x14ac:dyDescent="0.55000000000000004">
      <c r="A84" s="28" t="s">
        <v>77</v>
      </c>
    </row>
    <row r="86" spans="1:21" ht="16.5" x14ac:dyDescent="0.55000000000000004">
      <c r="A86" s="13" t="s">
        <v>82</v>
      </c>
    </row>
    <row r="87" spans="1:21" ht="14.95" customHeight="1" x14ac:dyDescent="0.55000000000000004">
      <c r="A87" s="218" t="s">
        <v>37</v>
      </c>
      <c r="B87" s="207" t="s">
        <v>9</v>
      </c>
      <c r="C87" s="216" t="s">
        <v>11</v>
      </c>
      <c r="D87" s="213" t="s">
        <v>12</v>
      </c>
      <c r="E87" s="214"/>
      <c r="F87" s="214"/>
      <c r="G87" s="214"/>
      <c r="H87" s="215"/>
    </row>
    <row r="88" spans="1:21" ht="16.5" x14ac:dyDescent="0.55000000000000004">
      <c r="A88" s="219"/>
      <c r="B88" s="208"/>
      <c r="C88" s="217"/>
      <c r="D88" s="16" t="s">
        <v>13</v>
      </c>
      <c r="E88" s="16" t="s">
        <v>14</v>
      </c>
      <c r="F88" s="16" t="s">
        <v>15</v>
      </c>
      <c r="G88" s="16" t="s">
        <v>16</v>
      </c>
      <c r="H88" s="199" t="s">
        <v>17</v>
      </c>
    </row>
    <row r="89" spans="1:21" x14ac:dyDescent="0.55000000000000004">
      <c r="A89" s="48" t="s">
        <v>39</v>
      </c>
      <c r="B89" s="180">
        <v>53</v>
      </c>
      <c r="C89" s="181">
        <v>26.716506104145722</v>
      </c>
      <c r="D89" s="175">
        <v>4.4856008593713552</v>
      </c>
      <c r="E89" s="164">
        <v>13.237255903723849</v>
      </c>
      <c r="F89" s="164">
        <v>17.2003205128205</v>
      </c>
      <c r="G89" s="164">
        <v>22.203959829704999</v>
      </c>
      <c r="H89" s="165">
        <v>37.132394022189139</v>
      </c>
    </row>
    <row r="90" spans="1:21" x14ac:dyDescent="0.55000000000000004">
      <c r="A90" s="54" t="s">
        <v>40</v>
      </c>
      <c r="B90" s="182">
        <v>119</v>
      </c>
      <c r="C90" s="150">
        <v>28.527332366558522</v>
      </c>
      <c r="D90" s="176">
        <v>6.5748054924211878</v>
      </c>
      <c r="E90" s="167">
        <v>15.3800067281441</v>
      </c>
      <c r="F90" s="167">
        <v>20.437215391621148</v>
      </c>
      <c r="G90" s="167">
        <v>29.858812898451749</v>
      </c>
      <c r="H90" s="168">
        <v>43.273511374186405</v>
      </c>
    </row>
    <row r="91" spans="1:21" x14ac:dyDescent="0.55000000000000004">
      <c r="A91" s="54" t="s">
        <v>41</v>
      </c>
      <c r="B91" s="182">
        <v>277</v>
      </c>
      <c r="C91" s="150">
        <v>25.010243309178907</v>
      </c>
      <c r="D91" s="176">
        <v>6.2260864325884775</v>
      </c>
      <c r="E91" s="167">
        <v>13.432948611611501</v>
      </c>
      <c r="F91" s="167">
        <v>18.468522313296901</v>
      </c>
      <c r="G91" s="167">
        <v>24.555208850803101</v>
      </c>
      <c r="H91" s="168">
        <v>35.829578279331436</v>
      </c>
    </row>
    <row r="92" spans="1:21" x14ac:dyDescent="0.55000000000000004">
      <c r="A92" s="54" t="s">
        <v>42</v>
      </c>
      <c r="B92" s="182">
        <v>117</v>
      </c>
      <c r="C92" s="150">
        <v>26.611407388737536</v>
      </c>
      <c r="D92" s="176">
        <v>7.3979204614450467</v>
      </c>
      <c r="E92" s="167">
        <v>13.268502540504251</v>
      </c>
      <c r="F92" s="167">
        <v>19.0685574857951</v>
      </c>
      <c r="G92" s="167">
        <v>25.717782331511852</v>
      </c>
      <c r="H92" s="168">
        <v>38.352211623436908</v>
      </c>
    </row>
    <row r="93" spans="1:21" x14ac:dyDescent="0.55000000000000004">
      <c r="A93" s="54" t="s">
        <v>43</v>
      </c>
      <c r="B93" s="182">
        <v>58</v>
      </c>
      <c r="C93" s="150">
        <v>16.922843335824304</v>
      </c>
      <c r="D93" s="176">
        <v>3.7546390398617464</v>
      </c>
      <c r="E93" s="167">
        <v>10.7390462017286</v>
      </c>
      <c r="F93" s="167">
        <v>15.439008424408</v>
      </c>
      <c r="G93" s="167">
        <v>18.896696072029101</v>
      </c>
      <c r="H93" s="168">
        <v>27.703859160250033</v>
      </c>
    </row>
    <row r="94" spans="1:21" x14ac:dyDescent="0.55000000000000004">
      <c r="A94" s="54" t="s">
        <v>44</v>
      </c>
      <c r="B94" s="182">
        <v>353</v>
      </c>
      <c r="C94" s="150">
        <v>26.315988171879773</v>
      </c>
      <c r="D94" s="176">
        <v>5.432700993676602</v>
      </c>
      <c r="E94" s="167">
        <v>8.926869771415106</v>
      </c>
      <c r="F94" s="167">
        <v>11.508152173913</v>
      </c>
      <c r="G94" s="167">
        <v>14.024390243902452</v>
      </c>
      <c r="H94" s="168">
        <v>24.435802699122384</v>
      </c>
    </row>
    <row r="95" spans="1:21" x14ac:dyDescent="0.55000000000000004">
      <c r="A95" s="54" t="s">
        <v>76</v>
      </c>
      <c r="B95" s="182">
        <v>16</v>
      </c>
      <c r="C95" s="150">
        <v>25.899305353917885</v>
      </c>
      <c r="D95" s="176">
        <v>5.1784395198522706</v>
      </c>
      <c r="E95" s="167">
        <v>7.4148911353864904</v>
      </c>
      <c r="F95" s="167">
        <v>13.731076076989302</v>
      </c>
      <c r="G95" s="167">
        <v>19.315706379231003</v>
      </c>
      <c r="H95" s="168">
        <v>30.486716479867198</v>
      </c>
    </row>
    <row r="96" spans="1:21" x14ac:dyDescent="0.55000000000000004">
      <c r="A96" s="54" t="s">
        <v>47</v>
      </c>
      <c r="B96" s="182">
        <v>234</v>
      </c>
      <c r="C96" s="150">
        <v>32.101694230624993</v>
      </c>
      <c r="D96" s="176">
        <v>7.1034836065573774</v>
      </c>
      <c r="E96" s="167">
        <v>15.390977438657227</v>
      </c>
      <c r="F96" s="167">
        <v>23.216978312841501</v>
      </c>
      <c r="G96" s="167">
        <v>31.156961520947174</v>
      </c>
      <c r="H96" s="168">
        <v>41.582200591985448</v>
      </c>
      <c r="T96" s="96"/>
      <c r="U96" s="96"/>
    </row>
    <row r="97" spans="1:21" x14ac:dyDescent="0.55000000000000004">
      <c r="A97" s="57" t="s">
        <v>48</v>
      </c>
      <c r="B97" s="183">
        <v>1227</v>
      </c>
      <c r="C97" s="184">
        <v>27.723772950776247</v>
      </c>
      <c r="D97" s="177">
        <v>6.0611319670711925</v>
      </c>
      <c r="E97" s="170">
        <v>11.4090012143291</v>
      </c>
      <c r="F97" s="170">
        <v>16.4768328779599</v>
      </c>
      <c r="G97" s="170">
        <v>24.033258408258401</v>
      </c>
      <c r="H97" s="171">
        <v>37.318658925318779</v>
      </c>
      <c r="T97" s="97">
        <f>F97-E97</f>
        <v>5.0678316636308001</v>
      </c>
      <c r="U97" s="97">
        <f>G97-F97</f>
        <v>7.5564255302985011</v>
      </c>
    </row>
    <row r="98" spans="1:21" x14ac:dyDescent="0.55000000000000004">
      <c r="A98" s="77"/>
      <c r="B98" s="182"/>
      <c r="C98" s="178"/>
      <c r="D98" s="156"/>
      <c r="E98" s="156"/>
      <c r="F98" s="156"/>
      <c r="G98" s="156"/>
      <c r="H98" s="178"/>
      <c r="T98" s="97"/>
      <c r="U98" s="97"/>
    </row>
    <row r="99" spans="1:21" x14ac:dyDescent="0.55000000000000004">
      <c r="A99" s="57" t="s">
        <v>49</v>
      </c>
      <c r="B99" s="185">
        <v>404</v>
      </c>
      <c r="C99" s="184">
        <v>33.474672221271106</v>
      </c>
      <c r="D99" s="177">
        <v>10.479142115284551</v>
      </c>
      <c r="E99" s="170">
        <v>18.136453070763299</v>
      </c>
      <c r="F99" s="170">
        <v>25.993023901550501</v>
      </c>
      <c r="G99" s="170">
        <v>35.366181979372925</v>
      </c>
      <c r="H99" s="171">
        <v>45.733809893390529</v>
      </c>
      <c r="T99" s="97">
        <f t="shared" ref="T99:U100" si="1">F99-E99</f>
        <v>7.8565708307872022</v>
      </c>
      <c r="U99" s="97">
        <f t="shared" si="1"/>
        <v>9.3731580778224242</v>
      </c>
    </row>
    <row r="100" spans="1:21" x14ac:dyDescent="0.55000000000000004">
      <c r="A100" s="67" t="s">
        <v>50</v>
      </c>
      <c r="B100" s="186">
        <v>159</v>
      </c>
      <c r="C100" s="187">
        <v>27.714741734321439</v>
      </c>
      <c r="D100" s="179">
        <v>7.4875113533151696</v>
      </c>
      <c r="E100" s="173">
        <v>18.7520871281117</v>
      </c>
      <c r="F100" s="173">
        <v>23.4288194444444</v>
      </c>
      <c r="G100" s="173">
        <v>28.669882741347902</v>
      </c>
      <c r="H100" s="174">
        <v>39.421066666666697</v>
      </c>
      <c r="T100" s="97">
        <f t="shared" si="1"/>
        <v>4.6767323163326999</v>
      </c>
      <c r="U100" s="97">
        <f t="shared" si="1"/>
        <v>5.2410632969035014</v>
      </c>
    </row>
    <row r="101" spans="1:21" ht="16.5" x14ac:dyDescent="0.55000000000000004">
      <c r="A101" s="28" t="s">
        <v>77</v>
      </c>
      <c r="T101" s="96"/>
      <c r="U101" s="96"/>
    </row>
  </sheetData>
  <sortState xmlns:xlrd2="http://schemas.microsoft.com/office/spreadsheetml/2017/richdata2" ref="A72:I79">
    <sortCondition ref="I72:I79"/>
  </sortState>
  <mergeCells count="24">
    <mergeCell ref="A87:A88"/>
    <mergeCell ref="B87:B88"/>
    <mergeCell ref="C87:C88"/>
    <mergeCell ref="D87:H87"/>
    <mergeCell ref="A36:A37"/>
    <mergeCell ref="B36:B37"/>
    <mergeCell ref="C36:C37"/>
    <mergeCell ref="D36:H36"/>
    <mergeCell ref="A70:A71"/>
    <mergeCell ref="B70:B71"/>
    <mergeCell ref="C70:C71"/>
    <mergeCell ref="D70:H70"/>
    <mergeCell ref="A53:A54"/>
    <mergeCell ref="B53:B54"/>
    <mergeCell ref="C53:C54"/>
    <mergeCell ref="D53:H53"/>
    <mergeCell ref="A2:A3"/>
    <mergeCell ref="B2:B3"/>
    <mergeCell ref="C2:C3"/>
    <mergeCell ref="D2:H2"/>
    <mergeCell ref="A19:A20"/>
    <mergeCell ref="B19:B20"/>
    <mergeCell ref="C19:C20"/>
    <mergeCell ref="D19:H19"/>
  </mergeCells>
  <pageMargins left="0.7" right="0.7" top="0.75" bottom="0.75" header="0.3" footer="0.3"/>
  <pageSetup paperSize="9" orientation="landscape" verticalDpi="4" r:id="rId1"/>
  <colBreaks count="1" manualBreakCount="1">
    <brk id="9" max="1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39"/>
  <sheetViews>
    <sheetView workbookViewId="0"/>
  </sheetViews>
  <sheetFormatPr defaultRowHeight="14.4" x14ac:dyDescent="0.55000000000000004"/>
  <cols>
    <col min="3" max="3" width="25.41796875" customWidth="1"/>
    <col min="4" max="4" width="13.83984375" customWidth="1"/>
    <col min="10" max="10" width="9.83984375" customWidth="1"/>
    <col min="12" max="13" width="9.41796875" bestFit="1" customWidth="1"/>
  </cols>
  <sheetData>
    <row r="1" spans="1:16" x14ac:dyDescent="0.55000000000000004">
      <c r="B1" t="s">
        <v>83</v>
      </c>
    </row>
    <row r="2" spans="1:16" x14ac:dyDescent="0.55000000000000004">
      <c r="A2" t="s">
        <v>84</v>
      </c>
      <c r="B2" t="s">
        <v>85</v>
      </c>
    </row>
    <row r="3" spans="1:16" x14ac:dyDescent="0.55000000000000004">
      <c r="B3" t="s">
        <v>86</v>
      </c>
    </row>
    <row r="4" spans="1:16" x14ac:dyDescent="0.55000000000000004">
      <c r="B4" t="s">
        <v>87</v>
      </c>
    </row>
    <row r="5" spans="1:16" x14ac:dyDescent="0.55000000000000004">
      <c r="B5" t="s">
        <v>88</v>
      </c>
    </row>
    <row r="7" spans="1:16" x14ac:dyDescent="0.55000000000000004">
      <c r="D7" t="s">
        <v>89</v>
      </c>
    </row>
    <row r="8" spans="1:16" x14ac:dyDescent="0.55000000000000004">
      <c r="I8" t="s">
        <v>90</v>
      </c>
    </row>
    <row r="9" spans="1:16" x14ac:dyDescent="0.55000000000000004">
      <c r="E9" s="227" t="s">
        <v>91</v>
      </c>
      <c r="F9" s="228"/>
      <c r="G9" s="229"/>
      <c r="H9" s="227" t="s">
        <v>92</v>
      </c>
      <c r="I9" s="228"/>
      <c r="J9" s="229"/>
      <c r="K9" s="227" t="s">
        <v>93</v>
      </c>
      <c r="L9" s="228"/>
      <c r="M9" s="229"/>
      <c r="N9" s="227" t="s">
        <v>94</v>
      </c>
      <c r="O9" s="228"/>
      <c r="P9" s="229"/>
    </row>
    <row r="10" spans="1:16" x14ac:dyDescent="0.55000000000000004">
      <c r="E10" s="3" t="s">
        <v>95</v>
      </c>
      <c r="F10" s="2" t="s">
        <v>96</v>
      </c>
      <c r="G10" s="6" t="s">
        <v>97</v>
      </c>
      <c r="H10" s="3" t="s">
        <v>98</v>
      </c>
      <c r="I10" s="2" t="s">
        <v>99</v>
      </c>
      <c r="J10" s="6" t="s">
        <v>100</v>
      </c>
      <c r="K10" s="3" t="s">
        <v>101</v>
      </c>
      <c r="L10" s="2" t="s">
        <v>102</v>
      </c>
      <c r="M10" s="6" t="s">
        <v>103</v>
      </c>
      <c r="N10" s="3" t="s">
        <v>104</v>
      </c>
      <c r="O10" s="2" t="s">
        <v>105</v>
      </c>
      <c r="P10" s="6" t="s">
        <v>106</v>
      </c>
    </row>
    <row r="11" spans="1:16" x14ac:dyDescent="0.55000000000000004">
      <c r="D11" t="s">
        <v>106</v>
      </c>
      <c r="E11" s="5"/>
      <c r="F11" s="1"/>
      <c r="G11" s="7"/>
      <c r="H11" s="5"/>
      <c r="I11" s="1"/>
      <c r="J11" s="4"/>
      <c r="K11" s="5"/>
      <c r="L11" s="1"/>
      <c r="M11" s="4"/>
      <c r="N11" s="5"/>
      <c r="O11" s="1"/>
      <c r="P11" s="4"/>
    </row>
    <row r="12" spans="1:16" x14ac:dyDescent="0.55000000000000004">
      <c r="D12" t="s">
        <v>95</v>
      </c>
      <c r="E12" s="5"/>
      <c r="F12" s="1"/>
      <c r="G12" s="4"/>
      <c r="H12" s="5"/>
      <c r="I12" s="1"/>
      <c r="J12" s="4"/>
      <c r="K12" s="5"/>
      <c r="L12" s="1"/>
      <c r="M12" s="4"/>
      <c r="N12" s="5"/>
      <c r="O12" s="1"/>
      <c r="P12" s="4"/>
    </row>
    <row r="13" spans="1:16" x14ac:dyDescent="0.55000000000000004">
      <c r="D13" t="s">
        <v>96</v>
      </c>
      <c r="E13" s="5"/>
      <c r="F13" s="1"/>
      <c r="G13" s="4"/>
      <c r="H13" s="5"/>
      <c r="I13" s="1"/>
      <c r="J13" s="4"/>
      <c r="K13" s="5"/>
      <c r="L13" s="1"/>
      <c r="M13" s="4"/>
      <c r="N13" s="5"/>
      <c r="O13" s="1"/>
      <c r="P13" s="4"/>
    </row>
    <row r="14" spans="1:16" x14ac:dyDescent="0.55000000000000004">
      <c r="D14" t="s">
        <v>97</v>
      </c>
      <c r="E14" s="5"/>
      <c r="F14" s="1"/>
      <c r="G14" s="4"/>
      <c r="H14" s="5"/>
      <c r="I14" s="1"/>
      <c r="J14" s="7"/>
      <c r="K14" s="5"/>
      <c r="L14" s="1"/>
      <c r="M14" s="4"/>
      <c r="N14" s="5"/>
      <c r="O14" s="1"/>
      <c r="P14" s="4"/>
    </row>
    <row r="15" spans="1:16" x14ac:dyDescent="0.55000000000000004">
      <c r="C15" t="s">
        <v>107</v>
      </c>
      <c r="D15" t="s">
        <v>98</v>
      </c>
      <c r="E15" s="5"/>
      <c r="F15" s="1"/>
      <c r="G15" s="4"/>
      <c r="H15" s="5"/>
      <c r="I15" s="1"/>
      <c r="J15" s="4"/>
      <c r="K15" s="5"/>
      <c r="L15" s="1"/>
      <c r="M15" s="4"/>
      <c r="N15" s="5"/>
      <c r="O15" s="1"/>
      <c r="P15" s="4"/>
    </row>
    <row r="16" spans="1:16" x14ac:dyDescent="0.55000000000000004">
      <c r="D16" t="s">
        <v>99</v>
      </c>
      <c r="E16" s="5"/>
      <c r="F16" s="1"/>
      <c r="G16" s="4"/>
      <c r="H16" s="5"/>
      <c r="I16" s="1"/>
      <c r="J16" s="4"/>
      <c r="K16" s="5"/>
      <c r="L16" s="1"/>
      <c r="M16" s="4"/>
      <c r="N16" s="5"/>
      <c r="O16" s="1"/>
      <c r="P16" s="4"/>
    </row>
    <row r="17" spans="1:16" x14ac:dyDescent="0.55000000000000004">
      <c r="D17" t="s">
        <v>100</v>
      </c>
      <c r="E17" s="5"/>
      <c r="F17" s="1"/>
      <c r="G17" s="4"/>
      <c r="H17" s="5"/>
      <c r="I17" s="1"/>
      <c r="J17" s="4"/>
      <c r="K17" s="5"/>
      <c r="L17" s="1"/>
      <c r="M17" s="7"/>
      <c r="N17" s="5"/>
      <c r="O17" s="1"/>
      <c r="P17" s="4"/>
    </row>
    <row r="18" spans="1:16" x14ac:dyDescent="0.55000000000000004">
      <c r="D18" t="s">
        <v>101</v>
      </c>
      <c r="E18" s="5"/>
      <c r="F18" s="1"/>
      <c r="G18" s="4"/>
      <c r="H18" s="5"/>
      <c r="I18" s="1"/>
      <c r="J18" s="4"/>
      <c r="K18" s="5"/>
      <c r="L18" s="1"/>
      <c r="M18" s="4"/>
      <c r="N18" s="5"/>
      <c r="O18" s="1"/>
      <c r="P18" s="4"/>
    </row>
    <row r="19" spans="1:16" x14ac:dyDescent="0.55000000000000004">
      <c r="D19" t="s">
        <v>102</v>
      </c>
      <c r="E19" s="5"/>
      <c r="F19" s="1"/>
      <c r="G19" s="4"/>
      <c r="H19" s="5"/>
      <c r="I19" s="1"/>
      <c r="J19" s="4"/>
      <c r="K19" s="5"/>
      <c r="L19" s="1"/>
      <c r="M19" s="4"/>
      <c r="N19" s="5"/>
      <c r="O19" s="1"/>
      <c r="P19" s="4"/>
    </row>
    <row r="20" spans="1:16" x14ac:dyDescent="0.55000000000000004">
      <c r="D20" t="s">
        <v>103</v>
      </c>
      <c r="E20" s="3"/>
      <c r="F20" s="2"/>
      <c r="G20" s="6"/>
      <c r="H20" s="3"/>
      <c r="I20" s="2"/>
      <c r="J20" s="6"/>
      <c r="K20" s="3"/>
      <c r="L20" s="2"/>
      <c r="M20" s="6"/>
      <c r="N20" s="3"/>
      <c r="O20" s="2"/>
      <c r="P20" s="8"/>
    </row>
    <row r="22" spans="1:16" x14ac:dyDescent="0.55000000000000004">
      <c r="E22" s="9"/>
      <c r="F22" t="s">
        <v>108</v>
      </c>
    </row>
    <row r="25" spans="1:16" x14ac:dyDescent="0.55000000000000004">
      <c r="A25" t="s">
        <v>109</v>
      </c>
      <c r="B25" t="s">
        <v>110</v>
      </c>
    </row>
    <row r="27" spans="1:16" x14ac:dyDescent="0.55000000000000004">
      <c r="C27" t="s">
        <v>111</v>
      </c>
    </row>
    <row r="28" spans="1:16" ht="28.8" x14ac:dyDescent="0.55000000000000004">
      <c r="C28" s="10" t="s">
        <v>8</v>
      </c>
      <c r="D28" s="10" t="s">
        <v>112</v>
      </c>
      <c r="E28" s="10" t="s">
        <v>113</v>
      </c>
    </row>
    <row r="29" spans="1:16" x14ac:dyDescent="0.55000000000000004">
      <c r="C29" s="10" t="s">
        <v>114</v>
      </c>
      <c r="D29" s="10">
        <v>1</v>
      </c>
      <c r="E29" s="10">
        <v>100</v>
      </c>
    </row>
    <row r="30" spans="1:16" x14ac:dyDescent="0.55000000000000004">
      <c r="C30" s="10" t="s">
        <v>18</v>
      </c>
      <c r="D30" s="10">
        <v>1</v>
      </c>
      <c r="E30" s="10">
        <v>90</v>
      </c>
    </row>
    <row r="31" spans="1:16" x14ac:dyDescent="0.55000000000000004">
      <c r="C31" s="10" t="s">
        <v>19</v>
      </c>
      <c r="D31" s="10">
        <v>1</v>
      </c>
      <c r="E31" s="10">
        <v>100</v>
      </c>
    </row>
    <row r="32" spans="1:16" x14ac:dyDescent="0.55000000000000004">
      <c r="C32" s="10" t="s">
        <v>20</v>
      </c>
      <c r="D32" s="10">
        <v>1</v>
      </c>
      <c r="E32" s="10">
        <v>25</v>
      </c>
    </row>
    <row r="33" spans="2:5" x14ac:dyDescent="0.55000000000000004">
      <c r="C33" s="10" t="s">
        <v>21</v>
      </c>
      <c r="D33" s="10">
        <v>1</v>
      </c>
      <c r="E33" s="10">
        <v>60</v>
      </c>
    </row>
    <row r="35" spans="2:5" x14ac:dyDescent="0.55000000000000004">
      <c r="B35" t="s">
        <v>115</v>
      </c>
    </row>
    <row r="36" spans="2:5" x14ac:dyDescent="0.55000000000000004">
      <c r="B36" t="s">
        <v>116</v>
      </c>
    </row>
    <row r="37" spans="2:5" x14ac:dyDescent="0.55000000000000004">
      <c r="B37" t="s">
        <v>117</v>
      </c>
    </row>
    <row r="39" spans="2:5" x14ac:dyDescent="0.55000000000000004">
      <c r="B39" t="s">
        <v>118</v>
      </c>
    </row>
  </sheetData>
  <mergeCells count="4">
    <mergeCell ref="E9:G9"/>
    <mergeCell ref="H9:J9"/>
    <mergeCell ref="K9:M9"/>
    <mergeCell ref="N9:P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2019-12-12T19:26:47+00:00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CIRRUSPreviousRetentionPolicy xmlns="204e2052-c317-4615-9996-a40f4c067602" xsi:nil="true"/>
    <LegacyCaseReferenceNumber xmlns="204e2052-c317-4615-9996-a40f4c067602" xsi:nil="true"/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Statistics</TermName>
          <TermId xmlns="http://schemas.microsoft.com/office/infopath/2007/PartnerControls">0882e751-7c5d-40cd-a0d4-46cf492f7845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151</Value>
    </TaxCatchAll>
    <LegacyNumericClass xmlns="b67a7830-db79-4a49-bf27-2aff92a2201a" xsi:nil="true"/>
    <LegacyCurrentLocation xmlns="b67a7830-db79-4a49-bf27-2aff92a2201a" xsi:nil="true"/>
    <_dlc_DocId xmlns="0063f72e-ace3-48fb-9c1f-5b513408b31f">2QFN7KK647Q6-483982869-8113</_dlc_DocId>
    <_dlc_DocIdUrl xmlns="0063f72e-ace3-48fb-9c1f-5b513408b31f">
      <Url>https://beisgov.sharepoint.com/sites/beis/178/_layouts/15/DocIdRedir.aspx?ID=2QFN7KK647Q6-483982869-8113</Url>
      <Description>2QFN7KK647Q6-483982869-8113</Description>
    </_dlc_DocIdUrl>
    <SharedWithUsers xmlns="0063f72e-ace3-48fb-9c1f-5b513408b31f">
      <UserInfo>
        <DisplayName>Laycock, Matt (Analysis Directorate)</DisplayName>
        <AccountId>4500</AccountId>
        <AccountType/>
      </UserInfo>
      <UserInfo>
        <DisplayName>Evans, Warren (Analysis Directorate)</DisplayName>
        <AccountId>14054</AccountId>
        <AccountType/>
      </UserInfo>
      <UserInfo>
        <DisplayName>Frankland, Chrissie (BEIS)</DisplayName>
        <AccountId>17140</AccountId>
        <AccountType/>
      </UserInfo>
    </SharedWithUser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7B0B978B3D248B5FF1EC4BCDED4AA" ma:contentTypeVersion="18086" ma:contentTypeDescription="Create a new document." ma:contentTypeScope="" ma:versionID="666a82c5eee75e93329c8f12b11f4ef4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204e2052-c317-4615-9996-a40f4c067602" targetNamespace="http://schemas.microsoft.com/office/2006/metadata/properties" ma:root="true" ma:fieldsID="c6a70b08f4293339980f5bf1dd3c3f96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204e2052-c317-4615-9996-a40f4c067602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DateTaken" minOccurs="0"/>
                <xsd:element ref="ns4:SharedWithUsers" minOccurs="0"/>
                <xsd:element ref="ns4:SharedWithDetails" minOccurs="0"/>
                <xsd:element ref="ns8:CIRRUSPreviousRetentionPolicy" minOccurs="0"/>
                <xsd:element ref="ns8:LegacyCaseReferenceNumber" minOccurs="0"/>
                <xsd:element ref="ns8:MediaServiceEventHashCode" minOccurs="0"/>
                <xsd:element ref="ns8:MediaServiceGenerationTime" minOccurs="0"/>
                <xsd:element ref="ns8:MediaServiceAutoTags" minOccurs="0"/>
                <xsd:element ref="ns8:MediaServiceLocation" minOccurs="0"/>
                <xsd:element ref="ns8:MediaServiceOCR" minOccurs="0"/>
                <xsd:element ref="ns8:MediaServiceAutoKeyPoints" minOccurs="0"/>
                <xsd:element ref="ns8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6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e2052-c317-4615-9996-a40f4c0676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7" nillable="true" ma:displayName="MediaServiceDateTaken" ma:hidden="true" ma:internalName="MediaServiceDateTaken" ma:readOnly="true">
      <xsd:simpleType>
        <xsd:restriction base="dms:Text"/>
      </xsd:simpleType>
    </xsd:element>
    <xsd:element name="CIRRUSPreviousRetentionPolicy" ma:index="70" nillable="true" ma:displayName="Previous Retention Policy" ma:internalName="CIRRUSPreviousRetentionPolicy">
      <xsd:simpleType>
        <xsd:restriction base="dms:Note">
          <xsd:maxLength value="255"/>
        </xsd:restriction>
      </xsd:simpleType>
    </xsd:element>
    <xsd:element name="LegacyCaseReferenceNumber" ma:index="71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  <xsd:element name="MediaServiceEventHashCode" ma:index="7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7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74" nillable="true" ma:displayName="Tags" ma:internalName="MediaServiceAutoTags" ma:readOnly="true">
      <xsd:simpleType>
        <xsd:restriction base="dms:Text"/>
      </xsd:simpleType>
    </xsd:element>
    <xsd:element name="MediaServiceLocation" ma:index="75" nillable="true" ma:displayName="Location" ma:internalName="MediaServiceLocation" ma:readOnly="true">
      <xsd:simpleType>
        <xsd:restriction base="dms:Text"/>
      </xsd:simpleType>
    </xsd:element>
    <xsd:element name="MediaServiceOCR" ma:index="7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7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FB2566-A7F5-4765-A3E9-CF5990367D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3EEEC-53F9-498C-B963-DFD0FA2BB946}">
  <ds:schemaRefs>
    <ds:schemaRef ds:uri="c963a4c1-1bb4-49f2-a011-9c776a7eed2a"/>
    <ds:schemaRef ds:uri="http://schemas.microsoft.com/office/infopath/2007/PartnerControls"/>
    <ds:schemaRef ds:uri="0063f72e-ace3-48fb-9c1f-5b513408b31f"/>
    <ds:schemaRef ds:uri="http://schemas.openxmlformats.org/package/2006/metadata/core-properties"/>
    <ds:schemaRef ds:uri="http://purl.org/dc/terms/"/>
    <ds:schemaRef ds:uri="b413c3fd-5a3b-4239-b985-69032e371c04"/>
    <ds:schemaRef ds:uri="204e2052-c317-4615-9996-a40f4c067602"/>
    <ds:schemaRef ds:uri="http://purl.org/dc/dcmitype/"/>
    <ds:schemaRef ds:uri="a8f60570-4bd3-4f2b-950b-a996de8ab151"/>
    <ds:schemaRef ds:uri="http://schemas.microsoft.com/office/2006/documentManagement/types"/>
    <ds:schemaRef ds:uri="http://schemas.microsoft.com/office/2006/metadata/properties"/>
    <ds:schemaRef ds:uri="http://purl.org/dc/elements/1.1/"/>
    <ds:schemaRef ds:uri="a172083e-e40c-4314-b43a-827352a1ed2c"/>
    <ds:schemaRef ds:uri="b67a7830-db79-4a49-bf27-2aff92a2201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545EDE-9A8F-4826-A3B7-70E44ED8A0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643F5C-D938-458C-BB4D-91FDAD39E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204e2052-c317-4615-9996-a40f4c067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Title</vt:lpstr>
      <vt:lpstr>Annual load factors</vt:lpstr>
      <vt:lpstr>Annual Regional PV load factors</vt:lpstr>
      <vt:lpstr>Quarterly load factors PV only</vt:lpstr>
      <vt:lpstr>Annual Regional Wind LFs</vt:lpstr>
      <vt:lpstr>Meta data</vt:lpstr>
      <vt:lpstr>'Annual Regional PV load factors'!Print_Area</vt:lpstr>
      <vt:lpstr>'Annual Regional Wind LFs'!Print_Area</vt:lpstr>
      <vt:lpstr>'Quarterly load factors PV only'!Print_Area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Judd Alison (Statistics)</dc:creator>
  <cp:keywords/>
  <dc:description/>
  <cp:lastModifiedBy>Harris, Kevin (Analysis Directorate)</cp:lastModifiedBy>
  <cp:revision/>
  <dcterms:created xsi:type="dcterms:W3CDTF">2014-09-03T09:41:50Z</dcterms:created>
  <dcterms:modified xsi:type="dcterms:W3CDTF">2020-12-21T13:25:50Z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2019-12-12T14:48:12Z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307443fe-a60b-4ffd-acfd-0000b53532cd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0x010100A147B0B978B3D248B5FF1EC4BCDED4AA</vt:lpwstr>
  </property>
  <property fmtid="{D5CDD505-2E9C-101B-9397-08002B2CF9AE}" pid="10" name="Business Unit">
    <vt:lpwstr>151;#Energy Statistics|0882e751-7c5d-40cd-a0d4-46cf492f7845</vt:lpwstr>
  </property>
  <property fmtid="{D5CDD505-2E9C-101B-9397-08002B2CF9AE}" pid="11" name="_dlc_DocIdItemGuid">
    <vt:lpwstr>3ef25c0c-9d6f-45db-8b66-e4102c30f3e7</vt:lpwstr>
  </property>
</Properties>
</file>