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autoCompressPictures="0"/>
  <mc:AlternateContent xmlns:mc="http://schemas.openxmlformats.org/markup-compatibility/2006">
    <mc:Choice Requires="x15">
      <x15ac:absPath xmlns:x15ac="http://schemas.microsoft.com/office/spreadsheetml/2010/11/ac" url="https://beisgov.sharepoint.com/sites/beis/288/Shared Documents/Analyst Team/2. Publications/BaHTSS/2019_20/Final Materials/Corrections/"/>
    </mc:Choice>
  </mc:AlternateContent>
  <xr:revisionPtr revIDLastSave="613" documentId="13_ncr:1_{4D91DAA4-0275-1042-9D68-A4DB887D3A69}" xr6:coauthVersionLast="46" xr6:coauthVersionMax="47" xr10:uidLastSave="{BC26107B-D7E6-475F-8DEE-33F17267FDC6}"/>
  <bookViews>
    <workbookView xWindow="3564" yWindow="-21696" windowWidth="51792" windowHeight="21192" tabRatio="597" xr2:uid="{00000000-000D-0000-FFFF-FFFF00000000}"/>
  </bookViews>
  <sheets>
    <sheet name="Cover" sheetId="27" r:id="rId1"/>
    <sheet name="Contents" sheetId="26" r:id="rId2"/>
    <sheet name="Figure 1" sheetId="5" r:id="rId3"/>
    <sheet name="Figure 2 and 3" sheetId="7" r:id="rId4"/>
    <sheet name="Figure 4" sheetId="15" r:id="rId5"/>
    <sheet name="Figure 5" sheetId="16" r:id="rId6"/>
    <sheet name="Figure 6" sheetId="9" r:id="rId7"/>
    <sheet name="Figure 7" sheetId="17" r:id="rId8"/>
    <sheet name="Figure 8" sheetId="13" r:id="rId9"/>
    <sheet name="Figure 9" sheetId="18" r:id="rId10"/>
    <sheet name="Figure 10" sheetId="19" r:id="rId11"/>
    <sheet name="Figure 11 and 12" sheetId="12" r:id="rId12"/>
    <sheet name="Table 1" sheetId="21" r:id="rId13"/>
    <sheet name="Table 2" sheetId="22" r:id="rId14"/>
    <sheet name="Table 3" sheetId="23" r:id="rId15"/>
    <sheet name="Table 4" sheetId="24" r:id="rId16"/>
    <sheet name="Table 5" sheetId="25" r:id="rId17"/>
    <sheet name="Annex 3" sheetId="20" r:id="rId18"/>
  </sheets>
  <definedNames>
    <definedName name="Data2009" localSheetId="2">#REF!</definedName>
    <definedName name="Data2009" localSheetId="8">#REF!</definedName>
    <definedName name="Data2009">#REF!</definedName>
    <definedName name="Data2010" localSheetId="2">#REF!</definedName>
    <definedName name="Data2010" localSheetId="8">#REF!</definedName>
    <definedName name="Data2010">#REF!</definedName>
    <definedName name="DataPH2010" localSheetId="2">#REF!</definedName>
    <definedName name="DataPH2010" localSheetId="8">#REF!</definedName>
    <definedName name="DataPH2010">#REF!</definedName>
    <definedName name="Start2011" localSheetId="2">#REF!</definedName>
    <definedName name="Start2011">#REF!</definedName>
    <definedName name="StartMonth" localSheetId="2">#REF!</definedName>
    <definedName name="StartMonth">#REF!</definedName>
    <definedName name="TargetList" localSheetId="2">#REF!</definedName>
    <definedName name="TargetList">#REF!</definedName>
    <definedName name="tes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6" i="12" l="1"/>
  <c r="C12" i="5"/>
  <c r="M9" i="17" l="1"/>
  <c r="L9" i="17"/>
  <c r="L6" i="17" l="1"/>
  <c r="M6" i="17" s="1"/>
  <c r="L7" i="17"/>
  <c r="M7" i="17" s="1"/>
  <c r="L8" i="17"/>
  <c r="M8" i="17" s="1"/>
  <c r="L5" i="17"/>
  <c r="M5" i="17" s="1"/>
  <c r="C9" i="17"/>
  <c r="D9" i="17"/>
  <c r="E9" i="17"/>
  <c r="F9" i="17"/>
  <c r="G9" i="17"/>
  <c r="H9" i="17"/>
  <c r="I9" i="17"/>
  <c r="J9" i="17"/>
  <c r="K9" i="17"/>
  <c r="B9" i="17"/>
  <c r="I38" i="12"/>
  <c r="H38" i="12"/>
  <c r="G38" i="12"/>
  <c r="I37" i="12"/>
  <c r="H37" i="12"/>
  <c r="G37" i="12"/>
  <c r="H36" i="12"/>
  <c r="G36" i="12"/>
  <c r="I35" i="12"/>
  <c r="H35" i="12"/>
  <c r="G35" i="12"/>
  <c r="G5" i="12"/>
  <c r="H5" i="12"/>
  <c r="I5" i="12"/>
  <c r="G6" i="12"/>
  <c r="H6" i="12"/>
  <c r="I6" i="12"/>
  <c r="G7" i="12"/>
  <c r="H7" i="12"/>
  <c r="I7" i="12"/>
  <c r="I4" i="12"/>
  <c r="H4" i="12"/>
  <c r="G4" i="12"/>
  <c r="E17" i="9" l="1"/>
  <c r="D17" i="9"/>
  <c r="C17" i="9"/>
  <c r="A46" i="7"/>
  <c r="A47" i="7"/>
  <c r="A48" i="7"/>
  <c r="A49" i="7"/>
  <c r="A50" i="7"/>
  <c r="A51" i="7"/>
  <c r="A52" i="7"/>
  <c r="A53" i="7"/>
  <c r="A54" i="7"/>
  <c r="A55" i="7"/>
  <c r="A56" i="7"/>
  <c r="A45" i="7"/>
  <c r="B24" i="5" l="1"/>
  <c r="B16" i="5"/>
  <c r="B8" i="5"/>
  <c r="C21" i="5" l="1"/>
  <c r="C22" i="5"/>
  <c r="C23" i="5"/>
  <c r="C20" i="5"/>
  <c r="C13" i="5"/>
  <c r="C15" i="5"/>
  <c r="C14" i="5"/>
  <c r="C16" i="5"/>
  <c r="C6" i="5"/>
  <c r="C4" i="5"/>
  <c r="C5" i="5"/>
  <c r="C7" i="5"/>
  <c r="C24" i="5" l="1"/>
  <c r="C8" i="5"/>
</calcChain>
</file>

<file path=xl/sharedStrings.xml><?xml version="1.0" encoding="utf-8"?>
<sst xmlns="http://schemas.openxmlformats.org/spreadsheetml/2006/main" count="459" uniqueCount="277">
  <si>
    <t>Bioscience and Health Technology Sector Statistics 2019 - underlying data</t>
  </si>
  <si>
    <t>A businesses dataset containing site level information for all life sciences sites in the UK is also published alongside the report to enable users to perform their own analysis.</t>
  </si>
  <si>
    <t>Descriptions of all variables and codes can be found in Annex 3 of this workbook. A full description of the methodology used to create this database can be found in Annex 2 of the report.</t>
  </si>
  <si>
    <t xml:space="preserve">Numbers presented in this document have been rounded. </t>
  </si>
  <si>
    <t>August 2020</t>
  </si>
  <si>
    <t>Contents</t>
  </si>
  <si>
    <t>Description</t>
  </si>
  <si>
    <t>Figure 1</t>
  </si>
  <si>
    <t>Comparison of employment, turnover and number of Businesses for the  four life science industry sectors</t>
  </si>
  <si>
    <t>Figure 2 and 3</t>
  </si>
  <si>
    <t>Distribution of Biopharma and Med Tech employment across the UK</t>
  </si>
  <si>
    <t>Figure 4</t>
  </si>
  <si>
    <t xml:space="preserve">Map showing the location and relative level of employment for the Core Biopharma and Service &amp; Supply sectors </t>
  </si>
  <si>
    <t>Figure 5</t>
  </si>
  <si>
    <t xml:space="preserve">Map showing the location and relative level of employment for the Core Med Tech and Service &amp; Supply sectors </t>
  </si>
  <si>
    <t>Figure 6</t>
  </si>
  <si>
    <t>Employment, number of Sites and turnover for the Digital Health segments</t>
  </si>
  <si>
    <t>Figure 7</t>
  </si>
  <si>
    <t>Figure 8</t>
  </si>
  <si>
    <t>Top 5 segments diagrams showing order of segments by employment, turnover and number of Sites</t>
  </si>
  <si>
    <t>Figure 9</t>
  </si>
  <si>
    <t>Figure 10</t>
  </si>
  <si>
    <t>Figure 11 and 12</t>
  </si>
  <si>
    <t>Analysis of the distribution of employment, turnover and sites between UK and overseas owned sites</t>
  </si>
  <si>
    <t>Table 1</t>
  </si>
  <si>
    <t>Employment, turnover, and number of sites for the life sciences industry 2010, to 2019</t>
  </si>
  <si>
    <t>Table 2</t>
  </si>
  <si>
    <t>Employment, turnover, and number of sites for the Core Biopharma sector, 2010 to 2019</t>
  </si>
  <si>
    <t>Table 3</t>
  </si>
  <si>
    <t>Employment, turnover, and number of sites for the Core Med Tech sector, 2010 to 2019</t>
  </si>
  <si>
    <t>Table 4</t>
  </si>
  <si>
    <t>Employment, turnover, and number of sites for the Biopharma Service &amp; Supply sector, 2010 to 2019</t>
  </si>
  <si>
    <t>Table 5</t>
  </si>
  <si>
    <t>Employment, turnover, and number of sites for the Med Tech S&amp;S, 2010 to 2019</t>
  </si>
  <si>
    <t>Annex 3</t>
  </si>
  <si>
    <t>Segmentation codes</t>
  </si>
  <si>
    <t>Comparison of employment, turnover and number of Sites for the  four life science industry sectors</t>
  </si>
  <si>
    <t>Figure 1: Total employment, turnover and number of businesses in the life sciences industry by sector</t>
  </si>
  <si>
    <t>Sector</t>
  </si>
  <si>
    <t xml:space="preserve">Employment </t>
  </si>
  <si>
    <t>% of Total</t>
  </si>
  <si>
    <t>Biopharma Core</t>
  </si>
  <si>
    <t>Biopharma Service &amp; Supply</t>
  </si>
  <si>
    <t>Med Tech Core incl. digital health</t>
  </si>
  <si>
    <t>Med Tech Service &amp; supply</t>
  </si>
  <si>
    <t>Total</t>
  </si>
  <si>
    <t>Turnover £bn</t>
  </si>
  <si>
    <t>Number of Businessses</t>
  </si>
  <si>
    <t>The chart showing the analysis of regional distribution excludes businesses that are registered to addresses in the Isle of Man or the Channel Islands but these businesses are included in the UK totals presented in tables.</t>
  </si>
  <si>
    <t>Figure 2: The distribution of the industry employment by sector across the regions of England and in Northern Ireland, Scotland, and Wales</t>
  </si>
  <si>
    <t>Region</t>
  </si>
  <si>
    <t>South East</t>
  </si>
  <si>
    <t>East of England</t>
  </si>
  <si>
    <t>North West</t>
  </si>
  <si>
    <t>London</t>
  </si>
  <si>
    <t>Yorkshire and The Humber</t>
  </si>
  <si>
    <t>West Midlands</t>
  </si>
  <si>
    <t>East Midlands</t>
  </si>
  <si>
    <t>Scotland</t>
  </si>
  <si>
    <t>South West</t>
  </si>
  <si>
    <t>Wales</t>
  </si>
  <si>
    <t>North East</t>
  </si>
  <si>
    <t>Northern Ireland</t>
  </si>
  <si>
    <t>Figure 3: Regional employment in the life science sector displayed as a percentage of the total life sciences employment in the region</t>
  </si>
  <si>
    <t>Regional employment proportions by sector</t>
  </si>
  <si>
    <t xml:space="preserve">Figure 4: Map showing the location and relative level of employment for the Core Biopharma and Service &amp; Supply sectors </t>
  </si>
  <si>
    <r>
      <t>Figure 5:</t>
    </r>
    <r>
      <rPr>
        <i/>
        <sz val="14"/>
        <color rgb="FF1F497D"/>
        <rFont val="Arial"/>
        <family val="2"/>
      </rPr>
      <t xml:space="preserve"> </t>
    </r>
    <r>
      <rPr>
        <b/>
        <i/>
        <sz val="14"/>
        <color rgb="FF1F497D"/>
        <rFont val="Arial"/>
        <family val="2"/>
      </rPr>
      <t xml:space="preserve">Map showing the location and relative level of employment for the Core Med Tech and Service &amp; Supply sectors </t>
    </r>
  </si>
  <si>
    <r>
      <t xml:space="preserve">Figure 6: </t>
    </r>
    <r>
      <rPr>
        <sz val="14"/>
        <color rgb="FF1F497D"/>
        <rFont val="Arial"/>
        <family val="2"/>
      </rPr>
      <t> </t>
    </r>
    <r>
      <rPr>
        <b/>
        <i/>
        <sz val="14"/>
        <color rgb="FF1F497D"/>
        <rFont val="Arial"/>
        <family val="2"/>
      </rPr>
      <t>The distribution of employment and turnover for sub-segments of Digital Health (only segments with &gt;900 employees shown)</t>
    </r>
    <r>
      <rPr>
        <i/>
        <sz val="14"/>
        <color rgb="FF1F497D"/>
        <rFont val="Arial"/>
        <family val="2"/>
      </rPr>
      <t xml:space="preserve"> </t>
    </r>
  </si>
  <si>
    <t>Digital Health Segment</t>
  </si>
  <si>
    <t xml:space="preserve">Legend Text </t>
  </si>
  <si>
    <t>Employment (LH scale)</t>
  </si>
  <si>
    <t>Number of Sites (RH Scale)</t>
  </si>
  <si>
    <t>Turnover £m (RH Scale)</t>
  </si>
  <si>
    <t xml:space="preserve">Hospital information systems </t>
  </si>
  <si>
    <t>E-health – data analytics</t>
  </si>
  <si>
    <t>E-health</t>
  </si>
  <si>
    <t xml:space="preserve">Telemed (medical monitoring) and telediag </t>
  </si>
  <si>
    <t>Telemed</t>
  </si>
  <si>
    <t>GP information systems</t>
  </si>
  <si>
    <t>Professional Mobile health services/apps</t>
  </si>
  <si>
    <t>Professional mobile health services</t>
  </si>
  <si>
    <t>Social Alarms/Communications devices//bed-nurse call</t>
  </si>
  <si>
    <t>Telecare</t>
  </si>
  <si>
    <t xml:space="preserve">Digital Medical Electronics </t>
  </si>
  <si>
    <t>Consumer Mobile health services/apps</t>
  </si>
  <si>
    <t>Personal medical records</t>
  </si>
  <si>
    <t>Professional Mobile health devices</t>
  </si>
  <si>
    <t>Consumer Mobile health devices</t>
  </si>
  <si>
    <t>Training Simulators and Robotics</t>
  </si>
  <si>
    <r>
      <t>Figure 7: Employment by life sciences industry 2010 to 2019</t>
    </r>
    <r>
      <rPr>
        <sz val="14"/>
        <color rgb="FF1F497D"/>
        <rFont val="Arial"/>
        <family val="2"/>
      </rPr>
      <t> </t>
    </r>
  </si>
  <si>
    <t>Year</t>
  </si>
  <si>
    <t>Segment</t>
  </si>
  <si>
    <t>2010</t>
  </si>
  <si>
    <t>2011</t>
  </si>
  <si>
    <t>2012</t>
  </si>
  <si>
    <t>2013</t>
  </si>
  <si>
    <t>2014</t>
  </si>
  <si>
    <t>2015</t>
  </si>
  <si>
    <t>2016</t>
  </si>
  <si>
    <t>2017</t>
  </si>
  <si>
    <t>2018</t>
  </si>
  <si>
    <t>2019</t>
  </si>
  <si>
    <t>Change 2019 vs 2010</t>
  </si>
  <si>
    <t>% Change</t>
  </si>
  <si>
    <t>Legend Text</t>
  </si>
  <si>
    <t>BP</t>
  </si>
  <si>
    <t>BX</t>
  </si>
  <si>
    <t>MT</t>
  </si>
  <si>
    <t>MX</t>
  </si>
  <si>
    <t>Med Tech Service &amp; Supply</t>
  </si>
  <si>
    <t>Figure 8: Top 5 segments in 2010 and 2019 in the Core sectors of Biopharma and Med Tech ranked by employment, turnover, and number of sites</t>
  </si>
  <si>
    <t>2010 Top 5 for core segments 
(excluding service &amp; supply chain)</t>
  </si>
  <si>
    <t>2019 Top 5 for core segments 
(excluding service &amp; supply chain)</t>
  </si>
  <si>
    <t>Employment</t>
  </si>
  <si>
    <t>Turnover</t>
  </si>
  <si>
    <t>Sites</t>
  </si>
  <si>
    <t>1st</t>
  </si>
  <si>
    <t>Small Molecules</t>
  </si>
  <si>
    <t>Digital Health</t>
  </si>
  <si>
    <t>2nd</t>
  </si>
  <si>
    <t>Vaccines</t>
  </si>
  <si>
    <t>Assistive Technology</t>
  </si>
  <si>
    <t>In vitro diagnostic technology</t>
  </si>
  <si>
    <t>3rd</t>
  </si>
  <si>
    <t>Single use technology</t>
  </si>
  <si>
    <t>4th</t>
  </si>
  <si>
    <t>Orthopaedic Devices</t>
  </si>
  <si>
    <t>Re-usable diagnostic or analytic eqpmt</t>
  </si>
  <si>
    <t>5th</t>
  </si>
  <si>
    <t>Figure 9: Net changes in employment for the life sciences industry in regions of England, Northern Ireland, Scotland, and Wales</t>
  </si>
  <si>
    <t xml:space="preserve">Figure 10: The count of records in the database at each level of classification from site level through segment, sector and industry for 2019. </t>
  </si>
  <si>
    <t>Employment in UK or overseas owned life science Businesses</t>
  </si>
  <si>
    <t>Employment in UK or overseas owned life science companies</t>
  </si>
  <si>
    <t>UK Owned</t>
  </si>
  <si>
    <t>Overseas Owned</t>
  </si>
  <si>
    <t>Unknown</t>
  </si>
  <si>
    <t>Figure 11: Distribution of sector employment between UK and Overseas life sciences businesses 2019</t>
  </si>
  <si>
    <t>Turnover of UK or overseas owned life science Businesses</t>
  </si>
  <si>
    <t>£bn</t>
  </si>
  <si>
    <t>Figure 12: Distribution of sector turnover between UK and Overseas life sciences businesses 2019</t>
  </si>
  <si>
    <t>Table 1: Employment, turnover, and number of sites for the life sciences industry 2010 to 2019</t>
  </si>
  <si>
    <t>Turnover £bn (2019 prices)</t>
  </si>
  <si>
    <r>
      <t>Table 2:</t>
    </r>
    <r>
      <rPr>
        <i/>
        <sz val="14"/>
        <color rgb="FF1F497D"/>
        <rFont val="Arial"/>
        <family val="2"/>
      </rPr>
      <t xml:space="preserve"> </t>
    </r>
    <r>
      <rPr>
        <b/>
        <i/>
        <sz val="14"/>
        <color rgb="FF1F497D"/>
        <rFont val="Arial"/>
        <family val="2"/>
      </rPr>
      <t>Employment, turnover, and number of sites for the Core Biopharma sector 2010 to 2019</t>
    </r>
  </si>
  <si>
    <r>
      <t>Table 3:</t>
    </r>
    <r>
      <rPr>
        <sz val="16"/>
        <color theme="1"/>
        <rFont val="Calibri"/>
        <family val="2"/>
        <scheme val="minor"/>
      </rPr>
      <t xml:space="preserve"> </t>
    </r>
    <r>
      <rPr>
        <b/>
        <sz val="16"/>
        <color theme="3"/>
        <rFont val="Calibri"/>
        <family val="2"/>
        <scheme val="minor"/>
      </rPr>
      <t>Employment, turnover, and number of sites for the Core Med Tech sector 2010 to 2019</t>
    </r>
  </si>
  <si>
    <r>
      <t>Table 4:</t>
    </r>
    <r>
      <rPr>
        <i/>
        <sz val="14"/>
        <color rgb="FF1F497D"/>
        <rFont val="Arial"/>
        <family val="2"/>
      </rPr>
      <t xml:space="preserve"> </t>
    </r>
    <r>
      <rPr>
        <b/>
        <i/>
        <sz val="14"/>
        <color rgb="FF1F497D"/>
        <rFont val="Arial"/>
        <family val="2"/>
      </rPr>
      <t>Employment, turnover, and number of sites for the Biopharma Service &amp; Supply sector 2010 to 2019</t>
    </r>
  </si>
  <si>
    <r>
      <t>Table 5:</t>
    </r>
    <r>
      <rPr>
        <i/>
        <sz val="14"/>
        <color rgb="FF1F497D"/>
        <rFont val="Arial"/>
        <family val="2"/>
      </rPr>
      <t xml:space="preserve"> </t>
    </r>
    <r>
      <rPr>
        <b/>
        <i/>
        <sz val="14"/>
        <color rgb="FF1F497D"/>
        <rFont val="Arial"/>
        <family val="2"/>
      </rPr>
      <t>Employment, turnover, and number of sites for the Med Tech Service &amp; Supply sector 2010 to 2019</t>
    </r>
  </si>
  <si>
    <r>
      <t>Annex 3</t>
    </r>
    <r>
      <rPr>
        <sz val="8"/>
        <color theme="1"/>
        <rFont val="Times New Roman"/>
        <family val="1"/>
      </rPr>
      <t> </t>
    </r>
    <r>
      <rPr>
        <b/>
        <sz val="14"/>
        <color rgb="FF4F81BD"/>
        <rFont val="Arial"/>
        <family val="2"/>
      </rPr>
      <t xml:space="preserve"> – Segmentation codes</t>
    </r>
  </si>
  <si>
    <t>Biopharma Core (BP)</t>
  </si>
  <si>
    <t>Medical Tech Core (MT)</t>
  </si>
  <si>
    <t>Code</t>
  </si>
  <si>
    <t>BPA</t>
  </si>
  <si>
    <t>Antibodies</t>
  </si>
  <si>
    <t>MTA</t>
  </si>
  <si>
    <t xml:space="preserve">Wound Care &amp; Management </t>
  </si>
  <si>
    <t>BPB</t>
  </si>
  <si>
    <t>Therapeutic Proteins</t>
  </si>
  <si>
    <t>MTB</t>
  </si>
  <si>
    <t>BPC</t>
  </si>
  <si>
    <t>Advanced Therapy Medicinal Products (ATMPs)</t>
  </si>
  <si>
    <t>MTC</t>
  </si>
  <si>
    <t>Radiotherapy equipment</t>
  </si>
  <si>
    <t>BPD</t>
  </si>
  <si>
    <t>MTD</t>
  </si>
  <si>
    <t>Medical Imaging/Ultrasound Equipment</t>
  </si>
  <si>
    <t>BPE</t>
  </si>
  <si>
    <t>MTE</t>
  </si>
  <si>
    <t>Anaesthetic and respiratory technology</t>
  </si>
  <si>
    <t>BPF</t>
  </si>
  <si>
    <t>Blood &amp; Tissue Products</t>
  </si>
  <si>
    <t>MTF</t>
  </si>
  <si>
    <t>MTG</t>
  </si>
  <si>
    <t>Cardiovascular &amp; vascular devices</t>
  </si>
  <si>
    <t>Service &amp; Supply Chain (MX/BX)</t>
  </si>
  <si>
    <t>MTH</t>
  </si>
  <si>
    <t>Neurology</t>
  </si>
  <si>
    <t>MTI</t>
  </si>
  <si>
    <t>Ophthalmic Devices/Equipment</t>
  </si>
  <si>
    <t>X01</t>
  </si>
  <si>
    <t>Clinical Research Organisation</t>
  </si>
  <si>
    <t>MTJ</t>
  </si>
  <si>
    <t>Dental and maxillofacial technology</t>
  </si>
  <si>
    <t>X02</t>
  </si>
  <si>
    <t>Contract Manufacturing Organisation</t>
  </si>
  <si>
    <t>MTK</t>
  </si>
  <si>
    <t>Drug Delivery</t>
  </si>
  <si>
    <t>X03</t>
  </si>
  <si>
    <t>Contract Formulation Manufacturing</t>
  </si>
  <si>
    <t>MTL</t>
  </si>
  <si>
    <t xml:space="preserve">Infection Control </t>
  </si>
  <si>
    <t>X04</t>
  </si>
  <si>
    <t>Assay developer</t>
  </si>
  <si>
    <t>MTM</t>
  </si>
  <si>
    <t>Surgical Instruments (reusable) n.e.c.</t>
  </si>
  <si>
    <t>X05</t>
  </si>
  <si>
    <t>Analytical Services</t>
  </si>
  <si>
    <t>MTN</t>
  </si>
  <si>
    <t>Single use technology n.e.c.</t>
  </si>
  <si>
    <t>X06</t>
  </si>
  <si>
    <t>Formulation/Drug delivery specialist</t>
  </si>
  <si>
    <t>MTO</t>
  </si>
  <si>
    <t>Re-usable diagnostic or analytic equipment n.e.c.</t>
  </si>
  <si>
    <t>X07</t>
  </si>
  <si>
    <t>Reagent, Equipment &amp; consumables supplier</t>
  </si>
  <si>
    <t>MTP</t>
  </si>
  <si>
    <t>Implantable devices n.e.c.</t>
  </si>
  <si>
    <t>X08</t>
  </si>
  <si>
    <t>Regulatory Expertise</t>
  </si>
  <si>
    <t>MTQ</t>
  </si>
  <si>
    <t>X09</t>
  </si>
  <si>
    <t>Patent and Legal specialist</t>
  </si>
  <si>
    <t>MTR</t>
  </si>
  <si>
    <t>Mobility Access</t>
  </si>
  <si>
    <t>X10</t>
  </si>
  <si>
    <t>Logistics &amp; Packaging</t>
  </si>
  <si>
    <t>MTS</t>
  </si>
  <si>
    <t>Hospital hardware including ambulatory</t>
  </si>
  <si>
    <t>X11</t>
  </si>
  <si>
    <t>Information systems specialists</t>
  </si>
  <si>
    <t>MTT</t>
  </si>
  <si>
    <t>Digital health</t>
  </si>
  <si>
    <t>X12</t>
  </si>
  <si>
    <t>Tissue and Biomass</t>
  </si>
  <si>
    <t>X13</t>
  </si>
  <si>
    <t>Market Analysis/Specialist consultants</t>
  </si>
  <si>
    <t>X14</t>
  </si>
  <si>
    <t>Contract design</t>
  </si>
  <si>
    <t>Descripion</t>
  </si>
  <si>
    <t>X15</t>
  </si>
  <si>
    <t>Training</t>
  </si>
  <si>
    <t>MTT01</t>
  </si>
  <si>
    <t>X16</t>
  </si>
  <si>
    <t>Recruitment</t>
  </si>
  <si>
    <t>MTT02</t>
  </si>
  <si>
    <t>X17</t>
  </si>
  <si>
    <t>Investment Companies</t>
  </si>
  <si>
    <t>MTT03</t>
  </si>
  <si>
    <t>Social Alarms/Communications devices</t>
  </si>
  <si>
    <t>X18</t>
  </si>
  <si>
    <r>
      <rPr>
        <strike/>
        <sz val="10"/>
        <color rgb="FF000000"/>
        <rFont val="Arial"/>
        <family val="2"/>
      </rPr>
      <t>Healthcare service provider</t>
    </r>
    <r>
      <rPr>
        <vertAlign val="superscript"/>
        <sz val="10"/>
        <color rgb="FF000000"/>
        <rFont val="Arial"/>
        <family val="2"/>
      </rPr>
      <t>1</t>
    </r>
  </si>
  <si>
    <t>MTT04</t>
  </si>
  <si>
    <t>MTT05</t>
  </si>
  <si>
    <t>Business Activity</t>
  </si>
  <si>
    <t>MTT06</t>
  </si>
  <si>
    <t>MTT07</t>
  </si>
  <si>
    <t>BAA</t>
  </si>
  <si>
    <t>Research &amp; Development, including Design</t>
  </si>
  <si>
    <t>MTT08</t>
  </si>
  <si>
    <t>BAB</t>
  </si>
  <si>
    <t>Manufacture</t>
  </si>
  <si>
    <t>MTT09</t>
  </si>
  <si>
    <t>BAC</t>
  </si>
  <si>
    <t>Sales / Distribution</t>
  </si>
  <si>
    <t>MTT10</t>
  </si>
  <si>
    <t>BAD</t>
  </si>
  <si>
    <t>Service &amp; Supply Chain</t>
  </si>
  <si>
    <t>MTT11</t>
  </si>
  <si>
    <t>MTT12</t>
  </si>
  <si>
    <t>Training simulators and robotics</t>
  </si>
  <si>
    <t>Genomics</t>
  </si>
  <si>
    <t>Main Value Chain</t>
  </si>
  <si>
    <t>1. Healthcare service providers have been designated as “out of scope” for this study. No new records have been added to the dataset in 2019. Existing records will be removed in 2020 and adjustments made accordingly.</t>
  </si>
  <si>
    <t>GenA</t>
  </si>
  <si>
    <t>Sampling</t>
  </si>
  <si>
    <t>GenB</t>
  </si>
  <si>
    <t>Sequencing</t>
  </si>
  <si>
    <t>GenC</t>
  </si>
  <si>
    <t>Analysis</t>
  </si>
  <si>
    <t>GenD</t>
  </si>
  <si>
    <t>Interpretation</t>
  </si>
  <si>
    <t>GenE</t>
  </si>
  <si>
    <t>Application</t>
  </si>
  <si>
    <t>GenX</t>
  </si>
  <si>
    <t>N.E.C</t>
  </si>
  <si>
    <t>This Excel file contains the underlying tables for the charts and figures used in the 'Bioscience and Health Technology Sector Statistics 2019' pdf report and is published to allow re-use by readers.</t>
  </si>
  <si>
    <t>Employment by life sciences industry 2010 to 2019</t>
  </si>
  <si>
    <t>Net changes in employment beteen 2010 to 2019 for the life sciences industry in regions of England, Northern Ireland, Scotland, and Wales</t>
  </si>
  <si>
    <t xml:space="preserve">The count of records in the database at each level of classification from site level through segment, sector and industry for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</si>
</sst>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0.0%"/>
    <numFmt numFmtId="166" formatCode="[$-1010409]###,###"/>
    <numFmt numFmtId="167" formatCode="_-* #,##0.0_-;\-* #,##0.0_-;_-* &quot;-&quot;??_-;_-@_-"/>
    <numFmt numFmtId="168" formatCode="_-* #,##0_-;\-* #,##0_-;_-* &quot;-&quot;??_-;_-@_-"/>
    <numFmt numFmtId="169" formatCode="_-* #,##0.0_-;\-* #,##0.0_-;_-* &quot;-&quot;_-;_-@_-"/>
    <numFmt numFmtId="170" formatCode="_(&quot;£&quot;* #,##0_);_(&quot;£&quot;* \(#,##0\);_(&quot;£&quot;* &quot;-&quot;??_);_(@_)"/>
    <numFmt numFmtId="171" formatCode="#,##0.0;\-#,##0.0"/>
    <numFmt numFmtId="172" formatCode="_(* #,##0.000_);_(* \(#,##0.000\);_(* &quot;-&quot;??_);_(@_)"/>
    <numFmt numFmtId="173" formatCode="_(* #,##0_);_(* \(#,##0\);_(* &quot;-&quot;??_);_(@_)"/>
    <numFmt numFmtId="174" formatCode="#,##0.0"/>
  </numFmts>
  <fonts count="54"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indexed="8"/>
      <name val="Calibri"/>
      <family val="2"/>
      <scheme val="minor"/>
    </font>
    <font>
      <sz val="11"/>
      <name val="Calibri"/>
      <family val="2"/>
    </font>
    <font>
      <sz val="11"/>
      <color theme="1"/>
      <name val="Calibri"/>
      <family val="2"/>
      <scheme val="minor"/>
    </font>
    <font>
      <sz val="11"/>
      <color theme="1"/>
      <name val="Arial"/>
      <family val="2"/>
    </font>
    <font>
      <u/>
      <sz val="12"/>
      <color theme="10"/>
      <name val="Calibri"/>
      <family val="2"/>
      <scheme val="minor"/>
    </font>
    <font>
      <sz val="10"/>
      <name val="Arial"/>
      <family val="2"/>
    </font>
    <font>
      <b/>
      <sz val="10"/>
      <color indexed="8"/>
      <name val="Tahoma"/>
      <family val="2"/>
    </font>
    <font>
      <sz val="10"/>
      <color indexed="8"/>
      <name val="Tahoma"/>
      <family val="2"/>
    </font>
    <font>
      <sz val="11"/>
      <color rgb="FF000000"/>
      <name val="Arial"/>
      <family val="2"/>
    </font>
    <font>
      <b/>
      <sz val="11"/>
      <color theme="1"/>
      <name val="Calibri"/>
      <family val="2"/>
      <scheme val="minor"/>
    </font>
    <font>
      <sz val="12"/>
      <color theme="0"/>
      <name val="Calibri"/>
      <family val="2"/>
      <scheme val="minor"/>
    </font>
    <font>
      <b/>
      <sz val="12"/>
      <color theme="1"/>
      <name val="Calibri"/>
      <family val="2"/>
      <scheme val="minor"/>
    </font>
    <font>
      <b/>
      <sz val="12"/>
      <color rgb="FF000000"/>
      <name val="Calibri"/>
      <family val="2"/>
    </font>
    <font>
      <sz val="11"/>
      <color theme="1"/>
      <name val="Calibri"/>
      <family val="2"/>
    </font>
    <font>
      <b/>
      <sz val="11"/>
      <color theme="1"/>
      <name val="Calibri"/>
      <family val="2"/>
    </font>
    <font>
      <sz val="10"/>
      <color theme="1"/>
      <name val="Times New Roman"/>
      <family val="1"/>
    </font>
    <font>
      <sz val="8"/>
      <color theme="1"/>
      <name val="Times New Roman"/>
      <family val="1"/>
    </font>
    <font>
      <b/>
      <sz val="9"/>
      <name val="Arial"/>
      <family val="2"/>
    </font>
    <font>
      <b/>
      <sz val="14"/>
      <color rgb="FF4F81BD"/>
      <name val="Arial"/>
      <family val="2"/>
    </font>
    <font>
      <b/>
      <sz val="16"/>
      <name val="Arial"/>
      <family val="2"/>
    </font>
    <font>
      <b/>
      <sz val="12"/>
      <name val="Calibri"/>
      <family val="2"/>
      <scheme val="minor"/>
    </font>
    <font>
      <sz val="12"/>
      <name val="Calibri"/>
      <family val="2"/>
      <scheme val="minor"/>
    </font>
    <font>
      <sz val="12"/>
      <color rgb="FF666666"/>
      <name val="Calibri"/>
      <family val="2"/>
      <scheme val="minor"/>
    </font>
    <font>
      <sz val="12"/>
      <color rgb="FF333333"/>
      <name val="Calibri"/>
      <family val="2"/>
      <scheme val="minor"/>
    </font>
    <font>
      <b/>
      <i/>
      <sz val="16"/>
      <color rgb="FF1F497D"/>
      <name val="Calibri"/>
      <family val="2"/>
      <scheme val="minor"/>
    </font>
    <font>
      <sz val="16"/>
      <color theme="1"/>
      <name val="Calibri"/>
      <family val="2"/>
      <scheme val="minor"/>
    </font>
    <font>
      <b/>
      <sz val="12"/>
      <color theme="1"/>
      <name val="Arial"/>
      <family val="2"/>
    </font>
    <font>
      <sz val="12"/>
      <color theme="1"/>
      <name val="Arial"/>
      <family val="2"/>
    </font>
    <font>
      <i/>
      <sz val="11"/>
      <color theme="1"/>
      <name val="Arial"/>
      <family val="2"/>
    </font>
    <font>
      <u/>
      <sz val="12"/>
      <color theme="10"/>
      <name val="Arial"/>
      <family val="2"/>
    </font>
    <font>
      <sz val="12"/>
      <color rgb="FF000000"/>
      <name val="Arial"/>
      <family val="2"/>
    </font>
    <font>
      <b/>
      <sz val="11"/>
      <color theme="1"/>
      <name val="Arial"/>
      <family val="2"/>
    </font>
    <font>
      <b/>
      <sz val="11"/>
      <color indexed="8"/>
      <name val="Arial"/>
      <family val="2"/>
    </font>
    <font>
      <sz val="11"/>
      <color indexed="8"/>
      <name val="Arial"/>
      <family val="2"/>
    </font>
    <font>
      <b/>
      <sz val="14"/>
      <color theme="1"/>
      <name val="Arial"/>
      <family val="2"/>
    </font>
    <font>
      <b/>
      <sz val="11"/>
      <name val="Arial"/>
      <family val="2"/>
    </font>
    <font>
      <sz val="11"/>
      <name val="Arial"/>
      <family val="2"/>
    </font>
    <font>
      <sz val="11"/>
      <color theme="0"/>
      <name val="Arial"/>
      <family val="2"/>
    </font>
    <font>
      <sz val="11"/>
      <color rgb="FF333333"/>
      <name val="Arial"/>
      <family val="2"/>
    </font>
    <font>
      <b/>
      <sz val="11"/>
      <color rgb="FFFFFFFF"/>
      <name val="Arial"/>
      <family val="2"/>
    </font>
    <font>
      <sz val="10"/>
      <color rgb="FF000000"/>
      <name val="Arial"/>
      <family val="2"/>
    </font>
    <font>
      <strike/>
      <sz val="10"/>
      <color rgb="FF000000"/>
      <name val="Arial"/>
      <family val="2"/>
    </font>
    <font>
      <vertAlign val="superscript"/>
      <sz val="10"/>
      <color rgb="FF000000"/>
      <name val="Arial"/>
      <family val="2"/>
    </font>
    <font>
      <b/>
      <sz val="11"/>
      <color rgb="FF000000"/>
      <name val="Arial"/>
      <family val="2"/>
    </font>
    <font>
      <sz val="10"/>
      <color theme="1"/>
      <name val="Arial"/>
      <family val="2"/>
    </font>
    <font>
      <b/>
      <i/>
      <sz val="14"/>
      <color rgb="FF1F497D"/>
      <name val="Arial"/>
      <family val="2"/>
    </font>
    <font>
      <i/>
      <sz val="14"/>
      <color rgb="FF1F497D"/>
      <name val="Arial"/>
      <family val="2"/>
    </font>
    <font>
      <b/>
      <sz val="16"/>
      <color theme="3"/>
      <name val="Calibri"/>
      <family val="2"/>
      <scheme val="minor"/>
    </font>
    <font>
      <b/>
      <sz val="14"/>
      <color rgb="FF2C486E"/>
      <name val="Arial"/>
      <family val="2"/>
    </font>
    <font>
      <sz val="14"/>
      <color rgb="FF1F497D"/>
      <name val="Arial"/>
      <family val="2"/>
    </font>
  </fonts>
  <fills count="13">
    <fill>
      <patternFill patternType="none"/>
    </fill>
    <fill>
      <patternFill patternType="gray125"/>
    </fill>
    <fill>
      <patternFill patternType="solid">
        <fgColor rgb="FFFFFF00"/>
        <bgColor indexed="64"/>
      </patternFill>
    </fill>
    <fill>
      <patternFill patternType="solid">
        <fgColor rgb="FF2C486E"/>
        <bgColor indexed="64"/>
      </patternFill>
    </fill>
    <fill>
      <patternFill patternType="solid">
        <fgColor rgb="FF789AC8"/>
        <bgColor indexed="64"/>
      </patternFill>
    </fill>
    <fill>
      <patternFill patternType="solid">
        <fgColor rgb="FF4774B1"/>
        <bgColor indexed="64"/>
      </patternFill>
    </fill>
    <fill>
      <patternFill patternType="solid">
        <fgColor rgb="FFABC0DD"/>
        <bgColor indexed="64"/>
      </patternFill>
    </fill>
    <fill>
      <patternFill patternType="solid">
        <fgColor rgb="FFDBE5F1"/>
        <bgColor indexed="64"/>
      </patternFill>
    </fill>
    <fill>
      <patternFill patternType="solid">
        <fgColor rgb="FFFFFFFF"/>
        <bgColor indexed="64"/>
      </patternFill>
    </fill>
    <fill>
      <patternFill patternType="solid">
        <fgColor rgb="FFDDE5F1"/>
        <bgColor indexed="64"/>
      </patternFill>
    </fill>
    <fill>
      <patternFill patternType="solid">
        <fgColor rgb="FF33537D"/>
        <bgColor indexed="64"/>
      </patternFill>
    </fill>
    <fill>
      <patternFill patternType="solid">
        <fgColor rgb="FFD0DCEC"/>
        <bgColor indexed="64"/>
      </patternFill>
    </fill>
    <fill>
      <patternFill patternType="solid">
        <fgColor theme="0"/>
        <bgColor indexed="64"/>
      </patternFill>
    </fill>
  </fills>
  <borders count="39">
    <border>
      <left/>
      <right/>
      <top/>
      <bottom/>
      <diagonal/>
    </border>
    <border>
      <left style="medium">
        <color indexed="22"/>
      </left>
      <right style="medium">
        <color indexed="22"/>
      </right>
      <top style="medium">
        <color indexed="22"/>
      </top>
      <bottom style="medium">
        <color indexed="22"/>
      </bottom>
      <diagonal/>
    </border>
    <border>
      <left style="thin">
        <color auto="1"/>
      </left>
      <right style="thin">
        <color auto="1"/>
      </right>
      <top style="thin">
        <color auto="1"/>
      </top>
      <bottom style="thin">
        <color auto="1"/>
      </bottom>
      <diagonal/>
    </border>
    <border>
      <left style="medium">
        <color indexed="22"/>
      </left>
      <right style="medium">
        <color indexed="22"/>
      </right>
      <top style="medium">
        <color indexed="22"/>
      </top>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rgb="FF8CA9D0"/>
      </left>
      <right style="medium">
        <color rgb="FF8CA9D0"/>
      </right>
      <top/>
      <bottom style="medium">
        <color rgb="FF8CA9D0"/>
      </bottom>
      <diagonal/>
    </border>
    <border>
      <left/>
      <right style="medium">
        <color rgb="FF8CA9D0"/>
      </right>
      <top/>
      <bottom style="medium">
        <color rgb="FF8CA9D0"/>
      </bottom>
      <diagonal/>
    </border>
    <border>
      <left style="medium">
        <color rgb="FF8CA9D0"/>
      </left>
      <right style="medium">
        <color rgb="FF8CA9D0"/>
      </right>
      <top/>
      <bottom/>
      <diagonal/>
    </border>
    <border>
      <left/>
      <right style="medium">
        <color rgb="FF8CA9D0"/>
      </right>
      <top/>
      <bottom/>
      <diagonal/>
    </border>
    <border>
      <left style="medium">
        <color rgb="FF8CA9D0"/>
      </left>
      <right/>
      <top style="medium">
        <color rgb="FF8CA9D0"/>
      </top>
      <bottom/>
      <diagonal/>
    </border>
    <border>
      <left/>
      <right style="medium">
        <color rgb="FF8CA9D0"/>
      </right>
      <top style="medium">
        <color rgb="FF8CA9D0"/>
      </top>
      <bottom/>
      <diagonal/>
    </border>
    <border>
      <left style="medium">
        <color rgb="FF8CA9D0"/>
      </left>
      <right style="medium">
        <color rgb="FF789AC8"/>
      </right>
      <top/>
      <bottom/>
      <diagonal/>
    </border>
    <border>
      <left style="medium">
        <color rgb="FF8CA9D0"/>
      </left>
      <right style="medium">
        <color rgb="FF789AC8"/>
      </right>
      <top/>
      <bottom style="medium">
        <color rgb="FF8CA9D0"/>
      </bottom>
      <diagonal/>
    </border>
    <border>
      <left style="medium">
        <color rgb="FF8CA9D0"/>
      </left>
      <right/>
      <top/>
      <bottom/>
      <diagonal/>
    </border>
    <border>
      <left style="medium">
        <color rgb="FF8CA9D0"/>
      </left>
      <right/>
      <top style="medium">
        <color rgb="FF8CA9D0"/>
      </top>
      <bottom style="medium">
        <color rgb="FF8CA9D0"/>
      </bottom>
      <diagonal/>
    </border>
    <border>
      <left/>
      <right style="medium">
        <color rgb="FF8CA9D0"/>
      </right>
      <top style="medium">
        <color rgb="FF8CA9D0"/>
      </top>
      <bottom style="medium">
        <color rgb="FF8CA9D0"/>
      </bottom>
      <diagonal/>
    </border>
    <border>
      <left style="medium">
        <color rgb="FF8CA9D0"/>
      </left>
      <right/>
      <top style="medium">
        <color rgb="FF8CA9D0"/>
      </top>
      <bottom style="medium">
        <color auto="1"/>
      </bottom>
      <diagonal/>
    </border>
    <border>
      <left/>
      <right style="medium">
        <color rgb="FF8CA9D0"/>
      </right>
      <top style="medium">
        <color rgb="FF8CA9D0"/>
      </top>
      <bottom style="medium">
        <color auto="1"/>
      </bottom>
      <diagonal/>
    </border>
    <border>
      <left style="medium">
        <color indexed="22"/>
      </left>
      <right style="medium">
        <color theme="0" tint="-0.24994659260841701"/>
      </right>
      <top style="medium">
        <color indexed="22"/>
      </top>
      <bottom style="medium">
        <color indexed="22"/>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ck">
        <color rgb="FF789AC8"/>
      </left>
      <right/>
      <top style="thick">
        <color rgb="FF789AC8"/>
      </top>
      <bottom style="thick">
        <color rgb="FF789AC8"/>
      </bottom>
      <diagonal/>
    </border>
    <border>
      <left/>
      <right/>
      <top style="thick">
        <color rgb="FF789AC8"/>
      </top>
      <bottom style="thick">
        <color rgb="FF789AC8"/>
      </bottom>
      <diagonal/>
    </border>
    <border>
      <left/>
      <right style="thick">
        <color rgb="FF789AC8"/>
      </right>
      <top style="thick">
        <color rgb="FF789AC8"/>
      </top>
      <bottom style="thick">
        <color rgb="FF789AC8"/>
      </bottom>
      <diagonal/>
    </border>
    <border>
      <left style="thick">
        <color rgb="FF789AC8"/>
      </left>
      <right style="thick">
        <color rgb="FF789AC8"/>
      </right>
      <top style="thick">
        <color rgb="FF789AC8"/>
      </top>
      <bottom/>
      <diagonal/>
    </border>
    <border>
      <left style="thick">
        <color rgb="FF789AC8"/>
      </left>
      <right style="thick">
        <color rgb="FF789AC8"/>
      </right>
      <top/>
      <bottom/>
      <diagonal/>
    </border>
    <border>
      <left style="thick">
        <color rgb="FF789AC8"/>
      </left>
      <right style="thick">
        <color rgb="FF789AC8"/>
      </right>
      <top/>
      <bottom style="thick">
        <color rgb="FF789AC8"/>
      </bottom>
      <diagonal/>
    </border>
    <border>
      <left style="medium">
        <color indexed="22"/>
      </left>
      <right style="medium">
        <color indexed="22"/>
      </right>
      <top style="medium">
        <color indexed="2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1">
    <xf numFmtId="0" fontId="0" fillId="0" borderId="0"/>
    <xf numFmtId="0" fontId="4"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lignment wrapText="1"/>
    </xf>
    <xf numFmtId="41" fontId="6"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9" fontId="3"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0" fontId="1" fillId="0" borderId="0"/>
    <xf numFmtId="43" fontId="1"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cellStyleXfs>
  <cellXfs count="196">
    <xf numFmtId="0" fontId="0" fillId="0" borderId="0" xfId="0"/>
    <xf numFmtId="0" fontId="0" fillId="0" borderId="0" xfId="0" applyAlignment="1">
      <alignment horizontal="left"/>
    </xf>
    <xf numFmtId="0" fontId="7" fillId="2" borderId="0" xfId="0" applyFont="1" applyFill="1" applyAlignment="1">
      <alignment horizontal="justify" vertical="center"/>
    </xf>
    <xf numFmtId="0" fontId="8" fillId="0" borderId="0" xfId="5" applyAlignment="1">
      <alignment vertical="center"/>
    </xf>
    <xf numFmtId="0" fontId="9" fillId="0" borderId="0" xfId="6">
      <alignment wrapText="1"/>
    </xf>
    <xf numFmtId="166" fontId="10" fillId="0" borderId="1" xfId="6" applyNumberFormat="1" applyFont="1" applyBorder="1" applyAlignment="1">
      <alignment horizontal="center" vertical="top" wrapText="1"/>
    </xf>
    <xf numFmtId="43" fontId="9" fillId="0" borderId="0" xfId="6" applyNumberFormat="1">
      <alignment wrapText="1"/>
    </xf>
    <xf numFmtId="166" fontId="11" fillId="0" borderId="1" xfId="6" applyNumberFormat="1" applyFont="1" applyBorder="1" applyAlignment="1">
      <alignment vertical="top" wrapText="1"/>
    </xf>
    <xf numFmtId="1" fontId="9" fillId="0" borderId="0" xfId="6" applyNumberFormat="1">
      <alignment wrapText="1"/>
    </xf>
    <xf numFmtId="166" fontId="9" fillId="0" borderId="0" xfId="6" applyNumberFormat="1">
      <alignment wrapText="1"/>
    </xf>
    <xf numFmtId="167" fontId="9" fillId="0" borderId="0" xfId="6" applyNumberFormat="1">
      <alignment wrapText="1"/>
    </xf>
    <xf numFmtId="43" fontId="0" fillId="0" borderId="0" xfId="0" applyNumberFormat="1"/>
    <xf numFmtId="166" fontId="10" fillId="0" borderId="1" xfId="6" applyNumberFormat="1" applyFont="1" applyBorder="1" applyAlignment="1">
      <alignment horizontal="center" vertical="center" wrapText="1"/>
    </xf>
    <xf numFmtId="168" fontId="9" fillId="0" borderId="0" xfId="6" applyNumberFormat="1">
      <alignment wrapText="1"/>
    </xf>
    <xf numFmtId="168" fontId="0" fillId="0" borderId="0" xfId="0" applyNumberFormat="1"/>
    <xf numFmtId="9" fontId="9" fillId="0" borderId="0" xfId="8" applyFont="1" applyAlignment="1">
      <alignment wrapText="1"/>
    </xf>
    <xf numFmtId="41" fontId="9" fillId="0" borderId="0" xfId="14" applyFont="1" applyAlignment="1">
      <alignment wrapText="1"/>
    </xf>
    <xf numFmtId="0" fontId="12" fillId="2" borderId="0" xfId="0" applyFont="1" applyFill="1" applyAlignment="1">
      <alignment vertical="center" wrapText="1"/>
    </xf>
    <xf numFmtId="168" fontId="0" fillId="0" borderId="0" xfId="9" applyNumberFormat="1" applyFont="1"/>
    <xf numFmtId="166" fontId="10" fillId="0" borderId="3" xfId="6" applyNumberFormat="1" applyFont="1" applyBorder="1" applyAlignment="1">
      <alignment horizontal="center" vertical="center" wrapText="1"/>
    </xf>
    <xf numFmtId="166" fontId="11" fillId="0" borderId="3" xfId="6" applyNumberFormat="1" applyFont="1" applyBorder="1" applyAlignment="1">
      <alignment vertical="top" wrapText="1"/>
    </xf>
    <xf numFmtId="0" fontId="12" fillId="2" borderId="0" xfId="0" applyFont="1" applyFill="1" applyAlignment="1">
      <alignment wrapText="1"/>
    </xf>
    <xf numFmtId="0" fontId="8" fillId="0" borderId="0" xfId="5" applyAlignment="1">
      <alignment horizontal="center" vertical="center"/>
    </xf>
    <xf numFmtId="0" fontId="17" fillId="0" borderId="0" xfId="0" applyFont="1"/>
    <xf numFmtId="0" fontId="14" fillId="3" borderId="2"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3" fillId="0" borderId="0" xfId="0" applyFont="1"/>
    <xf numFmtId="0" fontId="18" fillId="0" borderId="2" xfId="0" applyFont="1" applyBorder="1" applyAlignment="1">
      <alignment horizontal="center" vertical="center"/>
    </xf>
    <xf numFmtId="0" fontId="18" fillId="0" borderId="2" xfId="0" applyFont="1" applyBorder="1" applyAlignment="1">
      <alignment horizontal="center"/>
    </xf>
    <xf numFmtId="0" fontId="15" fillId="0" borderId="2" xfId="0" applyFont="1" applyBorder="1" applyAlignment="1">
      <alignment horizontal="center"/>
    </xf>
    <xf numFmtId="0" fontId="15" fillId="0" borderId="2" xfId="0" applyFont="1" applyBorder="1" applyAlignment="1">
      <alignment horizontal="center" vertical="center"/>
    </xf>
    <xf numFmtId="0" fontId="20" fillId="0" borderId="0" xfId="0" applyFont="1" applyAlignment="1">
      <alignment vertical="center"/>
    </xf>
    <xf numFmtId="0" fontId="19" fillId="0" borderId="0" xfId="0" applyFont="1" applyAlignment="1">
      <alignment vertical="center"/>
    </xf>
    <xf numFmtId="0" fontId="21" fillId="0" borderId="2" xfId="16" applyFont="1" applyBorder="1" applyAlignment="1">
      <alignment horizontal="center"/>
    </xf>
    <xf numFmtId="0" fontId="1" fillId="0" borderId="0" xfId="16"/>
    <xf numFmtId="0" fontId="22" fillId="0" borderId="0" xfId="0" applyFont="1" applyAlignment="1">
      <alignment horizontal="left" vertical="center"/>
    </xf>
    <xf numFmtId="0" fontId="12" fillId="0" borderId="0" xfId="0" applyFont="1" applyAlignment="1">
      <alignment wrapText="1"/>
    </xf>
    <xf numFmtId="0" fontId="12" fillId="0" borderId="0" xfId="0" applyFont="1" applyAlignment="1">
      <alignment vertical="center" wrapText="1"/>
    </xf>
    <xf numFmtId="41" fontId="0" fillId="0" borderId="0" xfId="15" applyFont="1" applyBorder="1"/>
    <xf numFmtId="166" fontId="11" fillId="0" borderId="24" xfId="6" applyNumberFormat="1" applyFont="1" applyBorder="1" applyAlignment="1">
      <alignment vertical="top" wrapText="1"/>
    </xf>
    <xf numFmtId="169" fontId="9" fillId="0" borderId="25" xfId="14" applyNumberFormat="1" applyFont="1" applyBorder="1" applyAlignment="1">
      <alignment wrapText="1"/>
    </xf>
    <xf numFmtId="0" fontId="5" fillId="0" borderId="0" xfId="2"/>
    <xf numFmtId="0" fontId="23" fillId="0" borderId="0" xfId="2" applyFont="1" applyAlignment="1">
      <alignment horizontal="left" vertical="top"/>
    </xf>
    <xf numFmtId="3" fontId="5" fillId="0" borderId="0" xfId="2" applyNumberFormat="1"/>
    <xf numFmtId="0" fontId="28" fillId="0" borderId="0" xfId="0" applyFont="1" applyAlignment="1">
      <alignment vertical="center"/>
    </xf>
    <xf numFmtId="166" fontId="10" fillId="0" borderId="0" xfId="6" applyNumberFormat="1" applyFont="1" applyAlignment="1">
      <alignment horizontal="center" vertical="top" wrapText="1"/>
    </xf>
    <xf numFmtId="169" fontId="9" fillId="0" borderId="0" xfId="14" applyNumberFormat="1" applyFont="1" applyBorder="1" applyAlignment="1">
      <alignment wrapText="1"/>
    </xf>
    <xf numFmtId="170" fontId="11" fillId="0" borderId="0" xfId="6" applyNumberFormat="1" applyFont="1" applyAlignment="1">
      <alignment vertical="center" wrapText="1"/>
    </xf>
    <xf numFmtId="41" fontId="9" fillId="0" borderId="0" xfId="14" applyFont="1" applyBorder="1" applyAlignment="1">
      <alignment wrapText="1"/>
    </xf>
    <xf numFmtId="9" fontId="9" fillId="0" borderId="0" xfId="19" applyFont="1" applyAlignment="1">
      <alignment wrapText="1"/>
    </xf>
    <xf numFmtId="172" fontId="9" fillId="0" borderId="0" xfId="6" applyNumberFormat="1">
      <alignment wrapText="1"/>
    </xf>
    <xf numFmtId="41" fontId="9" fillId="0" borderId="25" xfId="14" applyFont="1" applyBorder="1" applyAlignment="1">
      <alignment wrapText="1"/>
    </xf>
    <xf numFmtId="9" fontId="9" fillId="0" borderId="25" xfId="19" applyFont="1" applyBorder="1" applyAlignment="1">
      <alignment wrapText="1"/>
    </xf>
    <xf numFmtId="173" fontId="5" fillId="0" borderId="0" xfId="20" applyNumberFormat="1" applyFont="1"/>
    <xf numFmtId="173" fontId="5" fillId="0" borderId="0" xfId="2" applyNumberFormat="1"/>
    <xf numFmtId="41" fontId="0" fillId="0" borderId="0" xfId="0" applyNumberFormat="1"/>
    <xf numFmtId="9" fontId="11" fillId="0" borderId="3" xfId="8" applyFont="1" applyBorder="1" applyAlignment="1">
      <alignment vertical="top" wrapText="1"/>
    </xf>
    <xf numFmtId="166" fontId="0" fillId="0" borderId="0" xfId="0" applyNumberFormat="1" applyAlignment="1">
      <alignment horizontal="left"/>
    </xf>
    <xf numFmtId="0" fontId="11" fillId="0" borderId="1" xfId="6" applyFont="1" applyBorder="1" applyAlignment="1">
      <alignment vertical="center" wrapText="1"/>
    </xf>
    <xf numFmtId="9" fontId="5" fillId="0" borderId="0" xfId="19" applyFont="1"/>
    <xf numFmtId="0" fontId="24" fillId="12" borderId="0" xfId="2" applyFont="1" applyFill="1" applyAlignment="1">
      <alignment horizontal="left" vertical="center"/>
    </xf>
    <xf numFmtId="0" fontId="25" fillId="12" borderId="0" xfId="2" applyFont="1" applyFill="1" applyAlignment="1">
      <alignment vertical="center"/>
    </xf>
    <xf numFmtId="0" fontId="26" fillId="12" borderId="0" xfId="2" applyFont="1" applyFill="1" applyAlignment="1">
      <alignment horizontal="center" vertical="center"/>
    </xf>
    <xf numFmtId="0" fontId="14" fillId="12" borderId="0" xfId="2" applyFont="1" applyFill="1" applyAlignment="1">
      <alignment horizontal="left" vertical="center" indent="1"/>
    </xf>
    <xf numFmtId="3" fontId="27" fillId="12" borderId="0" xfId="2" applyNumberFormat="1" applyFont="1" applyFill="1" applyAlignment="1">
      <alignment horizontal="center" vertical="center"/>
    </xf>
    <xf numFmtId="0" fontId="14" fillId="12" borderId="0" xfId="2" applyFont="1" applyFill="1" applyAlignment="1">
      <alignment horizontal="left" vertical="center" wrapText="1" indent="1"/>
    </xf>
    <xf numFmtId="171" fontId="27" fillId="12" borderId="0" xfId="2" applyNumberFormat="1" applyFont="1" applyFill="1" applyAlignment="1">
      <alignment horizontal="center" vertical="center"/>
    </xf>
    <xf numFmtId="0" fontId="5" fillId="12" borderId="0" xfId="2" applyFill="1"/>
    <xf numFmtId="3" fontId="5" fillId="12" borderId="0" xfId="2" applyNumberFormat="1" applyFill="1"/>
    <xf numFmtId="174" fontId="5" fillId="0" borderId="0" xfId="2" applyNumberFormat="1"/>
    <xf numFmtId="165" fontId="5" fillId="0" borderId="0" xfId="19" applyNumberFormat="1" applyFont="1"/>
    <xf numFmtId="166" fontId="11" fillId="0" borderId="0" xfId="6" applyNumberFormat="1" applyFont="1" applyAlignment="1">
      <alignment vertical="top" wrapText="1"/>
    </xf>
    <xf numFmtId="9" fontId="0" fillId="0" borderId="0" xfId="8" applyFont="1"/>
    <xf numFmtId="9" fontId="11" fillId="0" borderId="0" xfId="8" applyFont="1" applyFill="1" applyBorder="1" applyAlignment="1">
      <alignment vertical="top" wrapText="1"/>
    </xf>
    <xf numFmtId="166" fontId="11" fillId="12" borderId="0" xfId="6" applyNumberFormat="1" applyFont="1" applyFill="1" applyAlignment="1">
      <alignment vertical="top" wrapText="1"/>
    </xf>
    <xf numFmtId="9" fontId="11" fillId="12" borderId="0" xfId="8" applyFont="1" applyFill="1" applyBorder="1" applyAlignment="1">
      <alignment vertical="top" wrapText="1"/>
    </xf>
    <xf numFmtId="166" fontId="11" fillId="0" borderId="32" xfId="6" applyNumberFormat="1" applyFont="1" applyBorder="1" applyAlignment="1">
      <alignment vertical="top" wrapText="1"/>
    </xf>
    <xf numFmtId="9" fontId="11" fillId="0" borderId="32" xfId="8" applyFont="1" applyBorder="1" applyAlignment="1">
      <alignment vertical="top" wrapText="1"/>
    </xf>
    <xf numFmtId="166" fontId="10" fillId="12" borderId="0" xfId="6" applyNumberFormat="1" applyFont="1" applyFill="1" applyAlignment="1">
      <alignment vertical="top" wrapText="1"/>
    </xf>
    <xf numFmtId="9" fontId="11" fillId="0" borderId="0" xfId="19" applyFont="1" applyBorder="1" applyAlignment="1">
      <alignment vertical="top" wrapText="1"/>
    </xf>
    <xf numFmtId="165" fontId="1" fillId="0" borderId="0" xfId="19" applyNumberFormat="1" applyFont="1"/>
    <xf numFmtId="0" fontId="0" fillId="12" borderId="0" xfId="0" applyFill="1"/>
    <xf numFmtId="0" fontId="30" fillId="12" borderId="0" xfId="0" applyFont="1" applyFill="1"/>
    <xf numFmtId="0" fontId="31" fillId="12" borderId="0" xfId="0" applyFont="1" applyFill="1"/>
    <xf numFmtId="49" fontId="32" fillId="12" borderId="0" xfId="0" applyNumberFormat="1" applyFont="1" applyFill="1"/>
    <xf numFmtId="0" fontId="31" fillId="12" borderId="6" xfId="0" applyFont="1" applyFill="1" applyBorder="1"/>
    <xf numFmtId="0" fontId="30" fillId="12" borderId="8" xfId="0" applyFont="1" applyFill="1" applyBorder="1"/>
    <xf numFmtId="0" fontId="33" fillId="12" borderId="33" xfId="5" applyFont="1" applyFill="1" applyBorder="1"/>
    <xf numFmtId="0" fontId="33" fillId="12" borderId="35" xfId="5" applyFont="1" applyFill="1" applyBorder="1"/>
    <xf numFmtId="0" fontId="31" fillId="12" borderId="36" xfId="0" applyFont="1" applyFill="1" applyBorder="1"/>
    <xf numFmtId="0" fontId="33" fillId="12" borderId="37" xfId="5" applyFont="1" applyFill="1" applyBorder="1"/>
    <xf numFmtId="0" fontId="31" fillId="12" borderId="38" xfId="0" applyFont="1" applyFill="1" applyBorder="1"/>
    <xf numFmtId="0" fontId="31" fillId="12" borderId="34" xfId="0" applyFont="1" applyFill="1" applyBorder="1" applyAlignment="1">
      <alignment horizontal="left" vertical="center"/>
    </xf>
    <xf numFmtId="0" fontId="34" fillId="12" borderId="36" xfId="0" applyFont="1" applyFill="1" applyBorder="1" applyAlignment="1">
      <alignment vertical="center" wrapText="1"/>
    </xf>
    <xf numFmtId="0" fontId="34" fillId="12" borderId="36" xfId="0" applyFont="1" applyFill="1" applyBorder="1" applyAlignment="1">
      <alignment wrapText="1"/>
    </xf>
    <xf numFmtId="0" fontId="34" fillId="12" borderId="36" xfId="0" applyFont="1" applyFill="1" applyBorder="1" applyAlignment="1">
      <alignment horizontal="left" vertical="center" wrapText="1"/>
    </xf>
    <xf numFmtId="0" fontId="8" fillId="12" borderId="0" xfId="5" applyFill="1" applyAlignment="1">
      <alignment vertical="center"/>
    </xf>
    <xf numFmtId="0" fontId="31" fillId="0" borderId="0" xfId="0" applyFont="1"/>
    <xf numFmtId="0" fontId="7" fillId="0" borderId="0" xfId="0" applyFont="1"/>
    <xf numFmtId="0" fontId="7" fillId="0" borderId="0" xfId="0" applyFont="1" applyAlignment="1">
      <alignment horizontal="center"/>
    </xf>
    <xf numFmtId="0" fontId="35" fillId="0" borderId="4" xfId="0" applyFont="1" applyBorder="1" applyAlignment="1">
      <alignment horizontal="center"/>
    </xf>
    <xf numFmtId="0" fontId="7" fillId="0" borderId="5" xfId="0" applyFont="1" applyBorder="1"/>
    <xf numFmtId="169" fontId="7" fillId="0" borderId="5" xfId="15" applyNumberFormat="1" applyFont="1" applyBorder="1"/>
    <xf numFmtId="9" fontId="7" fillId="0" borderId="4" xfId="19" applyFont="1" applyBorder="1" applyAlignment="1">
      <alignment horizontal="center"/>
    </xf>
    <xf numFmtId="9" fontId="7" fillId="0" borderId="5" xfId="19" applyFont="1" applyBorder="1" applyAlignment="1">
      <alignment horizontal="center"/>
    </xf>
    <xf numFmtId="41" fontId="7" fillId="0" borderId="5" xfId="15" applyFont="1" applyBorder="1"/>
    <xf numFmtId="166" fontId="36" fillId="0" borderId="2" xfId="6" applyNumberFormat="1" applyFont="1" applyBorder="1" applyAlignment="1">
      <alignment horizontal="center" vertical="center" wrapText="1"/>
    </xf>
    <xf numFmtId="166" fontId="37" fillId="0" borderId="2" xfId="6" applyNumberFormat="1" applyFont="1" applyBorder="1" applyAlignment="1">
      <alignment vertical="top" wrapText="1"/>
    </xf>
    <xf numFmtId="166" fontId="36" fillId="0" borderId="2" xfId="6" applyNumberFormat="1" applyFont="1" applyBorder="1" applyAlignment="1">
      <alignment vertical="top" wrapText="1"/>
    </xf>
    <xf numFmtId="166" fontId="36" fillId="0" borderId="3" xfId="6" applyNumberFormat="1" applyFont="1" applyBorder="1" applyAlignment="1">
      <alignment horizontal="center" vertical="center" wrapText="1"/>
    </xf>
    <xf numFmtId="0" fontId="36" fillId="0" borderId="1" xfId="6" applyFont="1" applyBorder="1" applyAlignment="1">
      <alignment horizontal="center" vertical="top" wrapText="1"/>
    </xf>
    <xf numFmtId="166" fontId="37" fillId="0" borderId="3" xfId="6" applyNumberFormat="1" applyFont="1" applyBorder="1" applyAlignment="1">
      <alignment vertical="top" wrapText="1"/>
    </xf>
    <xf numFmtId="166" fontId="37" fillId="0" borderId="1" xfId="6" applyNumberFormat="1" applyFont="1" applyBorder="1" applyAlignment="1">
      <alignment vertical="top" wrapText="1"/>
    </xf>
    <xf numFmtId="166" fontId="36" fillId="0" borderId="1" xfId="6" applyNumberFormat="1" applyFont="1" applyBorder="1" applyAlignment="1">
      <alignment vertical="top" wrapText="1"/>
    </xf>
    <xf numFmtId="0" fontId="7" fillId="0" borderId="0" xfId="16" applyFont="1"/>
    <xf numFmtId="0" fontId="39" fillId="0" borderId="2" xfId="16" quotePrefix="1" applyFont="1" applyBorder="1" applyAlignment="1">
      <alignment horizontal="left"/>
    </xf>
    <xf numFmtId="0" fontId="39" fillId="0" borderId="2" xfId="16" quotePrefix="1" applyFont="1" applyBorder="1" applyAlignment="1">
      <alignment horizontal="center"/>
    </xf>
    <xf numFmtId="0" fontId="35" fillId="0" borderId="2" xfId="16" applyFont="1" applyBorder="1"/>
    <xf numFmtId="0" fontId="39" fillId="0" borderId="2" xfId="16" quotePrefix="1" applyFont="1" applyBorder="1" applyAlignment="1">
      <alignment horizontal="left" vertical="top"/>
    </xf>
    <xf numFmtId="168" fontId="40" fillId="0" borderId="2" xfId="17" applyNumberFormat="1" applyFont="1" applyBorder="1" applyAlignment="1">
      <alignment vertical="center"/>
    </xf>
    <xf numFmtId="168" fontId="40" fillId="0" borderId="2" xfId="16" applyNumberFormat="1" applyFont="1" applyBorder="1"/>
    <xf numFmtId="165" fontId="40" fillId="0" borderId="2" xfId="16" applyNumberFormat="1" applyFont="1" applyBorder="1"/>
    <xf numFmtId="0" fontId="7" fillId="0" borderId="2" xfId="16" applyFont="1" applyBorder="1"/>
    <xf numFmtId="0" fontId="39" fillId="0" borderId="0" xfId="2" applyFont="1" applyAlignment="1">
      <alignment horizontal="left" vertical="center"/>
    </xf>
    <xf numFmtId="0" fontId="40" fillId="0" borderId="0" xfId="2" applyFont="1" applyAlignment="1">
      <alignment vertical="center"/>
    </xf>
    <xf numFmtId="0" fontId="41" fillId="10" borderId="29" xfId="2" applyFont="1" applyFill="1" applyBorder="1" applyAlignment="1">
      <alignment horizontal="left" vertical="center" indent="1"/>
    </xf>
    <xf numFmtId="3" fontId="42" fillId="0" borderId="26" xfId="2" applyNumberFormat="1" applyFont="1" applyBorder="1" applyAlignment="1">
      <alignment horizontal="center" vertical="center"/>
    </xf>
    <xf numFmtId="3" fontId="42" fillId="0" borderId="27" xfId="2" applyNumberFormat="1" applyFont="1" applyBorder="1" applyAlignment="1">
      <alignment horizontal="center" vertical="center"/>
    </xf>
    <xf numFmtId="3" fontId="42" fillId="0" borderId="28" xfId="2" applyNumberFormat="1" applyFont="1" applyBorder="1" applyAlignment="1">
      <alignment horizontal="center" vertical="center"/>
    </xf>
    <xf numFmtId="0" fontId="41" fillId="10" borderId="30" xfId="2" applyFont="1" applyFill="1" applyBorder="1" applyAlignment="1">
      <alignment horizontal="left" vertical="center" wrapText="1" indent="1"/>
    </xf>
    <xf numFmtId="171" fontId="42" fillId="0" borderId="26" xfId="2" applyNumberFormat="1" applyFont="1" applyBorder="1" applyAlignment="1">
      <alignment horizontal="center" vertical="center"/>
    </xf>
    <xf numFmtId="171" fontId="42" fillId="0" borderId="27" xfId="2" applyNumberFormat="1" applyFont="1" applyBorder="1" applyAlignment="1">
      <alignment horizontal="center" vertical="center"/>
    </xf>
    <xf numFmtId="171" fontId="42" fillId="0" borderId="28" xfId="2" applyNumberFormat="1" applyFont="1" applyBorder="1" applyAlignment="1">
      <alignment horizontal="center" vertical="center"/>
    </xf>
    <xf numFmtId="0" fontId="41" fillId="10" borderId="31" xfId="2" applyFont="1" applyFill="1" applyBorder="1" applyAlignment="1">
      <alignment horizontal="left" vertical="center" indent="1"/>
    </xf>
    <xf numFmtId="0" fontId="7" fillId="11" borderId="26" xfId="2" applyFont="1" applyFill="1" applyBorder="1" applyAlignment="1">
      <alignment horizontal="center" vertical="center"/>
    </xf>
    <xf numFmtId="0" fontId="7" fillId="11" borderId="27" xfId="2" applyFont="1" applyFill="1" applyBorder="1" applyAlignment="1">
      <alignment horizontal="center" vertical="center"/>
    </xf>
    <xf numFmtId="0" fontId="7" fillId="11" borderId="28" xfId="2" applyFont="1" applyFill="1" applyBorder="1" applyAlignment="1">
      <alignment horizontal="center" vertical="center"/>
    </xf>
    <xf numFmtId="0" fontId="35" fillId="0" borderId="11" xfId="0" applyFont="1" applyBorder="1" applyAlignment="1">
      <alignment horizontal="justify" vertical="center" wrapText="1"/>
    </xf>
    <xf numFmtId="0" fontId="35" fillId="0" borderId="12" xfId="0" applyFont="1" applyBorder="1" applyAlignment="1">
      <alignment horizontal="justify" vertical="center" wrapText="1"/>
    </xf>
    <xf numFmtId="0" fontId="35" fillId="8" borderId="11" xfId="0" applyFont="1" applyFill="1" applyBorder="1" applyAlignment="1">
      <alignment horizontal="justify" vertical="center" wrapText="1"/>
    </xf>
    <xf numFmtId="0" fontId="44" fillId="0" borderId="13" xfId="0" applyFont="1" applyBorder="1" applyAlignment="1">
      <alignment vertical="center" wrapText="1"/>
    </xf>
    <xf numFmtId="0" fontId="44" fillId="0" borderId="14" xfId="0" applyFont="1" applyBorder="1" applyAlignment="1">
      <alignment vertical="center" wrapText="1"/>
    </xf>
    <xf numFmtId="0" fontId="44" fillId="0" borderId="11" xfId="0" applyFont="1" applyBorder="1" applyAlignment="1">
      <alignment vertical="center" wrapText="1"/>
    </xf>
    <xf numFmtId="0" fontId="44" fillId="0" borderId="12" xfId="0" applyFont="1" applyBorder="1" applyAlignment="1">
      <alignment vertical="center" wrapText="1"/>
    </xf>
    <xf numFmtId="0" fontId="44" fillId="0" borderId="17" xfId="0" applyFont="1" applyBorder="1" applyAlignment="1">
      <alignment vertical="center" wrapText="1"/>
    </xf>
    <xf numFmtId="0" fontId="44" fillId="8" borderId="13" xfId="0" applyFont="1" applyFill="1" applyBorder="1" applyAlignment="1">
      <alignment horizontal="justify" vertical="center" wrapText="1"/>
    </xf>
    <xf numFmtId="0" fontId="44" fillId="8" borderId="14" xfId="0" applyFont="1" applyFill="1" applyBorder="1" applyAlignment="1">
      <alignment horizontal="justify" vertical="center" wrapText="1"/>
    </xf>
    <xf numFmtId="0" fontId="44" fillId="0" borderId="18" xfId="0" applyFont="1" applyBorder="1" applyAlignment="1">
      <alignment vertical="center" wrapText="1"/>
    </xf>
    <xf numFmtId="0" fontId="47" fillId="0" borderId="11" xfId="0" applyFont="1" applyBorder="1" applyAlignment="1">
      <alignment vertical="center" wrapText="1"/>
    </xf>
    <xf numFmtId="0" fontId="35" fillId="0" borderId="12" xfId="0" applyFont="1" applyBorder="1" applyAlignment="1">
      <alignment vertical="center" wrapText="1"/>
    </xf>
    <xf numFmtId="0" fontId="44" fillId="0" borderId="13" xfId="0" applyFont="1" applyBorder="1" applyAlignment="1">
      <alignment horizontal="justify" vertical="center" wrapText="1"/>
    </xf>
    <xf numFmtId="0" fontId="44" fillId="0" borderId="14" xfId="0" applyFont="1" applyBorder="1" applyAlignment="1">
      <alignment horizontal="justify" vertical="center" wrapText="1"/>
    </xf>
    <xf numFmtId="0" fontId="44" fillId="0" borderId="11" xfId="0" applyFont="1" applyBorder="1" applyAlignment="1">
      <alignment horizontal="justify" vertical="center" wrapText="1"/>
    </xf>
    <xf numFmtId="0" fontId="44" fillId="0" borderId="12" xfId="0" applyFont="1" applyBorder="1" applyAlignment="1">
      <alignment horizontal="justify" vertical="center" wrapText="1"/>
    </xf>
    <xf numFmtId="0" fontId="44" fillId="8" borderId="11" xfId="0" applyFont="1" applyFill="1" applyBorder="1" applyAlignment="1">
      <alignment horizontal="justify" vertical="center" wrapText="1"/>
    </xf>
    <xf numFmtId="0" fontId="44" fillId="8" borderId="12" xfId="0" applyFont="1" applyFill="1" applyBorder="1" applyAlignment="1">
      <alignment horizontal="justify" vertical="center" wrapText="1"/>
    </xf>
    <xf numFmtId="0" fontId="35" fillId="8" borderId="11" xfId="0" applyFont="1" applyFill="1" applyBorder="1" applyAlignment="1">
      <alignment vertical="center" wrapText="1"/>
    </xf>
    <xf numFmtId="0" fontId="47" fillId="8" borderId="12" xfId="0" applyFont="1" applyFill="1" applyBorder="1" applyAlignment="1">
      <alignment vertical="center" wrapText="1"/>
    </xf>
    <xf numFmtId="0" fontId="44" fillId="8" borderId="13" xfId="0" applyFont="1" applyFill="1" applyBorder="1" applyAlignment="1">
      <alignment vertical="center" wrapText="1"/>
    </xf>
    <xf numFmtId="0" fontId="44" fillId="8" borderId="14" xfId="0" applyFont="1" applyFill="1" applyBorder="1" applyAlignment="1">
      <alignment vertical="center" wrapText="1"/>
    </xf>
    <xf numFmtId="0" fontId="44" fillId="8" borderId="11" xfId="0" applyFont="1" applyFill="1" applyBorder="1" applyAlignment="1">
      <alignment vertical="center" wrapText="1"/>
    </xf>
    <xf numFmtId="0" fontId="44" fillId="8" borderId="12" xfId="0" applyFont="1" applyFill="1" applyBorder="1" applyAlignment="1">
      <alignment vertical="center" wrapText="1"/>
    </xf>
    <xf numFmtId="0" fontId="49" fillId="0" borderId="0" xfId="0" applyFont="1" applyAlignment="1">
      <alignment vertical="center"/>
    </xf>
    <xf numFmtId="0" fontId="52" fillId="0" borderId="0" xfId="0" applyFont="1"/>
    <xf numFmtId="10" fontId="5" fillId="0" borderId="0" xfId="2" applyNumberFormat="1"/>
    <xf numFmtId="0" fontId="0" fillId="0" borderId="0" xfId="8" applyNumberFormat="1" applyFont="1"/>
    <xf numFmtId="0" fontId="5" fillId="0" borderId="0" xfId="19" applyNumberFormat="1" applyFont="1"/>
    <xf numFmtId="0" fontId="49" fillId="0" borderId="0" xfId="0" applyFont="1" applyAlignment="1">
      <alignment horizontal="left" vertical="center"/>
    </xf>
    <xf numFmtId="0" fontId="7" fillId="0" borderId="0" xfId="0" applyFont="1" applyAlignment="1">
      <alignment horizontal="left" wrapText="1"/>
    </xf>
    <xf numFmtId="0" fontId="49" fillId="0" borderId="0" xfId="0" applyFont="1" applyAlignment="1">
      <alignment horizontal="left" vertical="center" wrapText="1"/>
    </xf>
    <xf numFmtId="0" fontId="49" fillId="0" borderId="0" xfId="0" applyFont="1" applyAlignment="1">
      <alignment horizontal="left" vertical="center"/>
    </xf>
    <xf numFmtId="0" fontId="38" fillId="0" borderId="2" xfId="16" applyFont="1" applyBorder="1" applyAlignment="1">
      <alignment horizontal="center"/>
    </xf>
    <xf numFmtId="0" fontId="7" fillId="0" borderId="2" xfId="16" applyFont="1" applyBorder="1" applyAlignment="1">
      <alignment horizontal="center"/>
    </xf>
    <xf numFmtId="168" fontId="16" fillId="0" borderId="6" xfId="0" applyNumberFormat="1" applyFont="1" applyBorder="1" applyAlignment="1">
      <alignment horizontal="center" vertical="center" wrapText="1"/>
    </xf>
    <xf numFmtId="168" fontId="16" fillId="0" borderId="7" xfId="0" applyNumberFormat="1" applyFont="1" applyBorder="1" applyAlignment="1">
      <alignment horizontal="center" vertical="center" wrapText="1"/>
    </xf>
    <xf numFmtId="168" fontId="16" fillId="0" borderId="8" xfId="0" applyNumberFormat="1" applyFont="1" applyBorder="1" applyAlignment="1">
      <alignment horizontal="center" vertical="center" wrapText="1"/>
    </xf>
    <xf numFmtId="0" fontId="52" fillId="0" borderId="0" xfId="0" applyFont="1" applyAlignment="1">
      <alignment horizontal="left" wrapText="1"/>
    </xf>
    <xf numFmtId="0" fontId="35" fillId="0" borderId="0" xfId="0" applyFont="1" applyAlignment="1">
      <alignment horizontal="center"/>
    </xf>
    <xf numFmtId="0" fontId="41" fillId="10" borderId="26" xfId="2" applyFont="1" applyFill="1" applyBorder="1" applyAlignment="1">
      <alignment horizontal="center" vertical="center" wrapText="1"/>
    </xf>
    <xf numFmtId="0" fontId="41" fillId="10" borderId="27" xfId="2" applyFont="1" applyFill="1" applyBorder="1" applyAlignment="1">
      <alignment horizontal="center" vertical="center" wrapText="1"/>
    </xf>
    <xf numFmtId="0" fontId="41" fillId="10" borderId="28" xfId="2" applyFont="1" applyFill="1" applyBorder="1" applyAlignment="1">
      <alignment horizontal="center" vertical="center" wrapText="1"/>
    </xf>
    <xf numFmtId="0" fontId="14" fillId="12" borderId="0" xfId="2" applyFont="1" applyFill="1" applyAlignment="1">
      <alignment horizontal="center" vertical="center" wrapText="1"/>
    </xf>
    <xf numFmtId="0" fontId="48" fillId="0" borderId="0" xfId="0" applyFont="1" applyAlignment="1">
      <alignment horizontal="left" vertical="center" wrapText="1"/>
    </xf>
    <xf numFmtId="0" fontId="43" fillId="3" borderId="9" xfId="0" applyFont="1" applyFill="1" applyBorder="1" applyAlignment="1">
      <alignment horizontal="center" vertical="center" wrapText="1"/>
    </xf>
    <xf numFmtId="0" fontId="43" fillId="3" borderId="10" xfId="0" applyFont="1" applyFill="1" applyBorder="1" applyAlignment="1">
      <alignment horizontal="center" vertical="center" wrapText="1"/>
    </xf>
    <xf numFmtId="0" fontId="35" fillId="6" borderId="15" xfId="0" applyFont="1" applyFill="1" applyBorder="1" applyAlignment="1">
      <alignment horizontal="center" vertical="center" wrapText="1"/>
    </xf>
    <xf numFmtId="0" fontId="35" fillId="6" borderId="16" xfId="0" applyFont="1" applyFill="1" applyBorder="1" applyAlignment="1">
      <alignment horizontal="center" vertical="center" wrapText="1"/>
    </xf>
    <xf numFmtId="0" fontId="35" fillId="4" borderId="19"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47" fillId="7" borderId="20" xfId="0" applyFont="1" applyFill="1" applyBorder="1" applyAlignment="1">
      <alignment horizontal="center" vertical="center" wrapText="1"/>
    </xf>
    <xf numFmtId="0" fontId="47" fillId="7" borderId="21" xfId="0" applyFont="1" applyFill="1" applyBorder="1" applyAlignment="1">
      <alignment horizontal="center" vertical="center" wrapText="1"/>
    </xf>
    <xf numFmtId="0" fontId="43" fillId="5" borderId="9"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35" fillId="9" borderId="22" xfId="0" applyFont="1" applyFill="1" applyBorder="1" applyAlignment="1">
      <alignment horizontal="center" vertical="center" wrapText="1"/>
    </xf>
    <xf numFmtId="0" fontId="35" fillId="9" borderId="23" xfId="0" applyFont="1" applyFill="1" applyBorder="1" applyAlignment="1">
      <alignment horizontal="center" vertical="center" wrapText="1"/>
    </xf>
  </cellXfs>
  <cellStyles count="21">
    <cellStyle name="Comma" xfId="20" builtinId="3"/>
    <cellStyle name="Comma [0] 2" xfId="7" xr:uid="{00000000-0005-0000-0000-000000000000}"/>
    <cellStyle name="Comma [0] 3" xfId="14" xr:uid="{00000000-0005-0000-0000-000001000000}"/>
    <cellStyle name="Comma [0] 4" xfId="15" xr:uid="{00000000-0005-0000-0000-000002000000}"/>
    <cellStyle name="Comma 2" xfId="17" xr:uid="{00000000-0005-0000-0000-000003000000}"/>
    <cellStyle name="Comma 8 2" xfId="9" xr:uid="{00000000-0005-0000-0000-000004000000}"/>
    <cellStyle name="Comma 9" xfId="10" xr:uid="{00000000-0005-0000-0000-000005000000}"/>
    <cellStyle name="Hyperlink" xfId="5" builtinId="8"/>
    <cellStyle name="Normal" xfId="0" builtinId="0"/>
    <cellStyle name="Normal 2" xfId="2" xr:uid="{00000000-0005-0000-0000-000009000000}"/>
    <cellStyle name="Normal 2 2" xfId="1" xr:uid="{00000000-0005-0000-0000-00000A000000}"/>
    <cellStyle name="Normal 2 3" xfId="6" xr:uid="{00000000-0005-0000-0000-00000B000000}"/>
    <cellStyle name="Normal 3" xfId="11" xr:uid="{00000000-0005-0000-0000-00000C000000}"/>
    <cellStyle name="Normal 4" xfId="16" xr:uid="{00000000-0005-0000-0000-00000D000000}"/>
    <cellStyle name="Per cent 2" xfId="18" xr:uid="{4B52EFEF-A163-2A41-9644-388927CB266F}"/>
    <cellStyle name="Percent" xfId="19" builtinId="5"/>
    <cellStyle name="Percent 2" xfId="3" xr:uid="{00000000-0005-0000-0000-00000E000000}"/>
    <cellStyle name="Percent 3" xfId="4" xr:uid="{00000000-0005-0000-0000-00000F000000}"/>
    <cellStyle name="Percent 4" xfId="13" xr:uid="{00000000-0005-0000-0000-000010000000}"/>
    <cellStyle name="Percent 7 2 2" xfId="8" xr:uid="{00000000-0005-0000-0000-000011000000}"/>
    <cellStyle name="Percent 8" xfId="12" xr:uid="{00000000-0005-0000-0000-000012000000}"/>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Medium4"/>
  <colors>
    <mruColors>
      <color rgb="FFDDE5F1"/>
      <color rgb="FF5782BB"/>
      <color rgb="FFABC0DD"/>
      <color rgb="FF2C486E"/>
      <color rgb="FF8CA9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211667</xdr:colOff>
      <xdr:row>1</xdr:row>
      <xdr:rowOff>148167</xdr:rowOff>
    </xdr:from>
    <xdr:to>
      <xdr:col>21</xdr:col>
      <xdr:colOff>37042</xdr:colOff>
      <xdr:row>33</xdr:row>
      <xdr:rowOff>136800</xdr:rowOff>
    </xdr:to>
    <xdr:pic>
      <xdr:nvPicPr>
        <xdr:cNvPr id="9" name="Picture 8">
          <a:extLst>
            <a:ext uri="{FF2B5EF4-FFF2-40B4-BE49-F238E27FC236}">
              <a16:creationId xmlns:a16="http://schemas.microsoft.com/office/drawing/2014/main" id="{A29BE3C2-07BF-4219-9062-7907B6AB63C3}"/>
            </a:ext>
          </a:extLst>
        </xdr:cNvPr>
        <xdr:cNvPicPr>
          <a:picLocks noChangeAspect="1"/>
        </xdr:cNvPicPr>
      </xdr:nvPicPr>
      <xdr:blipFill>
        <a:blip xmlns:r="http://schemas.openxmlformats.org/officeDocument/2006/relationships" r:embed="rId1"/>
        <a:stretch>
          <a:fillRect/>
        </a:stretch>
      </xdr:blipFill>
      <xdr:spPr>
        <a:xfrm>
          <a:off x="6572250" y="931334"/>
          <a:ext cx="13043959" cy="7883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438150</xdr:colOff>
      <xdr:row>1</xdr:row>
      <xdr:rowOff>114300</xdr:rowOff>
    </xdr:from>
    <xdr:to>
      <xdr:col>14</xdr:col>
      <xdr:colOff>713636</xdr:colOff>
      <xdr:row>38</xdr:row>
      <xdr:rowOff>8411</xdr:rowOff>
    </xdr:to>
    <xdr:pic>
      <xdr:nvPicPr>
        <xdr:cNvPr id="4" name="Picture 3">
          <a:extLst>
            <a:ext uri="{FF2B5EF4-FFF2-40B4-BE49-F238E27FC236}">
              <a16:creationId xmlns:a16="http://schemas.microsoft.com/office/drawing/2014/main" id="{8E4DF061-0B36-46CD-992F-973C94775A18}"/>
            </a:ext>
          </a:extLst>
        </xdr:cNvPr>
        <xdr:cNvPicPr>
          <a:picLocks noChangeAspect="1"/>
        </xdr:cNvPicPr>
      </xdr:nvPicPr>
      <xdr:blipFill>
        <a:blip xmlns:r="http://schemas.openxmlformats.org/officeDocument/2006/relationships" r:embed="rId1"/>
        <a:stretch>
          <a:fillRect/>
        </a:stretch>
      </xdr:blipFill>
      <xdr:spPr>
        <a:xfrm>
          <a:off x="8791575" y="923925"/>
          <a:ext cx="6127011" cy="7663336"/>
        </a:xfrm>
        <a:prstGeom prst="rect">
          <a:avLst/>
        </a:prstGeom>
      </xdr:spPr>
    </xdr:pic>
    <xdr:clientData/>
  </xdr:twoCellAnchor>
  <xdr:twoCellAnchor editAs="oneCell">
    <xdr:from>
      <xdr:col>7</xdr:col>
      <xdr:colOff>695325</xdr:colOff>
      <xdr:row>42</xdr:row>
      <xdr:rowOff>114300</xdr:rowOff>
    </xdr:from>
    <xdr:to>
      <xdr:col>15</xdr:col>
      <xdr:colOff>75074</xdr:colOff>
      <xdr:row>69</xdr:row>
      <xdr:rowOff>153542</xdr:rowOff>
    </xdr:to>
    <xdr:pic>
      <xdr:nvPicPr>
        <xdr:cNvPr id="5" name="Picture 4">
          <a:extLst>
            <a:ext uri="{FF2B5EF4-FFF2-40B4-BE49-F238E27FC236}">
              <a16:creationId xmlns:a16="http://schemas.microsoft.com/office/drawing/2014/main" id="{2D99A87C-4E4E-4814-9D4E-F1CE2D40AC4F}"/>
            </a:ext>
          </a:extLst>
        </xdr:cNvPr>
        <xdr:cNvPicPr>
          <a:picLocks noChangeAspect="1"/>
        </xdr:cNvPicPr>
      </xdr:nvPicPr>
      <xdr:blipFill>
        <a:blip xmlns:r="http://schemas.openxmlformats.org/officeDocument/2006/relationships" r:embed="rId2"/>
        <a:stretch>
          <a:fillRect/>
        </a:stretch>
      </xdr:blipFill>
      <xdr:spPr>
        <a:xfrm>
          <a:off x="9048750" y="9601200"/>
          <a:ext cx="6059949" cy="5852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419100</xdr:colOff>
      <xdr:row>1</xdr:row>
      <xdr:rowOff>177800</xdr:rowOff>
    </xdr:from>
    <xdr:to>
      <xdr:col>10</xdr:col>
      <xdr:colOff>299803</xdr:colOff>
      <xdr:row>51</xdr:row>
      <xdr:rowOff>76200</xdr:rowOff>
    </xdr:to>
    <xdr:pic>
      <xdr:nvPicPr>
        <xdr:cNvPr id="4" name="Picture 3">
          <a:extLst>
            <a:ext uri="{FF2B5EF4-FFF2-40B4-BE49-F238E27FC236}">
              <a16:creationId xmlns:a16="http://schemas.microsoft.com/office/drawing/2014/main" id="{6B76C38D-A5B6-7447-940E-48C9A49D158E}"/>
            </a:ext>
          </a:extLst>
        </xdr:cNvPr>
        <xdr:cNvPicPr>
          <a:picLocks noChangeAspect="1"/>
        </xdr:cNvPicPr>
      </xdr:nvPicPr>
      <xdr:blipFill>
        <a:blip xmlns:r="http://schemas.openxmlformats.org/officeDocument/2006/relationships" r:embed="rId1"/>
        <a:stretch>
          <a:fillRect/>
        </a:stretch>
      </xdr:blipFill>
      <xdr:spPr>
        <a:xfrm>
          <a:off x="1244600" y="482600"/>
          <a:ext cx="7310203" cy="10058400"/>
        </a:xfrm>
        <a:prstGeom prst="rect">
          <a:avLst/>
        </a:prstGeom>
        <a:ln w="2857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50800</xdr:colOff>
      <xdr:row>1</xdr:row>
      <xdr:rowOff>88900</xdr:rowOff>
    </xdr:from>
    <xdr:to>
      <xdr:col>9</xdr:col>
      <xdr:colOff>782005</xdr:colOff>
      <xdr:row>51</xdr:row>
      <xdr:rowOff>0</xdr:rowOff>
    </xdr:to>
    <xdr:pic>
      <xdr:nvPicPr>
        <xdr:cNvPr id="3" name="Picture 2">
          <a:extLst>
            <a:ext uri="{FF2B5EF4-FFF2-40B4-BE49-F238E27FC236}">
              <a16:creationId xmlns:a16="http://schemas.microsoft.com/office/drawing/2014/main" id="{5D6DA1EC-DA9D-2E4F-A04F-A826E887A96F}"/>
            </a:ext>
          </a:extLst>
        </xdr:cNvPr>
        <xdr:cNvPicPr>
          <a:picLocks noChangeAspect="1"/>
        </xdr:cNvPicPr>
      </xdr:nvPicPr>
      <xdr:blipFill>
        <a:blip xmlns:r="http://schemas.openxmlformats.org/officeDocument/2006/relationships" r:embed="rId1"/>
        <a:stretch>
          <a:fillRect/>
        </a:stretch>
      </xdr:blipFill>
      <xdr:spPr>
        <a:xfrm>
          <a:off x="876300" y="393700"/>
          <a:ext cx="7335205" cy="10058400"/>
        </a:xfrm>
        <a:prstGeom prst="rect">
          <a:avLst/>
        </a:prstGeom>
        <a:ln w="2857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21</xdr:col>
      <xdr:colOff>380086</xdr:colOff>
      <xdr:row>26</xdr:row>
      <xdr:rowOff>132971</xdr:rowOff>
    </xdr:to>
    <xdr:pic>
      <xdr:nvPicPr>
        <xdr:cNvPr id="2" name="Picture 1">
          <a:extLst>
            <a:ext uri="{FF2B5EF4-FFF2-40B4-BE49-F238E27FC236}">
              <a16:creationId xmlns:a16="http://schemas.microsoft.com/office/drawing/2014/main" id="{BFB9C788-BB49-4A6B-A4B8-237197DC4DA9}"/>
            </a:ext>
          </a:extLst>
        </xdr:cNvPr>
        <xdr:cNvPicPr>
          <a:picLocks noChangeAspect="1"/>
        </xdr:cNvPicPr>
      </xdr:nvPicPr>
      <xdr:blipFill>
        <a:blip xmlns:r="http://schemas.openxmlformats.org/officeDocument/2006/relationships" r:embed="rId1"/>
        <a:stretch>
          <a:fillRect/>
        </a:stretch>
      </xdr:blipFill>
      <xdr:spPr>
        <a:xfrm>
          <a:off x="10229850" y="962025"/>
          <a:ext cx="8498561" cy="58892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12</xdr:col>
      <xdr:colOff>390525</xdr:colOff>
      <xdr:row>44</xdr:row>
      <xdr:rowOff>0</xdr:rowOff>
    </xdr:to>
    <xdr:pic>
      <xdr:nvPicPr>
        <xdr:cNvPr id="2" name="Picture 1">
          <a:extLst>
            <a:ext uri="{FF2B5EF4-FFF2-40B4-BE49-F238E27FC236}">
              <a16:creationId xmlns:a16="http://schemas.microsoft.com/office/drawing/2014/main" id="{0E8A14BF-CCB0-41D8-98E6-FC1EE3E6E196}"/>
            </a:ext>
          </a:extLst>
        </xdr:cNvPr>
        <xdr:cNvPicPr>
          <a:picLocks noChangeAspect="1"/>
        </xdr:cNvPicPr>
      </xdr:nvPicPr>
      <xdr:blipFill>
        <a:blip xmlns:r="http://schemas.openxmlformats.org/officeDocument/2006/relationships" r:embed="rId1"/>
        <a:stretch>
          <a:fillRect/>
        </a:stretch>
      </xdr:blipFill>
      <xdr:spPr>
        <a:xfrm>
          <a:off x="1266825" y="2181225"/>
          <a:ext cx="8953500" cy="6276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798810</xdr:colOff>
      <xdr:row>53</xdr:row>
      <xdr:rowOff>101600</xdr:rowOff>
    </xdr:to>
    <xdr:pic>
      <xdr:nvPicPr>
        <xdr:cNvPr id="3" name="Picture 2">
          <a:extLst>
            <a:ext uri="{FF2B5EF4-FFF2-40B4-BE49-F238E27FC236}">
              <a16:creationId xmlns:a16="http://schemas.microsoft.com/office/drawing/2014/main" id="{993F7669-9BEE-E342-9AD1-EDD5992B5C77}"/>
            </a:ext>
          </a:extLst>
        </xdr:cNvPr>
        <xdr:cNvPicPr>
          <a:picLocks noChangeAspect="1"/>
        </xdr:cNvPicPr>
      </xdr:nvPicPr>
      <xdr:blipFill>
        <a:blip xmlns:r="http://schemas.openxmlformats.org/officeDocument/2006/relationships" r:embed="rId1"/>
        <a:stretch>
          <a:fillRect/>
        </a:stretch>
      </xdr:blipFill>
      <xdr:spPr>
        <a:xfrm>
          <a:off x="825500" y="508000"/>
          <a:ext cx="7402810" cy="1046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152400</xdr:colOff>
      <xdr:row>28</xdr:row>
      <xdr:rowOff>161899</xdr:rowOff>
    </xdr:to>
    <xdr:pic>
      <xdr:nvPicPr>
        <xdr:cNvPr id="4" name="Picture 3">
          <a:extLst>
            <a:ext uri="{FF2B5EF4-FFF2-40B4-BE49-F238E27FC236}">
              <a16:creationId xmlns:a16="http://schemas.microsoft.com/office/drawing/2014/main" id="{CF10F79F-4C90-2E46-B8BD-A14757275875}"/>
            </a:ext>
          </a:extLst>
        </xdr:cNvPr>
        <xdr:cNvPicPr>
          <a:picLocks noChangeAspect="1"/>
        </xdr:cNvPicPr>
      </xdr:nvPicPr>
      <xdr:blipFill>
        <a:blip xmlns:r="http://schemas.openxmlformats.org/officeDocument/2006/relationships" r:embed="rId1"/>
        <a:stretch>
          <a:fillRect/>
        </a:stretch>
      </xdr:blipFill>
      <xdr:spPr>
        <a:xfrm>
          <a:off x="825500" y="304800"/>
          <a:ext cx="10058400" cy="5651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2800350</xdr:colOff>
      <xdr:row>10</xdr:row>
      <xdr:rowOff>123825</xdr:rowOff>
    </xdr:from>
    <xdr:to>
      <xdr:col>6</xdr:col>
      <xdr:colOff>199059</xdr:colOff>
      <xdr:row>29</xdr:row>
      <xdr:rowOff>91005</xdr:rowOff>
    </xdr:to>
    <xdr:pic>
      <xdr:nvPicPr>
        <xdr:cNvPr id="4" name="Picture 3">
          <a:extLst>
            <a:ext uri="{FF2B5EF4-FFF2-40B4-BE49-F238E27FC236}">
              <a16:creationId xmlns:a16="http://schemas.microsoft.com/office/drawing/2014/main" id="{E332D00C-6C1C-4D7B-8E43-92F91860301F}"/>
            </a:ext>
          </a:extLst>
        </xdr:cNvPr>
        <xdr:cNvPicPr>
          <a:picLocks noChangeAspect="1"/>
        </xdr:cNvPicPr>
      </xdr:nvPicPr>
      <xdr:blipFill>
        <a:blip xmlns:r="http://schemas.openxmlformats.org/officeDocument/2006/relationships" r:embed="rId1"/>
        <a:stretch>
          <a:fillRect/>
        </a:stretch>
      </xdr:blipFill>
      <xdr:spPr>
        <a:xfrm>
          <a:off x="2800350" y="2733675"/>
          <a:ext cx="6437934" cy="3767655"/>
        </a:xfrm>
        <a:prstGeom prst="rect">
          <a:avLst/>
        </a:prstGeom>
      </xdr:spPr>
    </xdr:pic>
    <xdr:clientData/>
  </xdr:twoCellAnchor>
  <xdr:twoCellAnchor editAs="oneCell">
    <xdr:from>
      <xdr:col>0</xdr:col>
      <xdr:colOff>2724150</xdr:colOff>
      <xdr:row>41</xdr:row>
      <xdr:rowOff>95250</xdr:rowOff>
    </xdr:from>
    <xdr:to>
      <xdr:col>6</xdr:col>
      <xdr:colOff>110666</xdr:colOff>
      <xdr:row>60</xdr:row>
      <xdr:rowOff>68526</xdr:rowOff>
    </xdr:to>
    <xdr:pic>
      <xdr:nvPicPr>
        <xdr:cNvPr id="6" name="Picture 5">
          <a:extLst>
            <a:ext uri="{FF2B5EF4-FFF2-40B4-BE49-F238E27FC236}">
              <a16:creationId xmlns:a16="http://schemas.microsoft.com/office/drawing/2014/main" id="{527FB007-A3EE-4F49-BB60-991C83506DCB}"/>
            </a:ext>
          </a:extLst>
        </xdr:cNvPr>
        <xdr:cNvPicPr>
          <a:picLocks noChangeAspect="1"/>
        </xdr:cNvPicPr>
      </xdr:nvPicPr>
      <xdr:blipFill>
        <a:blip xmlns:r="http://schemas.openxmlformats.org/officeDocument/2006/relationships" r:embed="rId2"/>
        <a:stretch>
          <a:fillRect/>
        </a:stretch>
      </xdr:blipFill>
      <xdr:spPr>
        <a:xfrm>
          <a:off x="2724150" y="9067800"/>
          <a:ext cx="6425741" cy="37737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BAE0-A79B-4FDD-8E06-930AAA548E4B}">
  <dimension ref="A1:A11"/>
  <sheetViews>
    <sheetView tabSelected="1" workbookViewId="0">
      <selection activeCell="H25" sqref="H25"/>
    </sheetView>
  </sheetViews>
  <sheetFormatPr defaultColWidth="9" defaultRowHeight="15.6" x14ac:dyDescent="0.6"/>
  <cols>
    <col min="1" max="16384" width="9" style="82"/>
  </cols>
  <sheetData>
    <row r="1" spans="1:1" x14ac:dyDescent="0.6">
      <c r="A1" s="83" t="s">
        <v>0</v>
      </c>
    </row>
    <row r="2" spans="1:1" x14ac:dyDescent="0.6">
      <c r="A2" s="84"/>
    </row>
    <row r="3" spans="1:1" x14ac:dyDescent="0.6">
      <c r="A3" s="84" t="s">
        <v>273</v>
      </c>
    </row>
    <row r="4" spans="1:1" x14ac:dyDescent="0.6">
      <c r="A4" s="84" t="s">
        <v>1</v>
      </c>
    </row>
    <row r="5" spans="1:1" x14ac:dyDescent="0.6">
      <c r="A5" s="84"/>
    </row>
    <row r="6" spans="1:1" x14ac:dyDescent="0.6">
      <c r="A6" s="84" t="s">
        <v>2</v>
      </c>
    </row>
    <row r="7" spans="1:1" x14ac:dyDescent="0.6">
      <c r="A7" s="84" t="s">
        <v>3</v>
      </c>
    </row>
    <row r="11" spans="1:1" x14ac:dyDescent="0.6">
      <c r="A11" s="85" t="s">
        <v>4</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4"/>
  <sheetViews>
    <sheetView showGridLines="0" workbookViewId="0">
      <selection activeCell="L27" sqref="L27"/>
    </sheetView>
  </sheetViews>
  <sheetFormatPr defaultColWidth="0" defaultRowHeight="15.6" zeroHeight="1" x14ac:dyDescent="0.6"/>
  <cols>
    <col min="1" max="15" width="10.84765625" customWidth="1"/>
    <col min="16" max="16384" width="10.84765625" hidden="1"/>
  </cols>
  <sheetData>
    <row r="1" spans="1:1" ht="17.399999999999999" x14ac:dyDescent="0.6">
      <c r="A1" s="168" t="s">
        <v>129</v>
      </c>
    </row>
    <row r="2" spans="1:1" x14ac:dyDescent="0.6">
      <c r="A2" s="32"/>
    </row>
    <row r="3" spans="1:1" x14ac:dyDescent="0.6">
      <c r="A3" s="33"/>
    </row>
    <row r="4" spans="1:1" x14ac:dyDescent="0.6">
      <c r="A4" s="33"/>
    </row>
    <row r="5" spans="1:1" x14ac:dyDescent="0.6">
      <c r="A5" s="32"/>
    </row>
    <row r="6" spans="1:1" x14ac:dyDescent="0.6">
      <c r="A6" s="33"/>
    </row>
    <row r="7" spans="1:1" x14ac:dyDescent="0.6"/>
    <row r="8" spans="1:1" x14ac:dyDescent="0.6"/>
    <row r="9" spans="1:1" x14ac:dyDescent="0.6"/>
    <row r="10" spans="1:1" x14ac:dyDescent="0.6"/>
    <row r="11" spans="1:1" x14ac:dyDescent="0.6"/>
    <row r="12" spans="1:1" x14ac:dyDescent="0.6"/>
    <row r="13" spans="1:1" x14ac:dyDescent="0.6"/>
    <row r="14" spans="1:1" x14ac:dyDescent="0.6"/>
    <row r="15" spans="1:1" x14ac:dyDescent="0.6"/>
    <row r="16" spans="1:1"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x14ac:dyDescent="0.6"/>
    <row r="34" x14ac:dyDescent="0.6"/>
    <row r="35" x14ac:dyDescent="0.6"/>
    <row r="36" x14ac:dyDescent="0.6"/>
    <row r="37" x14ac:dyDescent="0.6"/>
    <row r="38" x14ac:dyDescent="0.6"/>
    <row r="39" x14ac:dyDescent="0.6"/>
    <row r="40" x14ac:dyDescent="0.6"/>
    <row r="41" x14ac:dyDescent="0.6"/>
    <row r="42" x14ac:dyDescent="0.6"/>
    <row r="43" x14ac:dyDescent="0.6"/>
    <row r="44" x14ac:dyDescent="0.6"/>
    <row r="45" x14ac:dyDescent="0.6"/>
    <row r="46" x14ac:dyDescent="0.6"/>
    <row r="47" x14ac:dyDescent="0.6"/>
    <row r="48" x14ac:dyDescent="0.6"/>
    <row r="49" x14ac:dyDescent="0.6"/>
    <row r="50" x14ac:dyDescent="0.6"/>
    <row r="51" x14ac:dyDescent="0.6"/>
    <row r="52" x14ac:dyDescent="0.6"/>
    <row r="53" x14ac:dyDescent="0.6"/>
    <row r="54" x14ac:dyDescent="0.6"/>
  </sheetData>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0"/>
  <sheetViews>
    <sheetView showGridLines="0" workbookViewId="0">
      <selection activeCell="N14" sqref="N14"/>
    </sheetView>
  </sheetViews>
  <sheetFormatPr defaultColWidth="0" defaultRowHeight="15.6" zeroHeight="1" x14ac:dyDescent="0.6"/>
  <cols>
    <col min="1" max="16" width="10.84765625" customWidth="1"/>
    <col min="17" max="16384" width="10.84765625" hidden="1"/>
  </cols>
  <sheetData>
    <row r="1" spans="1:1" ht="17.399999999999999" x14ac:dyDescent="0.6">
      <c r="A1" s="163" t="s">
        <v>130</v>
      </c>
    </row>
    <row r="2" spans="1:1" x14ac:dyDescent="0.6"/>
    <row r="3" spans="1:1" x14ac:dyDescent="0.6"/>
    <row r="4" spans="1:1" x14ac:dyDescent="0.6"/>
    <row r="5" spans="1:1" x14ac:dyDescent="0.6"/>
    <row r="6" spans="1:1" x14ac:dyDescent="0.6"/>
    <row r="7" spans="1:1" x14ac:dyDescent="0.6"/>
    <row r="8" spans="1:1" x14ac:dyDescent="0.6"/>
    <row r="9" spans="1:1" x14ac:dyDescent="0.6"/>
    <row r="10" spans="1:1" x14ac:dyDescent="0.6"/>
    <row r="11" spans="1:1" x14ac:dyDescent="0.6"/>
    <row r="12" spans="1:1" x14ac:dyDescent="0.6"/>
    <row r="13" spans="1:1" x14ac:dyDescent="0.6"/>
    <row r="14" spans="1:1" x14ac:dyDescent="0.6"/>
    <row r="15" spans="1:1" x14ac:dyDescent="0.6"/>
    <row r="16" spans="1:1"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sheetData>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J62"/>
  <sheetViews>
    <sheetView showGridLines="0" zoomScale="85" zoomScaleNormal="85" workbookViewId="0">
      <selection activeCell="I16" sqref="I16"/>
    </sheetView>
  </sheetViews>
  <sheetFormatPr defaultColWidth="0" defaultRowHeight="15.6" zeroHeight="1" x14ac:dyDescent="0.6"/>
  <cols>
    <col min="1" max="1" width="38" customWidth="1"/>
    <col min="2" max="2" width="31.09765625" bestFit="1" customWidth="1"/>
    <col min="3" max="3" width="11.34765625" customWidth="1"/>
    <col min="4" max="4" width="16.84765625" customWidth="1"/>
    <col min="5" max="7" width="10.59765625" customWidth="1"/>
    <col min="8" max="8" width="17.25" customWidth="1"/>
    <col min="9" max="10" width="10.59765625" customWidth="1"/>
    <col min="11" max="16384" width="10.59765625" hidden="1"/>
  </cols>
  <sheetData>
    <row r="1" spans="1:9" ht="41.4" x14ac:dyDescent="0.6">
      <c r="A1" s="17" t="s">
        <v>23</v>
      </c>
      <c r="B1" s="22"/>
    </row>
    <row r="2" spans="1:9" ht="15.9" thickBot="1" x14ac:dyDescent="0.65">
      <c r="B2" s="178" t="s">
        <v>131</v>
      </c>
      <c r="C2" s="178" t="s">
        <v>132</v>
      </c>
      <c r="D2" s="178"/>
      <c r="E2" s="178"/>
      <c r="F2" s="99"/>
      <c r="G2" s="99"/>
      <c r="H2" s="99"/>
      <c r="I2" s="99"/>
    </row>
    <row r="3" spans="1:9" ht="15.9" thickBot="1" x14ac:dyDescent="0.65">
      <c r="B3" s="99"/>
      <c r="C3" s="101" t="s">
        <v>133</v>
      </c>
      <c r="D3" s="101" t="s">
        <v>134</v>
      </c>
      <c r="E3" s="101" t="s">
        <v>135</v>
      </c>
      <c r="F3" s="99"/>
      <c r="G3" s="101" t="s">
        <v>133</v>
      </c>
      <c r="H3" s="101" t="s">
        <v>134</v>
      </c>
      <c r="I3" s="101" t="s">
        <v>135</v>
      </c>
    </row>
    <row r="4" spans="1:9" s="56" customFormat="1" ht="15.9" thickBot="1" x14ac:dyDescent="0.65">
      <c r="A4"/>
      <c r="B4" s="102" t="s">
        <v>41</v>
      </c>
      <c r="C4" s="106">
        <v>31400</v>
      </c>
      <c r="D4" s="106">
        <v>30900</v>
      </c>
      <c r="E4" s="106">
        <v>1600</v>
      </c>
      <c r="F4" s="99"/>
      <c r="G4" s="104">
        <f>C4/SUM(C4:E4)</f>
        <v>0.49139280125195617</v>
      </c>
      <c r="H4" s="104">
        <f>D4/SUM(C4:E4)</f>
        <v>0.48356807511737088</v>
      </c>
      <c r="I4" s="104">
        <f>E4/SUM(C4:E4)</f>
        <v>2.5039123630672927E-2</v>
      </c>
    </row>
    <row r="5" spans="1:9" s="56" customFormat="1" ht="15.9" thickBot="1" x14ac:dyDescent="0.65">
      <c r="A5"/>
      <c r="B5" s="102" t="s">
        <v>42</v>
      </c>
      <c r="C5" s="106">
        <v>19100</v>
      </c>
      <c r="D5" s="106">
        <v>36700</v>
      </c>
      <c r="E5" s="106">
        <v>4500</v>
      </c>
      <c r="F5" s="99"/>
      <c r="G5" s="104">
        <f t="shared" ref="G5:G7" si="0">C5/SUM(C5:E5)</f>
        <v>0.31674958540630183</v>
      </c>
      <c r="H5" s="104">
        <f t="shared" ref="H5:H7" si="1">D5/SUM(C5:E5)</f>
        <v>0.60862354892205639</v>
      </c>
      <c r="I5" s="104">
        <f t="shared" ref="I5:I7" si="2">E5/SUM(C5:E5)</f>
        <v>7.4626865671641784E-2</v>
      </c>
    </row>
    <row r="6" spans="1:9" s="56" customFormat="1" ht="15.9" thickBot="1" x14ac:dyDescent="0.65">
      <c r="A6"/>
      <c r="B6" s="102" t="s">
        <v>43</v>
      </c>
      <c r="C6" s="106">
        <v>45200</v>
      </c>
      <c r="D6" s="106">
        <v>49600</v>
      </c>
      <c r="E6" s="106">
        <v>8000</v>
      </c>
      <c r="F6" s="99"/>
      <c r="G6" s="104">
        <f t="shared" si="0"/>
        <v>0.43968871595330739</v>
      </c>
      <c r="H6" s="104">
        <f t="shared" si="1"/>
        <v>0.48249027237354086</v>
      </c>
      <c r="I6" s="104">
        <f t="shared" si="2"/>
        <v>7.7821011673151752E-2</v>
      </c>
    </row>
    <row r="7" spans="1:9" s="56" customFormat="1" ht="15.9" thickBot="1" x14ac:dyDescent="0.65">
      <c r="A7"/>
      <c r="B7" s="102" t="s">
        <v>44</v>
      </c>
      <c r="C7" s="106">
        <v>13100</v>
      </c>
      <c r="D7" s="106">
        <v>13000</v>
      </c>
      <c r="E7" s="106">
        <v>2900</v>
      </c>
      <c r="F7" s="99"/>
      <c r="G7" s="105">
        <f t="shared" si="0"/>
        <v>0.4517241379310345</v>
      </c>
      <c r="H7" s="105">
        <f t="shared" si="1"/>
        <v>0.44827586206896552</v>
      </c>
      <c r="I7" s="105">
        <f t="shared" si="2"/>
        <v>0.1</v>
      </c>
    </row>
    <row r="8" spans="1:9" x14ac:dyDescent="0.6">
      <c r="C8" s="39"/>
      <c r="D8" s="39"/>
      <c r="E8" s="39"/>
    </row>
    <row r="9" spans="1:9" ht="24" customHeight="1" x14ac:dyDescent="0.6">
      <c r="B9" s="170" t="s">
        <v>136</v>
      </c>
      <c r="C9" s="170"/>
      <c r="D9" s="170"/>
      <c r="E9" s="170"/>
      <c r="F9" s="170"/>
      <c r="G9" s="170"/>
    </row>
    <row r="10" spans="1:9" ht="24" customHeight="1" x14ac:dyDescent="0.6">
      <c r="B10" s="170"/>
      <c r="C10" s="170"/>
      <c r="D10" s="170"/>
      <c r="E10" s="170"/>
      <c r="F10" s="170"/>
      <c r="G10" s="170"/>
    </row>
    <row r="11" spans="1:9" x14ac:dyDescent="0.6"/>
    <row r="12" spans="1:9" x14ac:dyDescent="0.6"/>
    <row r="13" spans="1:9" x14ac:dyDescent="0.6"/>
    <row r="14" spans="1:9" x14ac:dyDescent="0.6"/>
    <row r="15" spans="1:9" x14ac:dyDescent="0.6"/>
    <row r="16" spans="1:9"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spans="2:9" ht="15.9" thickBot="1" x14ac:dyDescent="0.65">
      <c r="B33" s="178" t="s">
        <v>137</v>
      </c>
      <c r="C33" s="178"/>
      <c r="D33" s="178"/>
      <c r="E33" s="178"/>
      <c r="F33" s="99"/>
      <c r="G33" s="99"/>
      <c r="H33" s="99"/>
      <c r="I33" s="99"/>
    </row>
    <row r="34" spans="2:9" ht="15.9" thickBot="1" x14ac:dyDescent="0.65">
      <c r="B34" s="100" t="s">
        <v>138</v>
      </c>
      <c r="C34" s="101" t="s">
        <v>133</v>
      </c>
      <c r="D34" s="101" t="s">
        <v>134</v>
      </c>
      <c r="E34" s="101" t="s">
        <v>135</v>
      </c>
      <c r="F34" s="99"/>
      <c r="G34" s="101" t="s">
        <v>133</v>
      </c>
      <c r="H34" s="101" t="s">
        <v>134</v>
      </c>
      <c r="I34" s="101" t="s">
        <v>135</v>
      </c>
    </row>
    <row r="35" spans="2:9" ht="15.9" thickBot="1" x14ac:dyDescent="0.65">
      <c r="B35" s="102" t="s">
        <v>41</v>
      </c>
      <c r="C35" s="103">
        <v>14.9</v>
      </c>
      <c r="D35" s="103">
        <v>21.6</v>
      </c>
      <c r="E35" s="103">
        <v>0.2</v>
      </c>
      <c r="F35" s="99"/>
      <c r="G35" s="104">
        <f>C35/SUM(C35:E35)</f>
        <v>0.40599455040871935</v>
      </c>
      <c r="H35" s="104">
        <f>D35/SUM(C35:E35)</f>
        <v>0.58855585831062673</v>
      </c>
      <c r="I35" s="104">
        <f>E35/SUM(C35:E35)</f>
        <v>5.4495912806539508E-3</v>
      </c>
    </row>
    <row r="36" spans="2:9" ht="15.9" thickBot="1" x14ac:dyDescent="0.65">
      <c r="B36" s="102" t="s">
        <v>42</v>
      </c>
      <c r="C36" s="103">
        <v>3.6</v>
      </c>
      <c r="D36" s="103">
        <v>14</v>
      </c>
      <c r="E36" s="103">
        <v>0.8</v>
      </c>
      <c r="F36" s="99"/>
      <c r="G36" s="104">
        <f t="shared" ref="G36:G38" si="3">C36/SUM(C36:E36)</f>
        <v>0.19565217391304346</v>
      </c>
      <c r="H36" s="104">
        <f t="shared" ref="H36:H38" si="4">D36/SUM(C36:E36)</f>
        <v>0.76086956521739124</v>
      </c>
      <c r="I36" s="104">
        <f>E36/SUM(C36:E36)</f>
        <v>4.3478260869565216E-2</v>
      </c>
    </row>
    <row r="37" spans="2:9" ht="15.9" thickBot="1" x14ac:dyDescent="0.65">
      <c r="B37" s="102" t="s">
        <v>43</v>
      </c>
      <c r="C37" s="103">
        <v>6.7</v>
      </c>
      <c r="D37" s="103">
        <v>12.9</v>
      </c>
      <c r="E37" s="103">
        <v>0.8</v>
      </c>
      <c r="F37" s="99"/>
      <c r="G37" s="104">
        <f t="shared" si="3"/>
        <v>0.32843137254901961</v>
      </c>
      <c r="H37" s="104">
        <f t="shared" si="4"/>
        <v>0.63235294117647056</v>
      </c>
      <c r="I37" s="104">
        <f t="shared" ref="I37:I38" si="5">E37/SUM(C37:E37)</f>
        <v>3.9215686274509803E-2</v>
      </c>
    </row>
    <row r="38" spans="2:9" ht="15.9" thickBot="1" x14ac:dyDescent="0.65">
      <c r="B38" s="102" t="s">
        <v>44</v>
      </c>
      <c r="C38" s="103">
        <v>1.9</v>
      </c>
      <c r="D38" s="103">
        <v>3.1</v>
      </c>
      <c r="E38" s="103">
        <v>0.2</v>
      </c>
      <c r="F38" s="99"/>
      <c r="G38" s="105">
        <f t="shared" si="3"/>
        <v>0.36538461538461536</v>
      </c>
      <c r="H38" s="105">
        <f t="shared" si="4"/>
        <v>0.59615384615384615</v>
      </c>
      <c r="I38" s="105">
        <f t="shared" si="5"/>
        <v>3.8461538461538464E-2</v>
      </c>
    </row>
    <row r="39" spans="2:9" x14ac:dyDescent="0.6">
      <c r="C39" s="39"/>
      <c r="D39" s="39"/>
      <c r="E39" s="39"/>
      <c r="G39" s="14"/>
      <c r="H39" s="14"/>
    </row>
    <row r="40" spans="2:9" ht="24" customHeight="1" x14ac:dyDescent="0.6">
      <c r="B40" s="170" t="s">
        <v>139</v>
      </c>
      <c r="C40" s="170"/>
      <c r="D40" s="170"/>
      <c r="E40" s="170"/>
      <c r="F40" s="170"/>
      <c r="G40" s="170"/>
      <c r="H40" s="14"/>
    </row>
    <row r="41" spans="2:9" x14ac:dyDescent="0.6">
      <c r="B41" s="170"/>
      <c r="C41" s="170"/>
      <c r="D41" s="170"/>
      <c r="E41" s="170"/>
      <c r="F41" s="170"/>
      <c r="G41" s="170"/>
      <c r="H41" s="14"/>
    </row>
    <row r="42" spans="2:9" x14ac:dyDescent="0.6"/>
    <row r="43" spans="2:9" x14ac:dyDescent="0.6"/>
    <row r="44" spans="2:9" x14ac:dyDescent="0.6"/>
    <row r="45" spans="2:9" x14ac:dyDescent="0.6"/>
    <row r="46" spans="2:9" x14ac:dyDescent="0.6"/>
    <row r="47" spans="2:9" x14ac:dyDescent="0.6"/>
    <row r="48" spans="2:9" x14ac:dyDescent="0.6"/>
    <row r="49" x14ac:dyDescent="0.6"/>
    <row r="50" x14ac:dyDescent="0.6"/>
    <row r="51" x14ac:dyDescent="0.6"/>
    <row r="52" x14ac:dyDescent="0.6"/>
    <row r="53" x14ac:dyDescent="0.6"/>
    <row r="54" x14ac:dyDescent="0.6"/>
    <row r="55" x14ac:dyDescent="0.6"/>
    <row r="56" x14ac:dyDescent="0.6"/>
    <row r="57" x14ac:dyDescent="0.6"/>
    <row r="58" x14ac:dyDescent="0.6"/>
    <row r="59" x14ac:dyDescent="0.6"/>
    <row r="60" x14ac:dyDescent="0.6"/>
    <row r="61" x14ac:dyDescent="0.6"/>
    <row r="62" x14ac:dyDescent="0.6"/>
  </sheetData>
  <mergeCells count="4">
    <mergeCell ref="B40:G41"/>
    <mergeCell ref="B2:E2"/>
    <mergeCell ref="B33:E33"/>
    <mergeCell ref="B9:G10"/>
  </mergeCells>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81E7-C020-5D41-ABA3-9A51AB75E235}">
  <dimension ref="A1:M14"/>
  <sheetViews>
    <sheetView showGridLines="0" zoomScaleNormal="100" workbookViewId="0">
      <selection activeCell="J4" sqref="J4"/>
    </sheetView>
  </sheetViews>
  <sheetFormatPr defaultColWidth="8.84765625" defaultRowHeight="14.4" x14ac:dyDescent="0.55000000000000004"/>
  <cols>
    <col min="1" max="1" width="20.84765625" style="42" customWidth="1"/>
    <col min="2" max="11" width="11.09765625" style="42" bestFit="1" customWidth="1"/>
    <col min="12" max="16384" width="8.84765625" style="42"/>
  </cols>
  <sheetData>
    <row r="1" spans="1:13" ht="17.7" x14ac:dyDescent="0.6">
      <c r="A1" s="164" t="s">
        <v>140</v>
      </c>
    </row>
    <row r="2" spans="1:13" ht="20.399999999999999" thickBot="1" x14ac:dyDescent="0.6">
      <c r="A2" s="43"/>
    </row>
    <row r="3" spans="1:13" ht="32.1" customHeight="1" thickTop="1" thickBot="1" x14ac:dyDescent="0.6">
      <c r="A3" s="124"/>
      <c r="B3" s="179" t="s">
        <v>90</v>
      </c>
      <c r="C3" s="180"/>
      <c r="D3" s="180"/>
      <c r="E3" s="180"/>
      <c r="F3" s="180"/>
      <c r="G3" s="180"/>
      <c r="H3" s="180"/>
      <c r="I3" s="180"/>
      <c r="J3" s="180"/>
      <c r="K3" s="181"/>
    </row>
    <row r="4" spans="1:13" ht="32.1" customHeight="1" thickTop="1" thickBot="1" x14ac:dyDescent="0.6">
      <c r="A4" s="125"/>
      <c r="B4" s="135" t="s">
        <v>92</v>
      </c>
      <c r="C4" s="136" t="s">
        <v>93</v>
      </c>
      <c r="D4" s="136" t="s">
        <v>94</v>
      </c>
      <c r="E4" s="136" t="s">
        <v>95</v>
      </c>
      <c r="F4" s="136" t="s">
        <v>96</v>
      </c>
      <c r="G4" s="136" t="s">
        <v>97</v>
      </c>
      <c r="H4" s="136" t="s">
        <v>98</v>
      </c>
      <c r="I4" s="136" t="s">
        <v>99</v>
      </c>
      <c r="J4" s="136" t="s">
        <v>100</v>
      </c>
      <c r="K4" s="137" t="s">
        <v>101</v>
      </c>
    </row>
    <row r="5" spans="1:13" ht="32.1" customHeight="1" thickTop="1" thickBot="1" x14ac:dyDescent="0.6">
      <c r="A5" s="126" t="s">
        <v>113</v>
      </c>
      <c r="B5" s="127">
        <v>234200</v>
      </c>
      <c r="C5" s="128">
        <v>237100</v>
      </c>
      <c r="D5" s="128">
        <v>231600</v>
      </c>
      <c r="E5" s="128">
        <v>234400</v>
      </c>
      <c r="F5" s="128">
        <v>237100</v>
      </c>
      <c r="G5" s="128">
        <v>245400</v>
      </c>
      <c r="H5" s="128">
        <v>252600</v>
      </c>
      <c r="I5" s="128">
        <v>251400</v>
      </c>
      <c r="J5" s="128">
        <v>252500</v>
      </c>
      <c r="K5" s="129">
        <v>254700</v>
      </c>
      <c r="M5" s="60"/>
    </row>
    <row r="6" spans="1:13" ht="32.1" customHeight="1" thickTop="1" thickBot="1" x14ac:dyDescent="0.6">
      <c r="A6" s="130" t="s">
        <v>141</v>
      </c>
      <c r="B6" s="131">
        <v>82.356841000000003</v>
      </c>
      <c r="C6" s="132">
        <v>82.865624999999994</v>
      </c>
      <c r="D6" s="132">
        <v>79.823832999999993</v>
      </c>
      <c r="E6" s="132">
        <v>74.693687999999995</v>
      </c>
      <c r="F6" s="132">
        <v>75.459524000000002</v>
      </c>
      <c r="G6" s="132">
        <v>75.371153000000007</v>
      </c>
      <c r="H6" s="132">
        <v>76.433055999999993</v>
      </c>
      <c r="I6" s="132">
        <v>78.765094000000005</v>
      </c>
      <c r="J6" s="132">
        <v>80.574601000000001</v>
      </c>
      <c r="K6" s="133">
        <v>80.7</v>
      </c>
      <c r="M6" s="60"/>
    </row>
    <row r="7" spans="1:13" ht="32.1" customHeight="1" thickTop="1" thickBot="1" x14ac:dyDescent="0.6">
      <c r="A7" s="134" t="s">
        <v>115</v>
      </c>
      <c r="B7" s="127">
        <v>6180</v>
      </c>
      <c r="C7" s="128">
        <v>6350</v>
      </c>
      <c r="D7" s="128">
        <v>6490</v>
      </c>
      <c r="E7" s="128">
        <v>6670</v>
      </c>
      <c r="F7" s="128">
        <v>6660</v>
      </c>
      <c r="G7" s="128">
        <v>6790</v>
      </c>
      <c r="H7" s="128">
        <v>6740</v>
      </c>
      <c r="I7" s="128">
        <v>6640</v>
      </c>
      <c r="J7" s="128">
        <v>6980</v>
      </c>
      <c r="K7" s="129">
        <v>6850</v>
      </c>
      <c r="M7" s="60"/>
    </row>
    <row r="8" spans="1:13" ht="14.7" thickTop="1" x14ac:dyDescent="0.55000000000000004"/>
    <row r="11" spans="1:13" x14ac:dyDescent="0.55000000000000004">
      <c r="K11" s="70"/>
    </row>
    <row r="12" spans="1:13" x14ac:dyDescent="0.55000000000000004">
      <c r="K12" s="165"/>
    </row>
    <row r="13" spans="1:13" x14ac:dyDescent="0.55000000000000004">
      <c r="B13" s="54"/>
      <c r="C13" s="54"/>
      <c r="D13" s="54"/>
      <c r="E13" s="54"/>
      <c r="F13" s="54"/>
      <c r="G13" s="54"/>
      <c r="H13" s="54"/>
      <c r="I13" s="54"/>
      <c r="J13" s="54"/>
      <c r="K13" s="54"/>
    </row>
    <row r="14" spans="1:13" x14ac:dyDescent="0.55000000000000004">
      <c r="B14" s="55"/>
      <c r="C14" s="55"/>
      <c r="D14" s="55"/>
      <c r="E14" s="55"/>
      <c r="F14" s="55"/>
      <c r="G14" s="55"/>
      <c r="H14" s="55"/>
      <c r="I14" s="55"/>
      <c r="J14" s="55"/>
      <c r="K14" s="55"/>
    </row>
  </sheetData>
  <mergeCells count="1">
    <mergeCell ref="B3:K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7ECB4-C966-F049-9580-AD8E4E019627}">
  <dimension ref="A1:M19"/>
  <sheetViews>
    <sheetView showGridLines="0" zoomScaleNormal="100" workbookViewId="0">
      <selection activeCell="J4" sqref="J4"/>
    </sheetView>
  </sheetViews>
  <sheetFormatPr defaultColWidth="8.84765625" defaultRowHeight="14.4" x14ac:dyDescent="0.55000000000000004"/>
  <cols>
    <col min="1" max="1" width="20.84765625" style="42" customWidth="1"/>
    <col min="2" max="11" width="9.84765625" style="42" customWidth="1"/>
    <col min="12" max="16384" width="8.84765625" style="42"/>
  </cols>
  <sheetData>
    <row r="1" spans="1:13" ht="17.7" x14ac:dyDescent="0.55000000000000004">
      <c r="A1" s="171" t="s">
        <v>142</v>
      </c>
      <c r="B1" s="171"/>
      <c r="C1" s="171"/>
      <c r="D1" s="171"/>
      <c r="E1" s="171"/>
      <c r="F1" s="171"/>
      <c r="G1" s="171"/>
      <c r="H1" s="171"/>
      <c r="I1" s="171"/>
      <c r="J1" s="171"/>
      <c r="K1" s="171"/>
    </row>
    <row r="2" spans="1:13" ht="20.399999999999999" thickBot="1" x14ac:dyDescent="0.6">
      <c r="A2" s="43"/>
    </row>
    <row r="3" spans="1:13" ht="32.1" customHeight="1" thickTop="1" thickBot="1" x14ac:dyDescent="0.6">
      <c r="A3" s="124"/>
      <c r="B3" s="179" t="s">
        <v>90</v>
      </c>
      <c r="C3" s="180"/>
      <c r="D3" s="180"/>
      <c r="E3" s="180"/>
      <c r="F3" s="180"/>
      <c r="G3" s="180"/>
      <c r="H3" s="180"/>
      <c r="I3" s="180"/>
      <c r="J3" s="180"/>
      <c r="K3" s="181"/>
    </row>
    <row r="4" spans="1:13" ht="32.1" customHeight="1" thickTop="1" thickBot="1" x14ac:dyDescent="0.6">
      <c r="A4" s="125"/>
      <c r="B4" s="135" t="s">
        <v>92</v>
      </c>
      <c r="C4" s="136" t="s">
        <v>93</v>
      </c>
      <c r="D4" s="136" t="s">
        <v>94</v>
      </c>
      <c r="E4" s="136" t="s">
        <v>95</v>
      </c>
      <c r="F4" s="136" t="s">
        <v>96</v>
      </c>
      <c r="G4" s="136" t="s">
        <v>97</v>
      </c>
      <c r="H4" s="136" t="s">
        <v>98</v>
      </c>
      <c r="I4" s="136" t="s">
        <v>99</v>
      </c>
      <c r="J4" s="136" t="s">
        <v>100</v>
      </c>
      <c r="K4" s="137" t="s">
        <v>101</v>
      </c>
    </row>
    <row r="5" spans="1:13" ht="32.1" customHeight="1" thickTop="1" thickBot="1" x14ac:dyDescent="0.6">
      <c r="A5" s="126" t="s">
        <v>113</v>
      </c>
      <c r="B5" s="127">
        <v>69200</v>
      </c>
      <c r="C5" s="128">
        <v>69500</v>
      </c>
      <c r="D5" s="128">
        <v>62900</v>
      </c>
      <c r="E5" s="128">
        <v>61500</v>
      </c>
      <c r="F5" s="128">
        <v>62200</v>
      </c>
      <c r="G5" s="128">
        <v>64900</v>
      </c>
      <c r="H5" s="128">
        <v>66200</v>
      </c>
      <c r="I5" s="128">
        <v>63800</v>
      </c>
      <c r="J5" s="128">
        <v>63600</v>
      </c>
      <c r="K5" s="129">
        <v>63800</v>
      </c>
      <c r="L5" s="44"/>
      <c r="M5" s="60"/>
    </row>
    <row r="6" spans="1:13" ht="32.1" customHeight="1" thickTop="1" thickBot="1" x14ac:dyDescent="0.6">
      <c r="A6" s="130" t="s">
        <v>141</v>
      </c>
      <c r="B6" s="131">
        <v>46.012864</v>
      </c>
      <c r="C6" s="132">
        <v>45.952939000000001</v>
      </c>
      <c r="D6" s="132">
        <v>43.131352</v>
      </c>
      <c r="E6" s="132">
        <v>38.361792000000001</v>
      </c>
      <c r="F6" s="132">
        <v>39.144722999999999</v>
      </c>
      <c r="G6" s="132">
        <v>37.891477000000002</v>
      </c>
      <c r="H6" s="132">
        <v>37.996485999999997</v>
      </c>
      <c r="I6" s="132">
        <v>37.831594000000003</v>
      </c>
      <c r="J6" s="132">
        <v>38.673586999999998</v>
      </c>
      <c r="K6" s="133">
        <v>36.733840999999998</v>
      </c>
      <c r="L6" s="165"/>
      <c r="M6" s="167"/>
    </row>
    <row r="7" spans="1:13" ht="32.1" customHeight="1" thickTop="1" thickBot="1" x14ac:dyDescent="0.6">
      <c r="A7" s="134" t="s">
        <v>115</v>
      </c>
      <c r="B7" s="127">
        <v>750</v>
      </c>
      <c r="C7" s="128">
        <v>770</v>
      </c>
      <c r="D7" s="128">
        <v>790</v>
      </c>
      <c r="E7" s="128">
        <v>820</v>
      </c>
      <c r="F7" s="128">
        <v>820</v>
      </c>
      <c r="G7" s="128">
        <v>840</v>
      </c>
      <c r="H7" s="128">
        <v>860</v>
      </c>
      <c r="I7" s="128">
        <v>870</v>
      </c>
      <c r="J7" s="128">
        <v>900</v>
      </c>
      <c r="K7" s="129">
        <v>890</v>
      </c>
      <c r="L7" s="44"/>
      <c r="M7" s="60"/>
    </row>
    <row r="8" spans="1:13" ht="14.7" thickTop="1" x14ac:dyDescent="0.55000000000000004"/>
    <row r="9" spans="1:13" x14ac:dyDescent="0.55000000000000004">
      <c r="B9" s="44"/>
    </row>
    <row r="10" spans="1:13" ht="15.6" x14ac:dyDescent="0.55000000000000004">
      <c r="A10" s="61"/>
      <c r="B10" s="182"/>
      <c r="C10" s="182"/>
      <c r="D10" s="182"/>
      <c r="E10" s="182"/>
      <c r="F10" s="182"/>
      <c r="G10" s="182"/>
      <c r="H10" s="182"/>
      <c r="I10" s="182"/>
      <c r="J10" s="182"/>
      <c r="K10" s="182"/>
    </row>
    <row r="11" spans="1:13" ht="15.6" x14ac:dyDescent="0.55000000000000004">
      <c r="A11" s="62"/>
      <c r="B11" s="63"/>
      <c r="C11" s="63"/>
      <c r="D11" s="63"/>
      <c r="E11" s="63"/>
      <c r="F11" s="63"/>
      <c r="G11" s="63"/>
      <c r="H11" s="63"/>
      <c r="I11" s="63"/>
      <c r="J11" s="63"/>
      <c r="K11" s="63"/>
    </row>
    <row r="12" spans="1:13" ht="15.6" x14ac:dyDescent="0.55000000000000004">
      <c r="A12" s="64"/>
      <c r="B12" s="65"/>
      <c r="C12" s="65"/>
      <c r="D12" s="65"/>
      <c r="E12" s="65"/>
      <c r="F12" s="65"/>
      <c r="G12" s="65"/>
      <c r="H12" s="65"/>
      <c r="I12" s="65"/>
      <c r="J12" s="65"/>
      <c r="K12" s="65"/>
    </row>
    <row r="13" spans="1:13" ht="15.6" x14ac:dyDescent="0.55000000000000004">
      <c r="A13" s="66"/>
      <c r="B13" s="67"/>
      <c r="C13" s="67"/>
      <c r="D13" s="67"/>
      <c r="E13" s="67"/>
      <c r="F13" s="67"/>
      <c r="G13" s="67"/>
      <c r="H13" s="67"/>
      <c r="I13" s="67"/>
      <c r="J13" s="67"/>
      <c r="K13" s="67"/>
    </row>
    <row r="14" spans="1:13" ht="15.6" x14ac:dyDescent="0.55000000000000004">
      <c r="A14" s="64"/>
      <c r="B14" s="65"/>
      <c r="C14" s="65"/>
      <c r="D14" s="65"/>
      <c r="E14" s="65"/>
      <c r="F14" s="65"/>
      <c r="G14" s="65"/>
      <c r="H14" s="65"/>
      <c r="I14" s="65"/>
      <c r="J14" s="65"/>
      <c r="K14" s="65"/>
    </row>
    <row r="15" spans="1:13" x14ac:dyDescent="0.55000000000000004">
      <c r="A15" s="68"/>
      <c r="B15" s="68"/>
      <c r="C15" s="68"/>
      <c r="D15" s="68"/>
      <c r="E15" s="68"/>
      <c r="F15" s="68"/>
      <c r="G15" s="68"/>
      <c r="H15" s="68"/>
      <c r="I15" s="68"/>
      <c r="J15" s="68"/>
      <c r="K15" s="68"/>
    </row>
    <row r="16" spans="1:13" ht="15.6" x14ac:dyDescent="0.55000000000000004">
      <c r="A16" s="68"/>
      <c r="B16" s="63"/>
      <c r="C16" s="63"/>
      <c r="D16" s="63"/>
      <c r="E16" s="63"/>
      <c r="F16" s="63"/>
      <c r="G16" s="63"/>
      <c r="H16" s="63"/>
      <c r="I16" s="63"/>
      <c r="J16" s="63"/>
      <c r="K16" s="63"/>
    </row>
    <row r="17" spans="1:11" ht="15.6" x14ac:dyDescent="0.55000000000000004">
      <c r="A17" s="64"/>
      <c r="B17" s="69"/>
      <c r="C17" s="69"/>
      <c r="D17" s="69"/>
      <c r="E17" s="69"/>
      <c r="F17" s="69"/>
      <c r="G17" s="69"/>
      <c r="H17" s="69"/>
      <c r="I17" s="69"/>
      <c r="J17" s="69"/>
      <c r="K17" s="69"/>
    </row>
    <row r="18" spans="1:11" ht="15.6" x14ac:dyDescent="0.55000000000000004">
      <c r="A18" s="66"/>
      <c r="B18" s="69"/>
      <c r="C18" s="69"/>
      <c r="D18" s="69"/>
      <c r="E18" s="69"/>
      <c r="F18" s="69"/>
      <c r="G18" s="69"/>
      <c r="H18" s="69"/>
      <c r="I18" s="69"/>
      <c r="J18" s="69"/>
      <c r="K18" s="69"/>
    </row>
    <row r="19" spans="1:11" ht="15.6" x14ac:dyDescent="0.55000000000000004">
      <c r="A19" s="64"/>
      <c r="B19" s="69"/>
      <c r="C19" s="69"/>
      <c r="D19" s="69"/>
      <c r="E19" s="69"/>
      <c r="F19" s="69"/>
      <c r="G19" s="69"/>
      <c r="H19" s="69"/>
      <c r="I19" s="69"/>
      <c r="J19" s="69"/>
      <c r="K19" s="69"/>
    </row>
  </sheetData>
  <mergeCells count="3">
    <mergeCell ref="B3:K3"/>
    <mergeCell ref="A1:K1"/>
    <mergeCell ref="B10:K10"/>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1A60-43C1-EA4A-80A5-5E118AEEFD40}">
  <dimension ref="A1:M8"/>
  <sheetViews>
    <sheetView showGridLines="0" zoomScaleNormal="100" workbookViewId="0">
      <selection activeCell="J4" sqref="J4"/>
    </sheetView>
  </sheetViews>
  <sheetFormatPr defaultColWidth="8.84765625" defaultRowHeight="14.4" x14ac:dyDescent="0.55000000000000004"/>
  <cols>
    <col min="1" max="1" width="20.84765625" style="42" customWidth="1"/>
    <col min="2" max="11" width="9.84765625" style="42" customWidth="1"/>
    <col min="12" max="16384" width="8.84765625" style="42"/>
  </cols>
  <sheetData>
    <row r="1" spans="1:13" ht="20.399999999999999" x14ac:dyDescent="0.55000000000000004">
      <c r="A1" s="163" t="s">
        <v>143</v>
      </c>
    </row>
    <row r="2" spans="1:13" ht="20.399999999999999" thickBot="1" x14ac:dyDescent="0.6">
      <c r="A2" s="43"/>
    </row>
    <row r="3" spans="1:13" ht="32.1" customHeight="1" thickTop="1" thickBot="1" x14ac:dyDescent="0.6">
      <c r="A3" s="124"/>
      <c r="B3" s="179" t="s">
        <v>90</v>
      </c>
      <c r="C3" s="180"/>
      <c r="D3" s="180"/>
      <c r="E3" s="180"/>
      <c r="F3" s="180"/>
      <c r="G3" s="180"/>
      <c r="H3" s="180"/>
      <c r="I3" s="180"/>
      <c r="J3" s="180"/>
      <c r="K3" s="181"/>
    </row>
    <row r="4" spans="1:13" ht="32.1" customHeight="1" thickTop="1" thickBot="1" x14ac:dyDescent="0.6">
      <c r="A4" s="125"/>
      <c r="B4" s="135" t="s">
        <v>92</v>
      </c>
      <c r="C4" s="136" t="s">
        <v>93</v>
      </c>
      <c r="D4" s="136" t="s">
        <v>94</v>
      </c>
      <c r="E4" s="136" t="s">
        <v>95</v>
      </c>
      <c r="F4" s="136" t="s">
        <v>96</v>
      </c>
      <c r="G4" s="136" t="s">
        <v>97</v>
      </c>
      <c r="H4" s="136" t="s">
        <v>98</v>
      </c>
      <c r="I4" s="136" t="s">
        <v>99</v>
      </c>
      <c r="J4" s="136" t="s">
        <v>100</v>
      </c>
      <c r="K4" s="137" t="s">
        <v>101</v>
      </c>
    </row>
    <row r="5" spans="1:13" ht="32.1" customHeight="1" thickTop="1" thickBot="1" x14ac:dyDescent="0.6">
      <c r="A5" s="126" t="s">
        <v>113</v>
      </c>
      <c r="B5" s="127">
        <v>92300</v>
      </c>
      <c r="C5" s="128">
        <v>94000</v>
      </c>
      <c r="D5" s="128">
        <v>95000</v>
      </c>
      <c r="E5" s="128">
        <v>95600</v>
      </c>
      <c r="F5" s="128">
        <v>96600</v>
      </c>
      <c r="G5" s="128">
        <v>98000</v>
      </c>
      <c r="H5" s="128">
        <v>100200</v>
      </c>
      <c r="I5" s="128">
        <v>101900</v>
      </c>
      <c r="J5" s="128">
        <v>100500</v>
      </c>
      <c r="K5" s="129">
        <v>102100</v>
      </c>
      <c r="L5" s="44"/>
      <c r="M5" s="60"/>
    </row>
    <row r="6" spans="1:13" ht="32.1" customHeight="1" thickTop="1" thickBot="1" x14ac:dyDescent="0.6">
      <c r="A6" s="130" t="s">
        <v>141</v>
      </c>
      <c r="B6" s="131">
        <v>20.037535999999999</v>
      </c>
      <c r="C6" s="132">
        <v>20.154617999999999</v>
      </c>
      <c r="D6" s="132">
        <v>20.126072000000001</v>
      </c>
      <c r="E6" s="132">
        <v>19.913958000000001</v>
      </c>
      <c r="F6" s="132">
        <v>19.551026</v>
      </c>
      <c r="G6" s="132">
        <v>19.306221000000001</v>
      </c>
      <c r="H6" s="132">
        <v>19.329895</v>
      </c>
      <c r="I6" s="132">
        <v>19.748563000000001</v>
      </c>
      <c r="J6" s="132">
        <v>19.656169999999999</v>
      </c>
      <c r="K6" s="133">
        <v>20.545676</v>
      </c>
      <c r="L6" s="70"/>
      <c r="M6" s="71"/>
    </row>
    <row r="7" spans="1:13" ht="32.1" customHeight="1" thickTop="1" thickBot="1" x14ac:dyDescent="0.6">
      <c r="A7" s="134" t="s">
        <v>115</v>
      </c>
      <c r="B7" s="127">
        <v>3030</v>
      </c>
      <c r="C7" s="128">
        <v>3070</v>
      </c>
      <c r="D7" s="128">
        <v>3100</v>
      </c>
      <c r="E7" s="128">
        <v>3180</v>
      </c>
      <c r="F7" s="128">
        <v>3120</v>
      </c>
      <c r="G7" s="128">
        <v>3170</v>
      </c>
      <c r="H7" s="128">
        <v>3130</v>
      </c>
      <c r="I7" s="128">
        <v>3070</v>
      </c>
      <c r="J7" s="128">
        <v>3200</v>
      </c>
      <c r="K7" s="129">
        <v>3120</v>
      </c>
      <c r="L7" s="44"/>
      <c r="M7" s="60"/>
    </row>
    <row r="8" spans="1:13" ht="14.7" thickTop="1" x14ac:dyDescent="0.55000000000000004"/>
  </sheetData>
  <mergeCells count="1">
    <mergeCell ref="B3:K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294C-FBD9-2242-B81F-24ABE1A336DF}">
  <dimension ref="A1:K8"/>
  <sheetViews>
    <sheetView showGridLines="0" zoomScaleNormal="100" workbookViewId="0">
      <selection activeCell="J4" sqref="J4"/>
    </sheetView>
  </sheetViews>
  <sheetFormatPr defaultColWidth="8.84765625" defaultRowHeight="14.4" x14ac:dyDescent="0.55000000000000004"/>
  <cols>
    <col min="1" max="1" width="21" style="42" customWidth="1"/>
    <col min="2" max="11" width="9.84765625" style="42" customWidth="1"/>
    <col min="12" max="16384" width="8.84765625" style="42"/>
  </cols>
  <sheetData>
    <row r="1" spans="1:11" ht="20.399999999999999" x14ac:dyDescent="0.55000000000000004">
      <c r="A1" s="163" t="s">
        <v>144</v>
      </c>
      <c r="B1" s="45"/>
      <c r="C1" s="45"/>
      <c r="D1" s="45"/>
      <c r="E1" s="45"/>
      <c r="F1" s="45"/>
      <c r="G1" s="45"/>
      <c r="H1" s="45"/>
      <c r="I1" s="45"/>
      <c r="J1" s="45"/>
      <c r="K1" s="45"/>
    </row>
    <row r="2" spans="1:11" ht="20.399999999999999" thickBot="1" x14ac:dyDescent="0.6">
      <c r="A2" s="43"/>
    </row>
    <row r="3" spans="1:11" ht="32.1" customHeight="1" thickTop="1" thickBot="1" x14ac:dyDescent="0.6">
      <c r="A3" s="124"/>
      <c r="B3" s="179" t="s">
        <v>90</v>
      </c>
      <c r="C3" s="180"/>
      <c r="D3" s="180"/>
      <c r="E3" s="180"/>
      <c r="F3" s="180"/>
      <c r="G3" s="180"/>
      <c r="H3" s="180"/>
      <c r="I3" s="180"/>
      <c r="J3" s="180"/>
      <c r="K3" s="181"/>
    </row>
    <row r="4" spans="1:11" ht="32.1" customHeight="1" thickTop="1" thickBot="1" x14ac:dyDescent="0.6">
      <c r="A4" s="125"/>
      <c r="B4" s="135" t="s">
        <v>92</v>
      </c>
      <c r="C4" s="136" t="s">
        <v>93</v>
      </c>
      <c r="D4" s="136" t="s">
        <v>94</v>
      </c>
      <c r="E4" s="136" t="s">
        <v>95</v>
      </c>
      <c r="F4" s="136" t="s">
        <v>96</v>
      </c>
      <c r="G4" s="136" t="s">
        <v>97</v>
      </c>
      <c r="H4" s="136" t="s">
        <v>98</v>
      </c>
      <c r="I4" s="136" t="s">
        <v>99</v>
      </c>
      <c r="J4" s="136" t="s">
        <v>100</v>
      </c>
      <c r="K4" s="137" t="s">
        <v>101</v>
      </c>
    </row>
    <row r="5" spans="1:11" ht="32.1" customHeight="1" thickTop="1" thickBot="1" x14ac:dyDescent="0.6">
      <c r="A5" s="126" t="s">
        <v>113</v>
      </c>
      <c r="B5" s="127">
        <v>47100</v>
      </c>
      <c r="C5" s="128">
        <v>47500</v>
      </c>
      <c r="D5" s="128">
        <v>47900</v>
      </c>
      <c r="E5" s="128">
        <v>49500</v>
      </c>
      <c r="F5" s="128">
        <v>50300</v>
      </c>
      <c r="G5" s="128">
        <v>53200</v>
      </c>
      <c r="H5" s="128">
        <v>55400</v>
      </c>
      <c r="I5" s="128">
        <v>55800</v>
      </c>
      <c r="J5" s="128">
        <v>57900</v>
      </c>
      <c r="K5" s="129">
        <v>60000</v>
      </c>
    </row>
    <row r="6" spans="1:11" ht="32.1" customHeight="1" thickTop="1" thickBot="1" x14ac:dyDescent="0.6">
      <c r="A6" s="130" t="s">
        <v>141</v>
      </c>
      <c r="B6" s="131">
        <v>12.446472999999999</v>
      </c>
      <c r="C6" s="132">
        <v>12.649015</v>
      </c>
      <c r="D6" s="132">
        <v>12.331434</v>
      </c>
      <c r="E6" s="132">
        <v>12.077260000000001</v>
      </c>
      <c r="F6" s="132">
        <v>12.178630999999999</v>
      </c>
      <c r="G6" s="132">
        <v>13.300444000000001</v>
      </c>
      <c r="H6" s="132">
        <v>13.951917999999999</v>
      </c>
      <c r="I6" s="132">
        <v>15.896182</v>
      </c>
      <c r="J6" s="132">
        <v>16.790040999999999</v>
      </c>
      <c r="K6" s="133">
        <v>18.347702999999999</v>
      </c>
    </row>
    <row r="7" spans="1:11" ht="32.1" customHeight="1" thickTop="1" thickBot="1" x14ac:dyDescent="0.6">
      <c r="A7" s="134" t="s">
        <v>115</v>
      </c>
      <c r="B7" s="127">
        <v>1320</v>
      </c>
      <c r="C7" s="128">
        <v>1400</v>
      </c>
      <c r="D7" s="128">
        <v>1460</v>
      </c>
      <c r="E7" s="128">
        <v>1510</v>
      </c>
      <c r="F7" s="128">
        <v>1540</v>
      </c>
      <c r="G7" s="128">
        <v>1570</v>
      </c>
      <c r="H7" s="128">
        <v>1570</v>
      </c>
      <c r="I7" s="128">
        <v>1560</v>
      </c>
      <c r="J7" s="128">
        <v>1630</v>
      </c>
      <c r="K7" s="129">
        <v>1620</v>
      </c>
    </row>
    <row r="8" spans="1:11" ht="14.7" thickTop="1" x14ac:dyDescent="0.55000000000000004"/>
  </sheetData>
  <mergeCells count="1">
    <mergeCell ref="B3:K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C2C6-A447-0E49-8A7E-6F9666003602}">
  <dimension ref="A1:K8"/>
  <sheetViews>
    <sheetView showGridLines="0" zoomScaleNormal="100" workbookViewId="0">
      <selection activeCell="J4" sqref="J4"/>
    </sheetView>
  </sheetViews>
  <sheetFormatPr defaultColWidth="8.84765625" defaultRowHeight="14.4" x14ac:dyDescent="0.55000000000000004"/>
  <cols>
    <col min="1" max="1" width="20.84765625" style="42" customWidth="1"/>
    <col min="2" max="11" width="9.84765625" style="42" customWidth="1"/>
    <col min="12" max="16384" width="8.84765625" style="42"/>
  </cols>
  <sheetData>
    <row r="1" spans="1:11" ht="17.7" x14ac:dyDescent="0.55000000000000004">
      <c r="A1" s="163" t="s">
        <v>145</v>
      </c>
    </row>
    <row r="2" spans="1:11" ht="20.399999999999999" thickBot="1" x14ac:dyDescent="0.6">
      <c r="A2" s="43"/>
    </row>
    <row r="3" spans="1:11" ht="32.1" customHeight="1" thickTop="1" thickBot="1" x14ac:dyDescent="0.6">
      <c r="A3" s="124"/>
      <c r="B3" s="179" t="s">
        <v>90</v>
      </c>
      <c r="C3" s="180"/>
      <c r="D3" s="180"/>
      <c r="E3" s="180"/>
      <c r="F3" s="180"/>
      <c r="G3" s="180"/>
      <c r="H3" s="180"/>
      <c r="I3" s="180"/>
      <c r="J3" s="180"/>
      <c r="K3" s="181"/>
    </row>
    <row r="4" spans="1:11" ht="32.1" customHeight="1" thickTop="1" thickBot="1" x14ac:dyDescent="0.6">
      <c r="A4" s="125"/>
      <c r="B4" s="135" t="s">
        <v>92</v>
      </c>
      <c r="C4" s="136" t="s">
        <v>93</v>
      </c>
      <c r="D4" s="136" t="s">
        <v>94</v>
      </c>
      <c r="E4" s="136" t="s">
        <v>95</v>
      </c>
      <c r="F4" s="136" t="s">
        <v>96</v>
      </c>
      <c r="G4" s="136" t="s">
        <v>97</v>
      </c>
      <c r="H4" s="136" t="s">
        <v>98</v>
      </c>
      <c r="I4" s="136" t="s">
        <v>99</v>
      </c>
      <c r="J4" s="136" t="s">
        <v>100</v>
      </c>
      <c r="K4" s="137" t="s">
        <v>101</v>
      </c>
    </row>
    <row r="5" spans="1:11" ht="32.1" customHeight="1" thickTop="1" thickBot="1" x14ac:dyDescent="0.6">
      <c r="A5" s="126" t="s">
        <v>113</v>
      </c>
      <c r="B5" s="127">
        <v>25600</v>
      </c>
      <c r="C5" s="128">
        <v>26100</v>
      </c>
      <c r="D5" s="128">
        <v>25800</v>
      </c>
      <c r="E5" s="128">
        <v>27800</v>
      </c>
      <c r="F5" s="128">
        <v>28000</v>
      </c>
      <c r="G5" s="128">
        <v>29300</v>
      </c>
      <c r="H5" s="128">
        <v>30800</v>
      </c>
      <c r="I5" s="128">
        <v>29900</v>
      </c>
      <c r="J5" s="128">
        <v>30500</v>
      </c>
      <c r="K5" s="129">
        <v>28800</v>
      </c>
    </row>
    <row r="6" spans="1:11" ht="32.1" customHeight="1" thickTop="1" thickBot="1" x14ac:dyDescent="0.6">
      <c r="A6" s="130" t="s">
        <v>141</v>
      </c>
      <c r="B6" s="131">
        <v>3.8599679999999998</v>
      </c>
      <c r="C6" s="132">
        <v>4.1090530000000003</v>
      </c>
      <c r="D6" s="132">
        <v>4.2349750000000004</v>
      </c>
      <c r="E6" s="132">
        <v>4.3406779999999996</v>
      </c>
      <c r="F6" s="132">
        <v>4.5851439999999997</v>
      </c>
      <c r="G6" s="132">
        <v>4.873011</v>
      </c>
      <c r="H6" s="132">
        <v>5.154757</v>
      </c>
      <c r="I6" s="132">
        <v>5.2887550000000001</v>
      </c>
      <c r="J6" s="132">
        <v>5.4548030000000001</v>
      </c>
      <c r="K6" s="133">
        <v>5.2013559999999996</v>
      </c>
    </row>
    <row r="7" spans="1:11" ht="32.1" customHeight="1" thickTop="1" thickBot="1" x14ac:dyDescent="0.6">
      <c r="A7" s="134" t="s">
        <v>115</v>
      </c>
      <c r="B7" s="127">
        <v>1090</v>
      </c>
      <c r="C7" s="128">
        <v>1120</v>
      </c>
      <c r="D7" s="128">
        <v>1140</v>
      </c>
      <c r="E7" s="128">
        <v>1160</v>
      </c>
      <c r="F7" s="128">
        <v>1190</v>
      </c>
      <c r="G7" s="128">
        <v>1200</v>
      </c>
      <c r="H7" s="128">
        <v>1180</v>
      </c>
      <c r="I7" s="128">
        <v>1150</v>
      </c>
      <c r="J7" s="128">
        <v>1250</v>
      </c>
      <c r="K7" s="129">
        <v>1230</v>
      </c>
    </row>
    <row r="8" spans="1:11" ht="14.7" thickTop="1" x14ac:dyDescent="0.55000000000000004"/>
  </sheetData>
  <mergeCells count="1">
    <mergeCell ref="B3:K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8"/>
  <sheetViews>
    <sheetView showGridLines="0" workbookViewId="0">
      <selection activeCell="B1" sqref="B1"/>
    </sheetView>
  </sheetViews>
  <sheetFormatPr defaultColWidth="0" defaultRowHeight="17.100000000000001" customHeight="1" zeroHeight="1" x14ac:dyDescent="0.6"/>
  <cols>
    <col min="1" max="1" width="3.84765625" customWidth="1"/>
    <col min="2" max="2" width="10.84765625" customWidth="1"/>
    <col min="3" max="3" width="37.34765625" customWidth="1"/>
    <col min="4" max="4" width="4" customWidth="1"/>
    <col min="5" max="5" width="10.84765625" customWidth="1"/>
    <col min="6" max="6" width="35.34765625" customWidth="1"/>
    <col min="7" max="7" width="3.59765625" customWidth="1"/>
    <col min="8" max="10" width="0" hidden="1" customWidth="1"/>
    <col min="11" max="16384" width="10.84765625" hidden="1"/>
  </cols>
  <sheetData>
    <row r="1" spans="2:10" ht="17.100000000000001" customHeight="1" x14ac:dyDescent="0.6">
      <c r="B1" s="36" t="s">
        <v>146</v>
      </c>
    </row>
    <row r="2" spans="2:10" ht="17.100000000000001" customHeight="1" thickBot="1" x14ac:dyDescent="0.65"/>
    <row r="3" spans="2:10" ht="17.100000000000001" customHeight="1" thickBot="1" x14ac:dyDescent="0.65">
      <c r="B3" s="184" t="s">
        <v>147</v>
      </c>
      <c r="C3" s="185"/>
      <c r="D3" s="98"/>
      <c r="E3" s="192" t="s">
        <v>148</v>
      </c>
      <c r="F3" s="193"/>
    </row>
    <row r="4" spans="2:10" ht="17.100000000000001" customHeight="1" thickBot="1" x14ac:dyDescent="0.65">
      <c r="B4" s="138" t="s">
        <v>149</v>
      </c>
      <c r="C4" s="139" t="s">
        <v>6</v>
      </c>
      <c r="D4" s="98"/>
      <c r="E4" s="140" t="s">
        <v>149</v>
      </c>
      <c r="F4" s="139" t="s">
        <v>6</v>
      </c>
      <c r="J4" s="32"/>
    </row>
    <row r="5" spans="2:10" ht="17.100000000000001" customHeight="1" x14ac:dyDescent="0.6">
      <c r="B5" s="141" t="s">
        <v>150</v>
      </c>
      <c r="C5" s="142" t="s">
        <v>151</v>
      </c>
      <c r="D5" s="98"/>
      <c r="E5" s="141" t="s">
        <v>152</v>
      </c>
      <c r="F5" s="142" t="s">
        <v>153</v>
      </c>
      <c r="J5" s="33"/>
    </row>
    <row r="6" spans="2:10" ht="17.100000000000001" customHeight="1" x14ac:dyDescent="0.6">
      <c r="B6" s="141" t="s">
        <v>154</v>
      </c>
      <c r="C6" s="142" t="s">
        <v>155</v>
      </c>
      <c r="D6" s="98"/>
      <c r="E6" s="141" t="s">
        <v>156</v>
      </c>
      <c r="F6" s="142" t="s">
        <v>122</v>
      </c>
      <c r="J6" s="33"/>
    </row>
    <row r="7" spans="2:10" ht="17.100000000000001" customHeight="1" x14ac:dyDescent="0.6">
      <c r="B7" s="141" t="s">
        <v>157</v>
      </c>
      <c r="C7" s="142" t="s">
        <v>158</v>
      </c>
      <c r="D7" s="98"/>
      <c r="E7" s="141" t="s">
        <v>159</v>
      </c>
      <c r="F7" s="142" t="s">
        <v>160</v>
      </c>
    </row>
    <row r="8" spans="2:10" ht="17.100000000000001" customHeight="1" x14ac:dyDescent="0.6">
      <c r="B8" s="141" t="s">
        <v>161</v>
      </c>
      <c r="C8" s="142" t="s">
        <v>120</v>
      </c>
      <c r="D8" s="98"/>
      <c r="E8" s="141" t="s">
        <v>162</v>
      </c>
      <c r="F8" s="142" t="s">
        <v>163</v>
      </c>
    </row>
    <row r="9" spans="2:10" ht="17.100000000000001" customHeight="1" x14ac:dyDescent="0.6">
      <c r="B9" s="141" t="s">
        <v>164</v>
      </c>
      <c r="C9" s="142" t="s">
        <v>117</v>
      </c>
      <c r="D9" s="98"/>
      <c r="E9" s="141" t="s">
        <v>165</v>
      </c>
      <c r="F9" s="142" t="s">
        <v>166</v>
      </c>
    </row>
    <row r="10" spans="2:10" ht="17.100000000000001" customHeight="1" thickBot="1" x14ac:dyDescent="0.65">
      <c r="B10" s="143" t="s">
        <v>167</v>
      </c>
      <c r="C10" s="144" t="s">
        <v>168</v>
      </c>
      <c r="D10" s="98"/>
      <c r="E10" s="141" t="s">
        <v>169</v>
      </c>
      <c r="F10" s="142" t="s">
        <v>126</v>
      </c>
    </row>
    <row r="11" spans="2:10" ht="17.100000000000001" customHeight="1" thickBot="1" x14ac:dyDescent="0.65">
      <c r="B11" s="98"/>
      <c r="C11" s="98"/>
      <c r="D11" s="98"/>
      <c r="E11" s="141" t="s">
        <v>170</v>
      </c>
      <c r="F11" s="142" t="s">
        <v>171</v>
      </c>
    </row>
    <row r="12" spans="2:10" ht="17.100000000000001" customHeight="1" x14ac:dyDescent="0.6">
      <c r="B12" s="186" t="s">
        <v>172</v>
      </c>
      <c r="C12" s="187"/>
      <c r="D12" s="98"/>
      <c r="E12" s="141" t="s">
        <v>173</v>
      </c>
      <c r="F12" s="142" t="s">
        <v>174</v>
      </c>
    </row>
    <row r="13" spans="2:10" ht="17.100000000000001" customHeight="1" thickBot="1" x14ac:dyDescent="0.65">
      <c r="B13" s="138" t="s">
        <v>149</v>
      </c>
      <c r="C13" s="139" t="s">
        <v>6</v>
      </c>
      <c r="D13" s="98"/>
      <c r="E13" s="141" t="s">
        <v>175</v>
      </c>
      <c r="F13" s="142" t="s">
        <v>176</v>
      </c>
    </row>
    <row r="14" spans="2:10" ht="17.100000000000001" customHeight="1" x14ac:dyDescent="0.6">
      <c r="B14" s="141" t="s">
        <v>177</v>
      </c>
      <c r="C14" s="142" t="s">
        <v>178</v>
      </c>
      <c r="D14" s="98"/>
      <c r="E14" s="141" t="s">
        <v>179</v>
      </c>
      <c r="F14" s="142" t="s">
        <v>180</v>
      </c>
    </row>
    <row r="15" spans="2:10" ht="17.100000000000001" customHeight="1" x14ac:dyDescent="0.6">
      <c r="B15" s="141" t="s">
        <v>181</v>
      </c>
      <c r="C15" s="142" t="s">
        <v>182</v>
      </c>
      <c r="D15" s="98"/>
      <c r="E15" s="141" t="s">
        <v>183</v>
      </c>
      <c r="F15" s="142" t="s">
        <v>184</v>
      </c>
    </row>
    <row r="16" spans="2:10" ht="17.100000000000001" customHeight="1" x14ac:dyDescent="0.6">
      <c r="B16" s="141" t="s">
        <v>185</v>
      </c>
      <c r="C16" s="142" t="s">
        <v>186</v>
      </c>
      <c r="D16" s="98"/>
      <c r="E16" s="141" t="s">
        <v>187</v>
      </c>
      <c r="F16" s="142" t="s">
        <v>188</v>
      </c>
    </row>
    <row r="17" spans="2:6" ht="17.100000000000001" customHeight="1" x14ac:dyDescent="0.6">
      <c r="B17" s="141" t="s">
        <v>189</v>
      </c>
      <c r="C17" s="142" t="s">
        <v>190</v>
      </c>
      <c r="D17" s="98"/>
      <c r="E17" s="141" t="s">
        <v>191</v>
      </c>
      <c r="F17" s="142" t="s">
        <v>192</v>
      </c>
    </row>
    <row r="18" spans="2:6" ht="17.100000000000001" customHeight="1" x14ac:dyDescent="0.6">
      <c r="B18" s="141" t="s">
        <v>193</v>
      </c>
      <c r="C18" s="142" t="s">
        <v>194</v>
      </c>
      <c r="D18" s="98"/>
      <c r="E18" s="141" t="s">
        <v>195</v>
      </c>
      <c r="F18" s="142" t="s">
        <v>196</v>
      </c>
    </row>
    <row r="19" spans="2:6" ht="17.100000000000001" customHeight="1" x14ac:dyDescent="0.6">
      <c r="B19" s="141" t="s">
        <v>197</v>
      </c>
      <c r="C19" s="142" t="s">
        <v>198</v>
      </c>
      <c r="D19" s="98"/>
      <c r="E19" s="141" t="s">
        <v>199</v>
      </c>
      <c r="F19" s="142" t="s">
        <v>200</v>
      </c>
    </row>
    <row r="20" spans="2:6" ht="17.100000000000001" customHeight="1" x14ac:dyDescent="0.6">
      <c r="B20" s="141" t="s">
        <v>201</v>
      </c>
      <c r="C20" s="142" t="s">
        <v>202</v>
      </c>
      <c r="D20" s="98"/>
      <c r="E20" s="141" t="s">
        <v>203</v>
      </c>
      <c r="F20" s="142" t="s">
        <v>204</v>
      </c>
    </row>
    <row r="21" spans="2:6" ht="17.100000000000001" customHeight="1" x14ac:dyDescent="0.6">
      <c r="B21" s="141" t="s">
        <v>205</v>
      </c>
      <c r="C21" s="142" t="s">
        <v>206</v>
      </c>
      <c r="D21" s="98"/>
      <c r="E21" s="141" t="s">
        <v>207</v>
      </c>
      <c r="F21" s="142" t="s">
        <v>121</v>
      </c>
    </row>
    <row r="22" spans="2:6" ht="17.100000000000001" customHeight="1" x14ac:dyDescent="0.6">
      <c r="B22" s="141" t="s">
        <v>208</v>
      </c>
      <c r="C22" s="142" t="s">
        <v>209</v>
      </c>
      <c r="D22" s="98"/>
      <c r="E22" s="141" t="s">
        <v>210</v>
      </c>
      <c r="F22" s="142" t="s">
        <v>211</v>
      </c>
    </row>
    <row r="23" spans="2:6" ht="17.100000000000001" customHeight="1" x14ac:dyDescent="0.6">
      <c r="B23" s="141" t="s">
        <v>212</v>
      </c>
      <c r="C23" s="142" t="s">
        <v>213</v>
      </c>
      <c r="D23" s="98"/>
      <c r="E23" s="141" t="s">
        <v>214</v>
      </c>
      <c r="F23" s="142" t="s">
        <v>215</v>
      </c>
    </row>
    <row r="24" spans="2:6" ht="17.100000000000001" customHeight="1" thickBot="1" x14ac:dyDescent="0.65">
      <c r="B24" s="141" t="s">
        <v>216</v>
      </c>
      <c r="C24" s="142" t="s">
        <v>217</v>
      </c>
      <c r="D24" s="98"/>
      <c r="E24" s="143" t="s">
        <v>218</v>
      </c>
      <c r="F24" s="144" t="s">
        <v>219</v>
      </c>
    </row>
    <row r="25" spans="2:6" ht="17.100000000000001" customHeight="1" thickBot="1" x14ac:dyDescent="0.65">
      <c r="B25" s="141" t="s">
        <v>220</v>
      </c>
      <c r="C25" s="142" t="s">
        <v>221</v>
      </c>
      <c r="D25" s="98"/>
      <c r="E25" s="98"/>
      <c r="F25" s="98"/>
    </row>
    <row r="26" spans="2:6" ht="17.100000000000001" customHeight="1" thickBot="1" x14ac:dyDescent="0.65">
      <c r="B26" s="141" t="s">
        <v>222</v>
      </c>
      <c r="C26" s="142" t="s">
        <v>223</v>
      </c>
      <c r="D26" s="98"/>
      <c r="E26" s="194" t="s">
        <v>118</v>
      </c>
      <c r="F26" s="195"/>
    </row>
    <row r="27" spans="2:6" ht="17.100000000000001" customHeight="1" thickBot="1" x14ac:dyDescent="0.65">
      <c r="B27" s="141" t="s">
        <v>224</v>
      </c>
      <c r="C27" s="142" t="s">
        <v>225</v>
      </c>
      <c r="D27" s="98"/>
      <c r="E27" s="138" t="s">
        <v>149</v>
      </c>
      <c r="F27" s="139" t="s">
        <v>226</v>
      </c>
    </row>
    <row r="28" spans="2:6" ht="17.100000000000001" customHeight="1" x14ac:dyDescent="0.6">
      <c r="B28" s="145" t="s">
        <v>227</v>
      </c>
      <c r="C28" s="142" t="s">
        <v>228</v>
      </c>
      <c r="D28" s="98"/>
      <c r="E28" s="146" t="s">
        <v>229</v>
      </c>
      <c r="F28" s="147" t="s">
        <v>73</v>
      </c>
    </row>
    <row r="29" spans="2:6" ht="17.100000000000001" customHeight="1" x14ac:dyDescent="0.6">
      <c r="B29" s="145" t="s">
        <v>230</v>
      </c>
      <c r="C29" s="142" t="s">
        <v>231</v>
      </c>
      <c r="D29" s="98"/>
      <c r="E29" s="146" t="s">
        <v>232</v>
      </c>
      <c r="F29" s="147" t="s">
        <v>78</v>
      </c>
    </row>
    <row r="30" spans="2:6" ht="17.100000000000001" customHeight="1" x14ac:dyDescent="0.6">
      <c r="B30" s="145" t="s">
        <v>233</v>
      </c>
      <c r="C30" s="142" t="s">
        <v>234</v>
      </c>
      <c r="D30" s="98"/>
      <c r="E30" s="146" t="s">
        <v>235</v>
      </c>
      <c r="F30" s="147" t="s">
        <v>236</v>
      </c>
    </row>
    <row r="31" spans="2:6" ht="17.100000000000001" customHeight="1" thickBot="1" x14ac:dyDescent="0.65">
      <c r="B31" s="148" t="s">
        <v>237</v>
      </c>
      <c r="C31" s="144" t="s">
        <v>238</v>
      </c>
      <c r="D31" s="98"/>
      <c r="E31" s="146" t="s">
        <v>239</v>
      </c>
      <c r="F31" s="147" t="s">
        <v>85</v>
      </c>
    </row>
    <row r="32" spans="2:6" ht="17.100000000000001" customHeight="1" x14ac:dyDescent="0.6">
      <c r="B32" s="98"/>
      <c r="C32" s="98"/>
      <c r="D32" s="98"/>
      <c r="E32" s="146" t="s">
        <v>240</v>
      </c>
      <c r="F32" s="147" t="s">
        <v>76</v>
      </c>
    </row>
    <row r="33" spans="2:6" ht="17.100000000000001" customHeight="1" x14ac:dyDescent="0.6">
      <c r="B33" s="188" t="s">
        <v>241</v>
      </c>
      <c r="C33" s="189"/>
      <c r="D33" s="98"/>
      <c r="E33" s="146" t="s">
        <v>242</v>
      </c>
      <c r="F33" s="147" t="s">
        <v>74</v>
      </c>
    </row>
    <row r="34" spans="2:6" ht="17.100000000000001" customHeight="1" thickBot="1" x14ac:dyDescent="0.65">
      <c r="B34" s="149" t="s">
        <v>149</v>
      </c>
      <c r="C34" s="150" t="s">
        <v>6</v>
      </c>
      <c r="D34" s="98"/>
      <c r="E34" s="146" t="s">
        <v>243</v>
      </c>
      <c r="F34" s="147" t="s">
        <v>83</v>
      </c>
    </row>
    <row r="35" spans="2:6" ht="17.100000000000001" customHeight="1" x14ac:dyDescent="0.6">
      <c r="B35" s="141" t="s">
        <v>244</v>
      </c>
      <c r="C35" s="142" t="s">
        <v>245</v>
      </c>
      <c r="D35" s="98"/>
      <c r="E35" s="146" t="s">
        <v>246</v>
      </c>
      <c r="F35" s="147" t="s">
        <v>86</v>
      </c>
    </row>
    <row r="36" spans="2:6" ht="17.100000000000001" customHeight="1" x14ac:dyDescent="0.6">
      <c r="B36" s="151" t="s">
        <v>247</v>
      </c>
      <c r="C36" s="152" t="s">
        <v>248</v>
      </c>
      <c r="D36" s="98"/>
      <c r="E36" s="146" t="s">
        <v>249</v>
      </c>
      <c r="F36" s="147" t="s">
        <v>79</v>
      </c>
    </row>
    <row r="37" spans="2:6" ht="17.100000000000001" customHeight="1" x14ac:dyDescent="0.6">
      <c r="B37" s="151" t="s">
        <v>250</v>
      </c>
      <c r="C37" s="152" t="s">
        <v>251</v>
      </c>
      <c r="D37" s="98"/>
      <c r="E37" s="146" t="s">
        <v>252</v>
      </c>
      <c r="F37" s="147" t="s">
        <v>87</v>
      </c>
    </row>
    <row r="38" spans="2:6" ht="17.100000000000001" customHeight="1" thickBot="1" x14ac:dyDescent="0.65">
      <c r="B38" s="153" t="s">
        <v>253</v>
      </c>
      <c r="C38" s="154" t="s">
        <v>254</v>
      </c>
      <c r="D38" s="98"/>
      <c r="E38" s="146" t="s">
        <v>255</v>
      </c>
      <c r="F38" s="147" t="s">
        <v>84</v>
      </c>
    </row>
    <row r="39" spans="2:6" ht="17.100000000000001" customHeight="1" thickBot="1" x14ac:dyDescent="0.65">
      <c r="B39" s="98"/>
      <c r="C39" s="98"/>
      <c r="D39" s="98"/>
      <c r="E39" s="155" t="s">
        <v>256</v>
      </c>
      <c r="F39" s="156" t="s">
        <v>257</v>
      </c>
    </row>
    <row r="40" spans="2:6" ht="17.100000000000001" customHeight="1" thickBot="1" x14ac:dyDescent="0.65">
      <c r="B40" s="190" t="s">
        <v>258</v>
      </c>
      <c r="C40" s="191"/>
      <c r="D40" s="98"/>
      <c r="E40" s="98"/>
      <c r="F40" s="98"/>
    </row>
    <row r="41" spans="2:6" ht="17.100000000000001" customHeight="1" thickBot="1" x14ac:dyDescent="0.65">
      <c r="B41" s="157" t="s">
        <v>149</v>
      </c>
      <c r="C41" s="158" t="s">
        <v>259</v>
      </c>
      <c r="D41" s="98"/>
      <c r="E41" s="183" t="s">
        <v>260</v>
      </c>
      <c r="F41" s="183"/>
    </row>
    <row r="42" spans="2:6" ht="17.100000000000001" customHeight="1" x14ac:dyDescent="0.6">
      <c r="B42" s="159" t="s">
        <v>261</v>
      </c>
      <c r="C42" s="160" t="s">
        <v>262</v>
      </c>
      <c r="D42" s="98"/>
      <c r="E42" s="183"/>
      <c r="F42" s="183"/>
    </row>
    <row r="43" spans="2:6" ht="17.100000000000001" customHeight="1" x14ac:dyDescent="0.6">
      <c r="B43" s="159" t="s">
        <v>263</v>
      </c>
      <c r="C43" s="160" t="s">
        <v>264</v>
      </c>
      <c r="D43" s="98"/>
      <c r="E43" s="183"/>
      <c r="F43" s="183"/>
    </row>
    <row r="44" spans="2:6" ht="17.100000000000001" customHeight="1" x14ac:dyDescent="0.6">
      <c r="B44" s="159" t="s">
        <v>265</v>
      </c>
      <c r="C44" s="160" t="s">
        <v>266</v>
      </c>
      <c r="D44" s="98"/>
      <c r="E44" s="183"/>
      <c r="F44" s="183"/>
    </row>
    <row r="45" spans="2:6" ht="17.100000000000001" customHeight="1" x14ac:dyDescent="0.6">
      <c r="B45" s="159" t="s">
        <v>267</v>
      </c>
      <c r="C45" s="160" t="s">
        <v>268</v>
      </c>
      <c r="D45" s="98"/>
      <c r="E45" s="98"/>
      <c r="F45" s="98"/>
    </row>
    <row r="46" spans="2:6" ht="17.100000000000001" customHeight="1" x14ac:dyDescent="0.6">
      <c r="B46" s="159" t="s">
        <v>269</v>
      </c>
      <c r="C46" s="160" t="s">
        <v>270</v>
      </c>
      <c r="D46" s="98"/>
      <c r="E46" s="98"/>
      <c r="F46" s="98"/>
    </row>
    <row r="47" spans="2:6" ht="17.100000000000001" customHeight="1" thickBot="1" x14ac:dyDescent="0.65">
      <c r="B47" s="161" t="s">
        <v>271</v>
      </c>
      <c r="C47" s="162" t="s">
        <v>272</v>
      </c>
      <c r="D47" s="98"/>
      <c r="E47" s="98"/>
      <c r="F47" s="98"/>
    </row>
    <row r="48" spans="2:6" ht="17.100000000000001" customHeight="1" x14ac:dyDescent="0.6"/>
  </sheetData>
  <mergeCells count="7">
    <mergeCell ref="E41:F44"/>
    <mergeCell ref="B3:C3"/>
    <mergeCell ref="B12:C12"/>
    <mergeCell ref="B33:C33"/>
    <mergeCell ref="B40:C40"/>
    <mergeCell ref="E3:F3"/>
    <mergeCell ref="E26:F26"/>
  </mergeCells>
  <pageMargins left="0.7" right="0.7" top="0.75" bottom="0.75" header="0.3" footer="0.3"/>
  <pageSetup paperSize="9" orientation="portrait" verticalDpi="0"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2699-CE18-40A5-BB6D-35FD7AC86180}">
  <dimension ref="A1:C19"/>
  <sheetViews>
    <sheetView workbookViewId="0">
      <selection activeCell="C22" sqref="C22"/>
    </sheetView>
  </sheetViews>
  <sheetFormatPr defaultColWidth="12.09765625" defaultRowHeight="15.6" x14ac:dyDescent="0.6"/>
  <cols>
    <col min="1" max="1" width="12.09765625" style="82"/>
    <col min="2" max="2" width="22.25" style="82" customWidth="1"/>
    <col min="3" max="3" width="121.84765625" style="82" customWidth="1"/>
    <col min="4" max="16384" width="12.09765625" style="82"/>
  </cols>
  <sheetData>
    <row r="1" spans="1:3" x14ac:dyDescent="0.6">
      <c r="A1" s="83" t="s">
        <v>5</v>
      </c>
      <c r="B1" s="84"/>
      <c r="C1" s="84"/>
    </row>
    <row r="2" spans="1:3" x14ac:dyDescent="0.6">
      <c r="A2" s="83"/>
      <c r="B2" s="84"/>
      <c r="C2" s="84"/>
    </row>
    <row r="3" spans="1:3" x14ac:dyDescent="0.6">
      <c r="A3" s="84"/>
      <c r="B3" s="86"/>
      <c r="C3" s="87" t="s">
        <v>6</v>
      </c>
    </row>
    <row r="4" spans="1:3" x14ac:dyDescent="0.6">
      <c r="A4" s="84"/>
      <c r="B4" s="88" t="s">
        <v>7</v>
      </c>
      <c r="C4" s="93" t="s">
        <v>8</v>
      </c>
    </row>
    <row r="5" spans="1:3" x14ac:dyDescent="0.6">
      <c r="A5" s="84"/>
      <c r="B5" s="89" t="s">
        <v>9</v>
      </c>
      <c r="C5" s="94" t="s">
        <v>10</v>
      </c>
    </row>
    <row r="6" spans="1:3" x14ac:dyDescent="0.6">
      <c r="A6" s="84"/>
      <c r="B6" s="89" t="s">
        <v>11</v>
      </c>
      <c r="C6" s="90" t="s">
        <v>12</v>
      </c>
    </row>
    <row r="7" spans="1:3" x14ac:dyDescent="0.6">
      <c r="A7" s="84"/>
      <c r="B7" s="89" t="s">
        <v>13</v>
      </c>
      <c r="C7" s="90" t="s">
        <v>14</v>
      </c>
    </row>
    <row r="8" spans="1:3" x14ac:dyDescent="0.6">
      <c r="A8" s="84"/>
      <c r="B8" s="89" t="s">
        <v>15</v>
      </c>
      <c r="C8" s="95" t="s">
        <v>16</v>
      </c>
    </row>
    <row r="9" spans="1:3" x14ac:dyDescent="0.6">
      <c r="A9" s="84"/>
      <c r="B9" s="89" t="s">
        <v>17</v>
      </c>
      <c r="C9" s="90" t="s">
        <v>274</v>
      </c>
    </row>
    <row r="10" spans="1:3" x14ac:dyDescent="0.6">
      <c r="A10" s="84"/>
      <c r="B10" s="89" t="s">
        <v>18</v>
      </c>
      <c r="C10" s="96" t="s">
        <v>19</v>
      </c>
    </row>
    <row r="11" spans="1:3" x14ac:dyDescent="0.6">
      <c r="A11" s="84"/>
      <c r="B11" s="89" t="s">
        <v>20</v>
      </c>
      <c r="C11" s="90" t="s">
        <v>275</v>
      </c>
    </row>
    <row r="12" spans="1:3" x14ac:dyDescent="0.6">
      <c r="A12" s="84"/>
      <c r="B12" s="89" t="s">
        <v>21</v>
      </c>
      <c r="C12" s="90" t="s">
        <v>276</v>
      </c>
    </row>
    <row r="13" spans="1:3" x14ac:dyDescent="0.6">
      <c r="A13" s="84"/>
      <c r="B13" s="89" t="s">
        <v>22</v>
      </c>
      <c r="C13" s="94" t="s">
        <v>23</v>
      </c>
    </row>
    <row r="14" spans="1:3" x14ac:dyDescent="0.6">
      <c r="A14" s="84"/>
      <c r="B14" s="89" t="s">
        <v>24</v>
      </c>
      <c r="C14" s="94" t="s">
        <v>25</v>
      </c>
    </row>
    <row r="15" spans="1:3" x14ac:dyDescent="0.6">
      <c r="A15" s="84"/>
      <c r="B15" s="89" t="s">
        <v>26</v>
      </c>
      <c r="C15" s="94" t="s">
        <v>27</v>
      </c>
    </row>
    <row r="16" spans="1:3" x14ac:dyDescent="0.6">
      <c r="A16" s="84"/>
      <c r="B16" s="89" t="s">
        <v>28</v>
      </c>
      <c r="C16" s="94" t="s">
        <v>29</v>
      </c>
    </row>
    <row r="17" spans="1:3" x14ac:dyDescent="0.6">
      <c r="A17" s="84"/>
      <c r="B17" s="89" t="s">
        <v>30</v>
      </c>
      <c r="C17" s="94" t="s">
        <v>31</v>
      </c>
    </row>
    <row r="18" spans="1:3" x14ac:dyDescent="0.6">
      <c r="A18" s="84"/>
      <c r="B18" s="89" t="s">
        <v>32</v>
      </c>
      <c r="C18" s="94" t="s">
        <v>33</v>
      </c>
    </row>
    <row r="19" spans="1:3" x14ac:dyDescent="0.6">
      <c r="A19" s="84"/>
      <c r="B19" s="91" t="s">
        <v>34</v>
      </c>
      <c r="C19" s="92" t="s">
        <v>35</v>
      </c>
    </row>
  </sheetData>
  <hyperlinks>
    <hyperlink ref="B4" location="'Figure 1'!A1" display="Figure 1" xr:uid="{67EE4B6A-DE86-402B-897E-7059A16A2938}"/>
    <hyperlink ref="B5" location="'Figure 2 and 3'!A1" display="Figure 2 and 3" xr:uid="{89A34698-1A93-44C0-A260-C1046C8693F9}"/>
    <hyperlink ref="B6" location="'Figure 4'!A1" display="Figure 4" xr:uid="{D5629B96-CF41-4E84-89BE-00FB7A9A5CD2}"/>
    <hyperlink ref="B7" location="'Figure 5'!A1" display="Figure 5" xr:uid="{44E59E45-7E34-405E-924C-75D09CD18A80}"/>
    <hyperlink ref="B8" location="'Figure 6'!A1" display="Figure 6" xr:uid="{421915F6-2CDE-4EEA-9F92-F578A57CFB44}"/>
    <hyperlink ref="B9" location="'Figure 7'!A1" display="Figure 7" xr:uid="{2891FF36-2D6B-4204-8DF2-5864B02330AF}"/>
    <hyperlink ref="B10" location="'Figure 8'!A1" display="Figure 8" xr:uid="{7CA6284A-6300-4C5E-A129-A076DCBC1E11}"/>
    <hyperlink ref="B11" location="'Figure 9'!A1" display="Figure 9" xr:uid="{965BF47F-815A-4200-A8CD-40646B1E2B38}"/>
    <hyperlink ref="B12" location="'Figure 10'!A1" display="Figure 10" xr:uid="{2D2EBCD9-AAA8-471E-B807-FBE9D07B9264}"/>
    <hyperlink ref="B13" location="'Figure 11 and 12'!A1" display="Figure 11 and 12" xr:uid="{66096BF7-8D23-427D-91F4-F9C1CB274301}"/>
    <hyperlink ref="B19" location="'Annex 3'!A1" display="Annex 3" xr:uid="{D4A0ADB9-154F-4C67-A700-58302060E37B}"/>
    <hyperlink ref="B14" location="'Table 1'!A1" display="Table 1" xr:uid="{5FBC215D-DD14-4828-B645-5DC748C2C66F}"/>
    <hyperlink ref="B15" location="'Table 2'!A1" display="Table 2" xr:uid="{BBD60522-4F06-4937-8228-7651F6C92410}"/>
    <hyperlink ref="B16" location="'Table 3'!A1" display="Table 3" xr:uid="{795402BD-8999-4F59-9DE5-C20E40C31F07}"/>
    <hyperlink ref="B17" location="'Table 4'!A1" display="Table 4" xr:uid="{D9A0B05B-82C0-439E-8BF2-487B05A87D86}"/>
    <hyperlink ref="B18" location="'Table 5'!A1" display="Table 5" xr:uid="{66AE469E-AEBC-49D6-A7AC-36EE25543DDE}"/>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2"/>
  <sheetViews>
    <sheetView showGridLines="0" zoomScale="70" zoomScaleNormal="70" workbookViewId="0">
      <selection activeCell="D25" sqref="D25"/>
    </sheetView>
  </sheetViews>
  <sheetFormatPr defaultColWidth="0" defaultRowHeight="12.75" customHeight="1" zeroHeight="1" x14ac:dyDescent="0.4"/>
  <cols>
    <col min="1" max="1" width="27.84765625" style="4" customWidth="1"/>
    <col min="2" max="2" width="13.84765625" style="4" bestFit="1" customWidth="1"/>
    <col min="3" max="5" width="13.84765625" style="4" customWidth="1"/>
    <col min="6" max="6" width="11" style="4" bestFit="1" customWidth="1"/>
    <col min="7" max="25" width="10.84765625" style="4" customWidth="1"/>
    <col min="26" max="16384" width="10.84765625" style="4" hidden="1"/>
  </cols>
  <sheetData>
    <row r="1" spans="1:7" ht="62.1" customHeight="1" x14ac:dyDescent="0.4">
      <c r="A1" s="2" t="s">
        <v>36</v>
      </c>
      <c r="B1" s="3"/>
      <c r="C1" s="97"/>
      <c r="D1" s="97"/>
      <c r="E1" s="97"/>
      <c r="G1" s="168" t="s">
        <v>37</v>
      </c>
    </row>
    <row r="2" spans="1:7" ht="12.6" thickBot="1" x14ac:dyDescent="0.45"/>
    <row r="3" spans="1:7" ht="12.6" thickBot="1" x14ac:dyDescent="0.45">
      <c r="A3" s="5" t="s">
        <v>38</v>
      </c>
      <c r="B3" s="5" t="s">
        <v>39</v>
      </c>
      <c r="C3" s="5" t="s">
        <v>40</v>
      </c>
      <c r="D3" s="46"/>
      <c r="E3" s="46"/>
    </row>
    <row r="4" spans="1:7" ht="12.3" x14ac:dyDescent="0.4">
      <c r="A4" s="4" t="s">
        <v>41</v>
      </c>
      <c r="B4" s="16">
        <v>63900</v>
      </c>
      <c r="C4" s="50">
        <f>B4/B$8</f>
        <v>0.24951190941038656</v>
      </c>
      <c r="D4" s="50"/>
      <c r="E4" s="50"/>
      <c r="F4" s="6"/>
    </row>
    <row r="5" spans="1:7" ht="12.3" x14ac:dyDescent="0.4">
      <c r="A5" s="4" t="s">
        <v>42</v>
      </c>
      <c r="B5" s="16">
        <v>60400</v>
      </c>
      <c r="C5" s="50">
        <f>B5/B$8</f>
        <v>0.23584537290121046</v>
      </c>
      <c r="D5" s="50"/>
      <c r="E5" s="50"/>
      <c r="F5" s="6"/>
    </row>
    <row r="6" spans="1:7" ht="12.3" x14ac:dyDescent="0.4">
      <c r="A6" s="4" t="s">
        <v>43</v>
      </c>
      <c r="B6" s="16">
        <v>102800</v>
      </c>
      <c r="C6" s="50">
        <f>B6/B$8</f>
        <v>0.40140570089808669</v>
      </c>
      <c r="D6" s="16"/>
      <c r="E6" s="50"/>
      <c r="F6" s="6"/>
    </row>
    <row r="7" spans="1:7" ht="12.6" thickBot="1" x14ac:dyDescent="0.45">
      <c r="A7" s="4" t="s">
        <v>44</v>
      </c>
      <c r="B7" s="16">
        <v>29000</v>
      </c>
      <c r="C7" s="50">
        <f>B7/B$8</f>
        <v>0.11323701679031628</v>
      </c>
      <c r="D7" s="50"/>
      <c r="E7" s="50"/>
      <c r="F7" s="6"/>
    </row>
    <row r="8" spans="1:7" ht="12.6" thickBot="1" x14ac:dyDescent="0.45">
      <c r="A8" s="40" t="s">
        <v>45</v>
      </c>
      <c r="B8" s="52">
        <f>SUM(B4:B7)</f>
        <v>256100</v>
      </c>
      <c r="C8" s="53">
        <f>SUM(C4:C7)</f>
        <v>1</v>
      </c>
      <c r="D8" s="49"/>
      <c r="E8" s="49"/>
      <c r="F8" s="8"/>
    </row>
    <row r="9" spans="1:7" ht="15.6" x14ac:dyDescent="0.6">
      <c r="A9"/>
      <c r="B9" s="9"/>
      <c r="C9" s="9"/>
      <c r="D9" s="9"/>
      <c r="E9" s="9"/>
    </row>
    <row r="10" spans="1:7" ht="12.6" thickBot="1" x14ac:dyDescent="0.45"/>
    <row r="11" spans="1:7" ht="12.6" thickBot="1" x14ac:dyDescent="0.45">
      <c r="A11" s="5" t="s">
        <v>38</v>
      </c>
      <c r="B11" s="5" t="s">
        <v>46</v>
      </c>
      <c r="C11" s="5" t="s">
        <v>40</v>
      </c>
      <c r="D11" s="46"/>
      <c r="E11" s="46"/>
    </row>
    <row r="12" spans="1:7" ht="15.6" x14ac:dyDescent="0.6">
      <c r="A12" s="4" t="s">
        <v>41</v>
      </c>
      <c r="B12" s="10">
        <v>36.700000000000003</v>
      </c>
      <c r="C12" s="50">
        <f>B12/B$16</f>
        <v>0.45477075588599752</v>
      </c>
      <c r="D12" s="13"/>
      <c r="E12" s="50"/>
      <c r="F12" s="11"/>
    </row>
    <row r="13" spans="1:7" ht="12.3" x14ac:dyDescent="0.4">
      <c r="A13" s="4" t="s">
        <v>42</v>
      </c>
      <c r="B13" s="10">
        <v>18.399999999999999</v>
      </c>
      <c r="C13" s="50">
        <f t="shared" ref="C13:C15" si="0">B13/B$16</f>
        <v>0.22800495662949191</v>
      </c>
      <c r="D13" s="50"/>
      <c r="E13" s="50"/>
      <c r="F13" s="6"/>
    </row>
    <row r="14" spans="1:7" ht="15.6" x14ac:dyDescent="0.6">
      <c r="A14" s="4" t="s">
        <v>43</v>
      </c>
      <c r="B14" s="10">
        <v>20.399999999999999</v>
      </c>
      <c r="C14" s="50">
        <f t="shared" si="0"/>
        <v>0.25278810408921931</v>
      </c>
      <c r="D14" s="13"/>
      <c r="E14" s="50"/>
      <c r="F14" s="11"/>
    </row>
    <row r="15" spans="1:7" ht="15.9" thickBot="1" x14ac:dyDescent="0.65">
      <c r="A15" s="4" t="s">
        <v>44</v>
      </c>
      <c r="B15" s="10">
        <v>5.2</v>
      </c>
      <c r="C15" s="50">
        <f t="shared" si="0"/>
        <v>6.4436183395291197E-2</v>
      </c>
      <c r="D15" s="13"/>
      <c r="E15" s="50"/>
      <c r="F15" s="11"/>
    </row>
    <row r="16" spans="1:7" ht="12.6" thickBot="1" x14ac:dyDescent="0.45">
      <c r="A16" s="7" t="s">
        <v>45</v>
      </c>
      <c r="B16" s="41">
        <f>SUM(B12:B15)</f>
        <v>80.7</v>
      </c>
      <c r="C16" s="53">
        <f>SUM(C12:C15)</f>
        <v>0.99999999999999989</v>
      </c>
      <c r="D16" s="49"/>
      <c r="E16" s="47"/>
      <c r="F16" s="6"/>
    </row>
    <row r="17" spans="1:6" ht="12.75" customHeight="1" x14ac:dyDescent="0.4"/>
    <row r="18" spans="1:6" ht="12.6" thickBot="1" x14ac:dyDescent="0.45"/>
    <row r="19" spans="1:6" ht="30" customHeight="1" thickBot="1" x14ac:dyDescent="0.45">
      <c r="A19" s="12" t="s">
        <v>38</v>
      </c>
      <c r="B19" s="5" t="s">
        <v>47</v>
      </c>
      <c r="C19" s="5" t="s">
        <v>40</v>
      </c>
      <c r="D19" s="46"/>
      <c r="E19" s="46"/>
    </row>
    <row r="20" spans="1:6" ht="12.3" x14ac:dyDescent="0.4">
      <c r="A20" s="4" t="s">
        <v>41</v>
      </c>
      <c r="B20" s="16">
        <v>740</v>
      </c>
      <c r="C20" s="50">
        <f>B20/B$24</f>
        <v>0.11746031746031746</v>
      </c>
      <c r="D20" s="16"/>
      <c r="E20" s="16"/>
      <c r="F20" s="6"/>
    </row>
    <row r="21" spans="1:6" ht="12.3" x14ac:dyDescent="0.4">
      <c r="A21" s="4" t="s">
        <v>42</v>
      </c>
      <c r="B21" s="16">
        <v>1500</v>
      </c>
      <c r="C21" s="50">
        <f t="shared" ref="C21:C23" si="1">B21/B$24</f>
        <v>0.23809523809523808</v>
      </c>
      <c r="D21" s="16"/>
      <c r="E21" s="16"/>
    </row>
    <row r="22" spans="1:6" ht="12.3" x14ac:dyDescent="0.4">
      <c r="A22" s="4" t="s">
        <v>43</v>
      </c>
      <c r="B22" s="16">
        <v>2850</v>
      </c>
      <c r="C22" s="50">
        <f t="shared" si="1"/>
        <v>0.45238095238095238</v>
      </c>
      <c r="D22" s="50"/>
      <c r="E22" s="16"/>
      <c r="F22" s="6"/>
    </row>
    <row r="23" spans="1:6" ht="12.6" thickBot="1" x14ac:dyDescent="0.45">
      <c r="A23" s="4" t="s">
        <v>44</v>
      </c>
      <c r="B23" s="16">
        <v>1210</v>
      </c>
      <c r="C23" s="50">
        <f t="shared" si="1"/>
        <v>0.19206349206349208</v>
      </c>
      <c r="D23" s="16"/>
      <c r="E23" s="16"/>
    </row>
    <row r="24" spans="1:6" ht="23.1" customHeight="1" thickBot="1" x14ac:dyDescent="0.45">
      <c r="A24" s="7" t="s">
        <v>45</v>
      </c>
      <c r="B24" s="59">
        <f>SUM(B20:B23)</f>
        <v>6300</v>
      </c>
      <c r="C24" s="53">
        <f>SUM(C20:C23)</f>
        <v>1</v>
      </c>
      <c r="D24" s="48"/>
      <c r="E24" s="48"/>
    </row>
    <row r="25" spans="1:6" ht="25" customHeight="1" x14ac:dyDescent="0.4"/>
    <row r="26" spans="1:6" ht="78" customHeight="1" x14ac:dyDescent="0.6">
      <c r="B26"/>
      <c r="C26"/>
      <c r="D26"/>
      <c r="E26"/>
    </row>
    <row r="27" spans="1:6" ht="107.1" customHeight="1" x14ac:dyDescent="0.6">
      <c r="A27" s="32"/>
      <c r="B27"/>
      <c r="C27"/>
      <c r="D27"/>
      <c r="E27"/>
    </row>
    <row r="28" spans="1:6" ht="12.3" x14ac:dyDescent="0.4">
      <c r="B28" s="13"/>
      <c r="C28" s="13"/>
      <c r="D28" s="13"/>
      <c r="E28" s="13"/>
    </row>
    <row r="29" spans="1:6" ht="12.75" customHeight="1" x14ac:dyDescent="0.4">
      <c r="C29" s="51"/>
    </row>
    <row r="30" spans="1:6" ht="12.75" customHeight="1" x14ac:dyDescent="0.4"/>
    <row r="31" spans="1:6" ht="12.75" customHeight="1" x14ac:dyDescent="0.4"/>
    <row r="32" spans="1:6" ht="12.75" customHeight="1" x14ac:dyDescent="0.4"/>
    <row r="33" spans="1:5" ht="12.75" customHeight="1" x14ac:dyDescent="0.4"/>
    <row r="34" spans="1:5" ht="12.75" customHeight="1" x14ac:dyDescent="0.4"/>
    <row r="35" spans="1:5" ht="12.75" customHeight="1" x14ac:dyDescent="0.4"/>
    <row r="36" spans="1:5" ht="15.6" x14ac:dyDescent="0.6">
      <c r="A36"/>
      <c r="B36"/>
      <c r="C36"/>
      <c r="D36"/>
      <c r="E36"/>
    </row>
    <row r="37" spans="1:5" ht="15.6" x14ac:dyDescent="0.6">
      <c r="A37"/>
      <c r="B37"/>
      <c r="C37"/>
      <c r="D37"/>
      <c r="E37"/>
    </row>
    <row r="38" spans="1:5" ht="12.75" customHeight="1" x14ac:dyDescent="0.4"/>
    <row r="39" spans="1:5" ht="12.75" customHeight="1" x14ac:dyDescent="0.4"/>
    <row r="40" spans="1:5" ht="15.6" x14ac:dyDescent="0.6">
      <c r="B40" s="14"/>
      <c r="C40" s="14"/>
      <c r="D40" s="14"/>
      <c r="E40" s="14"/>
    </row>
    <row r="41" spans="1:5" ht="11.1" customHeight="1" x14ac:dyDescent="0.4">
      <c r="B41" s="15"/>
      <c r="C41" s="15"/>
      <c r="D41" s="15"/>
      <c r="E41" s="15"/>
    </row>
    <row r="42" spans="1:5" ht="12.75" customHeight="1" x14ac:dyDescent="0.4"/>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1"/>
  <sheetViews>
    <sheetView showGridLines="0" zoomScale="55" zoomScaleNormal="55" workbookViewId="0">
      <selection activeCell="E19" sqref="E19"/>
    </sheetView>
  </sheetViews>
  <sheetFormatPr defaultColWidth="0" defaultRowHeight="15.6" zeroHeight="1" x14ac:dyDescent="0.6"/>
  <cols>
    <col min="1" max="1" width="24.5" customWidth="1"/>
    <col min="2" max="2" width="17.59765625" customWidth="1"/>
    <col min="3" max="3" width="16.59765625" customWidth="1"/>
    <col min="4" max="4" width="14.5" customWidth="1"/>
    <col min="5" max="5" width="13.09765625" customWidth="1"/>
    <col min="6" max="6" width="12.34765625" customWidth="1"/>
    <col min="7" max="10" width="10.84765625" customWidth="1"/>
    <col min="11" max="11" width="11.5" customWidth="1"/>
    <col min="12" max="17" width="10.84765625" customWidth="1"/>
    <col min="18" max="16384" width="10.84765625" hidden="1"/>
  </cols>
  <sheetData>
    <row r="1" spans="1:17" ht="64" customHeight="1" x14ac:dyDescent="0.6">
      <c r="A1" s="17" t="s">
        <v>10</v>
      </c>
      <c r="B1" s="3"/>
      <c r="C1" s="169" t="s">
        <v>48</v>
      </c>
      <c r="D1" s="169"/>
      <c r="E1" s="169"/>
      <c r="F1" s="169"/>
      <c r="H1" s="170" t="s">
        <v>49</v>
      </c>
      <c r="I1" s="170"/>
      <c r="J1" s="170"/>
      <c r="K1" s="170"/>
      <c r="L1" s="170"/>
      <c r="M1" s="170"/>
      <c r="N1" s="170"/>
      <c r="O1" s="170"/>
      <c r="P1" s="170"/>
      <c r="Q1" s="170"/>
    </row>
    <row r="2" spans="1:17" x14ac:dyDescent="0.6">
      <c r="H2" s="170"/>
      <c r="I2" s="170"/>
      <c r="J2" s="170"/>
      <c r="K2" s="170"/>
      <c r="L2" s="170"/>
      <c r="M2" s="170"/>
      <c r="N2" s="170"/>
      <c r="O2" s="170"/>
      <c r="P2" s="170"/>
      <c r="Q2" s="170"/>
    </row>
    <row r="3" spans="1:17" ht="45" customHeight="1" x14ac:dyDescent="0.6">
      <c r="A3" s="107" t="s">
        <v>50</v>
      </c>
      <c r="B3" s="107" t="s">
        <v>41</v>
      </c>
      <c r="C3" s="107" t="s">
        <v>42</v>
      </c>
      <c r="D3" s="107" t="s">
        <v>43</v>
      </c>
      <c r="E3" s="107" t="s">
        <v>44</v>
      </c>
      <c r="F3" s="107" t="s">
        <v>45</v>
      </c>
    </row>
    <row r="4" spans="1:17" x14ac:dyDescent="0.6">
      <c r="A4" s="108" t="s">
        <v>51</v>
      </c>
      <c r="B4" s="108">
        <v>16900</v>
      </c>
      <c r="C4" s="108">
        <v>14850</v>
      </c>
      <c r="D4" s="108">
        <v>24400</v>
      </c>
      <c r="E4" s="108">
        <v>5510</v>
      </c>
      <c r="F4" s="109">
        <v>61660</v>
      </c>
      <c r="G4" s="166"/>
    </row>
    <row r="5" spans="1:17" x14ac:dyDescent="0.6">
      <c r="A5" s="108" t="s">
        <v>52</v>
      </c>
      <c r="B5" s="108">
        <v>15790</v>
      </c>
      <c r="C5" s="108">
        <v>9260</v>
      </c>
      <c r="D5" s="108">
        <v>10250</v>
      </c>
      <c r="E5" s="108">
        <v>2680</v>
      </c>
      <c r="F5" s="109">
        <v>37980</v>
      </c>
      <c r="G5" s="73"/>
    </row>
    <row r="6" spans="1:17" x14ac:dyDescent="0.6">
      <c r="A6" s="108" t="s">
        <v>53</v>
      </c>
      <c r="B6" s="108">
        <v>7560</v>
      </c>
      <c r="C6" s="108">
        <v>5550</v>
      </c>
      <c r="D6" s="108">
        <v>9190</v>
      </c>
      <c r="E6" s="108">
        <v>4960</v>
      </c>
      <c r="F6" s="109">
        <v>27260</v>
      </c>
      <c r="G6" s="73"/>
    </row>
    <row r="7" spans="1:17" x14ac:dyDescent="0.6">
      <c r="A7" s="108" t="s">
        <v>54</v>
      </c>
      <c r="B7" s="108">
        <v>10200</v>
      </c>
      <c r="C7" s="108">
        <v>5770</v>
      </c>
      <c r="D7" s="108">
        <v>6900</v>
      </c>
      <c r="E7" s="108">
        <v>3050</v>
      </c>
      <c r="F7" s="109">
        <v>25920</v>
      </c>
      <c r="G7" s="73"/>
    </row>
    <row r="8" spans="1:17" x14ac:dyDescent="0.6">
      <c r="A8" s="108" t="s">
        <v>55</v>
      </c>
      <c r="B8" s="108">
        <v>1880</v>
      </c>
      <c r="C8" s="108">
        <v>3250</v>
      </c>
      <c r="D8" s="108">
        <v>11030</v>
      </c>
      <c r="E8" s="108">
        <v>1630</v>
      </c>
      <c r="F8" s="109">
        <v>17790</v>
      </c>
      <c r="G8" s="73"/>
    </row>
    <row r="9" spans="1:17" x14ac:dyDescent="0.6">
      <c r="A9" s="108" t="s">
        <v>56</v>
      </c>
      <c r="B9" s="108">
        <v>2030</v>
      </c>
      <c r="C9" s="108">
        <v>4170</v>
      </c>
      <c r="D9" s="108">
        <v>9640</v>
      </c>
      <c r="E9" s="108">
        <v>1480</v>
      </c>
      <c r="F9" s="109">
        <v>17320</v>
      </c>
      <c r="G9" s="73"/>
    </row>
    <row r="10" spans="1:17" x14ac:dyDescent="0.6">
      <c r="A10" s="108" t="s">
        <v>57</v>
      </c>
      <c r="B10" s="108">
        <v>1070</v>
      </c>
      <c r="C10" s="108">
        <v>2610</v>
      </c>
      <c r="D10" s="108">
        <v>8060</v>
      </c>
      <c r="E10" s="108">
        <v>3510</v>
      </c>
      <c r="F10" s="109">
        <v>15250</v>
      </c>
      <c r="G10" s="73"/>
    </row>
    <row r="11" spans="1:17" x14ac:dyDescent="0.6">
      <c r="A11" s="108" t="s">
        <v>58</v>
      </c>
      <c r="B11" s="108">
        <v>1870</v>
      </c>
      <c r="C11" s="108">
        <v>5870</v>
      </c>
      <c r="D11" s="108">
        <v>5710</v>
      </c>
      <c r="E11" s="108">
        <v>1520</v>
      </c>
      <c r="F11" s="109">
        <v>14970</v>
      </c>
      <c r="G11" s="73"/>
    </row>
    <row r="12" spans="1:17" x14ac:dyDescent="0.6">
      <c r="A12" s="108" t="s">
        <v>59</v>
      </c>
      <c r="B12" s="108">
        <v>2200</v>
      </c>
      <c r="C12" s="108">
        <v>1930</v>
      </c>
      <c r="D12" s="108">
        <v>7230</v>
      </c>
      <c r="E12" s="108">
        <v>1360</v>
      </c>
      <c r="F12" s="109">
        <v>12720</v>
      </c>
      <c r="G12" s="73"/>
    </row>
    <row r="13" spans="1:17" x14ac:dyDescent="0.6">
      <c r="A13" s="108" t="s">
        <v>60</v>
      </c>
      <c r="B13" s="108">
        <v>1910</v>
      </c>
      <c r="C13" s="108">
        <v>2380</v>
      </c>
      <c r="D13" s="108">
        <v>6330</v>
      </c>
      <c r="E13" s="108">
        <v>1370</v>
      </c>
      <c r="F13" s="109">
        <v>11990</v>
      </c>
      <c r="G13" s="73"/>
    </row>
    <row r="14" spans="1:17" x14ac:dyDescent="0.6">
      <c r="A14" s="108" t="s">
        <v>61</v>
      </c>
      <c r="B14" s="108">
        <v>2060</v>
      </c>
      <c r="C14" s="108">
        <v>2180</v>
      </c>
      <c r="D14" s="108">
        <v>2150</v>
      </c>
      <c r="E14" s="108">
        <v>1290</v>
      </c>
      <c r="F14" s="109">
        <v>7680</v>
      </c>
      <c r="G14" s="73"/>
    </row>
    <row r="15" spans="1:17" x14ac:dyDescent="0.6">
      <c r="A15" s="108" t="s">
        <v>62</v>
      </c>
      <c r="B15" s="108">
        <v>460</v>
      </c>
      <c r="C15" s="108">
        <v>2550</v>
      </c>
      <c r="D15" s="108">
        <v>1920</v>
      </c>
      <c r="E15" s="108">
        <v>610</v>
      </c>
      <c r="F15" s="109">
        <v>5540</v>
      </c>
      <c r="G15" s="73"/>
    </row>
    <row r="16" spans="1:17" x14ac:dyDescent="0.6">
      <c r="A16" s="75"/>
      <c r="B16" s="75"/>
      <c r="C16" s="75"/>
      <c r="D16" s="75"/>
      <c r="E16" s="75"/>
      <c r="F16" s="79"/>
      <c r="G16" s="73"/>
    </row>
    <row r="17" spans="1:7" x14ac:dyDescent="0.6">
      <c r="A17" s="75"/>
      <c r="B17" s="75"/>
      <c r="C17" s="75"/>
      <c r="D17" s="75"/>
      <c r="E17" s="75"/>
      <c r="F17" s="79"/>
      <c r="G17" s="73"/>
    </row>
    <row r="18" spans="1:7" x14ac:dyDescent="0.6">
      <c r="A18" s="79"/>
      <c r="B18" s="79"/>
      <c r="C18" s="79"/>
      <c r="D18" s="79"/>
      <c r="E18" s="79"/>
      <c r="F18" s="79"/>
    </row>
    <row r="19" spans="1:7" x14ac:dyDescent="0.6">
      <c r="A19" s="18"/>
      <c r="B19" s="18"/>
      <c r="C19" s="18"/>
      <c r="D19" s="18"/>
      <c r="E19" s="18"/>
      <c r="F19" s="14"/>
    </row>
    <row r="20" spans="1:7" x14ac:dyDescent="0.6">
      <c r="A20" s="18"/>
      <c r="B20" s="80"/>
      <c r="C20" s="80"/>
      <c r="D20" s="80"/>
      <c r="E20" s="80"/>
      <c r="F20" s="14"/>
    </row>
    <row r="21" spans="1:7" x14ac:dyDescent="0.6">
      <c r="A21" s="1"/>
      <c r="B21" s="72"/>
      <c r="C21" s="72"/>
      <c r="D21" s="72"/>
      <c r="E21" s="72"/>
      <c r="F21" s="14"/>
    </row>
    <row r="22" spans="1:7" x14ac:dyDescent="0.6">
      <c r="A22" s="1"/>
      <c r="B22" s="72"/>
      <c r="C22" s="72"/>
      <c r="D22" s="72"/>
      <c r="E22" s="72"/>
      <c r="F22" s="14"/>
    </row>
    <row r="23" spans="1:7" x14ac:dyDescent="0.6">
      <c r="A23" s="58"/>
      <c r="B23" s="72"/>
      <c r="C23" s="72"/>
      <c r="D23" s="72"/>
      <c r="E23" s="72"/>
      <c r="F23" s="14"/>
    </row>
    <row r="24" spans="1:7" x14ac:dyDescent="0.6">
      <c r="A24" s="58"/>
      <c r="B24" s="72"/>
      <c r="C24" s="72"/>
      <c r="D24" s="72"/>
      <c r="E24" s="72"/>
      <c r="F24" s="14"/>
    </row>
    <row r="25" spans="1:7" x14ac:dyDescent="0.6">
      <c r="A25" s="58"/>
      <c r="B25" s="72"/>
      <c r="C25" s="72"/>
      <c r="D25" s="72"/>
      <c r="E25" s="72"/>
      <c r="F25" s="14"/>
    </row>
    <row r="26" spans="1:7" x14ac:dyDescent="0.6">
      <c r="A26" s="58"/>
      <c r="B26" s="72"/>
      <c r="C26" s="72"/>
      <c r="D26" s="72"/>
      <c r="E26" s="72"/>
      <c r="F26" s="14"/>
    </row>
    <row r="27" spans="1:7" x14ac:dyDescent="0.6">
      <c r="A27" s="58"/>
      <c r="B27" s="72"/>
      <c r="C27" s="72"/>
      <c r="D27" s="72"/>
      <c r="E27" s="72"/>
      <c r="F27" s="14"/>
    </row>
    <row r="28" spans="1:7" x14ac:dyDescent="0.6">
      <c r="A28" s="58"/>
      <c r="B28" s="72"/>
      <c r="C28" s="72"/>
      <c r="D28" s="72"/>
      <c r="E28" s="72"/>
      <c r="F28" s="14"/>
    </row>
    <row r="29" spans="1:7" x14ac:dyDescent="0.6">
      <c r="A29" s="58"/>
      <c r="B29" s="72"/>
      <c r="C29" s="72"/>
      <c r="D29" s="72"/>
      <c r="E29" s="72"/>
      <c r="F29" s="14"/>
    </row>
    <row r="30" spans="1:7" x14ac:dyDescent="0.6">
      <c r="A30" s="58"/>
      <c r="B30" s="72"/>
      <c r="C30" s="72"/>
      <c r="D30" s="72"/>
      <c r="E30" s="72"/>
      <c r="F30" s="14"/>
    </row>
    <row r="31" spans="1:7" x14ac:dyDescent="0.6">
      <c r="A31" s="58"/>
      <c r="B31" s="72"/>
      <c r="C31" s="72"/>
      <c r="D31" s="72"/>
      <c r="E31" s="72"/>
      <c r="F31" s="14"/>
    </row>
    <row r="32" spans="1:7" x14ac:dyDescent="0.6">
      <c r="A32" s="58"/>
      <c r="B32" s="72"/>
      <c r="C32" s="72"/>
      <c r="D32" s="72"/>
      <c r="E32" s="72"/>
      <c r="F32" s="14"/>
    </row>
    <row r="33" spans="1:17" x14ac:dyDescent="0.6">
      <c r="A33" s="58"/>
      <c r="B33" s="72"/>
      <c r="C33" s="72"/>
      <c r="D33" s="72"/>
      <c r="E33" s="72"/>
      <c r="F33" s="14"/>
    </row>
    <row r="34" spans="1:17" x14ac:dyDescent="0.6">
      <c r="A34" s="58"/>
      <c r="B34" s="72"/>
      <c r="C34" s="72"/>
      <c r="D34" s="72"/>
      <c r="E34" s="72"/>
      <c r="F34" s="14"/>
    </row>
    <row r="35" spans="1:17" x14ac:dyDescent="0.6">
      <c r="A35" s="58"/>
      <c r="B35" s="72"/>
      <c r="C35" s="72"/>
      <c r="D35" s="72"/>
      <c r="E35" s="72"/>
      <c r="F35" s="14"/>
    </row>
    <row r="36" spans="1:17" x14ac:dyDescent="0.6">
      <c r="A36" s="58"/>
      <c r="B36" s="72"/>
      <c r="C36" s="18"/>
      <c r="D36" s="18"/>
      <c r="E36" s="18"/>
      <c r="F36" s="14"/>
    </row>
    <row r="37" spans="1:17" x14ac:dyDescent="0.6">
      <c r="A37" s="58"/>
      <c r="B37" s="72"/>
      <c r="C37" s="18"/>
      <c r="D37" s="18"/>
      <c r="F37" s="14"/>
    </row>
    <row r="38" spans="1:17" x14ac:dyDescent="0.6">
      <c r="A38" s="58"/>
      <c r="B38" s="18"/>
      <c r="C38" s="18"/>
      <c r="D38" s="18"/>
      <c r="F38" s="14"/>
    </row>
    <row r="39" spans="1:17" x14ac:dyDescent="0.6">
      <c r="A39" s="14"/>
    </row>
    <row r="40" spans="1:17" x14ac:dyDescent="0.6">
      <c r="A40" s="14"/>
      <c r="B40" s="14"/>
      <c r="C40" s="14"/>
      <c r="D40" s="14"/>
      <c r="E40" s="14"/>
    </row>
    <row r="41" spans="1:17" ht="24" customHeight="1" x14ac:dyDescent="0.6">
      <c r="A41" s="14"/>
      <c r="B41" s="14"/>
      <c r="C41" s="14"/>
      <c r="D41" s="14"/>
      <c r="E41" s="14"/>
      <c r="H41" s="170" t="s">
        <v>63</v>
      </c>
      <c r="I41" s="170"/>
      <c r="J41" s="170"/>
      <c r="K41" s="170"/>
      <c r="L41" s="170"/>
      <c r="M41" s="170"/>
      <c r="N41" s="170"/>
      <c r="O41" s="170"/>
      <c r="P41" s="170"/>
      <c r="Q41" s="170"/>
    </row>
    <row r="42" spans="1:17" x14ac:dyDescent="0.6">
      <c r="A42" t="s">
        <v>64</v>
      </c>
      <c r="B42" s="14"/>
      <c r="C42" s="14"/>
      <c r="D42" s="14"/>
      <c r="E42" s="14"/>
      <c r="H42" s="170"/>
      <c r="I42" s="170"/>
      <c r="J42" s="170"/>
      <c r="K42" s="170"/>
      <c r="L42" s="170"/>
      <c r="M42" s="170"/>
      <c r="N42" s="170"/>
      <c r="O42" s="170"/>
      <c r="P42" s="170"/>
      <c r="Q42" s="170"/>
    </row>
    <row r="43" spans="1:17" ht="15.9" thickBot="1" x14ac:dyDescent="0.65"/>
    <row r="44" spans="1:17" ht="37.200000000000003" thickBot="1" x14ac:dyDescent="0.65">
      <c r="A44" s="19" t="s">
        <v>50</v>
      </c>
      <c r="B44" s="19" t="s">
        <v>41</v>
      </c>
      <c r="C44" s="19" t="s">
        <v>42</v>
      </c>
      <c r="D44" s="19" t="s">
        <v>43</v>
      </c>
      <c r="E44" s="19" t="s">
        <v>44</v>
      </c>
    </row>
    <row r="45" spans="1:17" ht="15.9" thickBot="1" x14ac:dyDescent="0.65">
      <c r="A45" s="20" t="str">
        <f>A4</f>
        <v>South East</v>
      </c>
      <c r="B45" s="57">
        <v>0.27406902815622164</v>
      </c>
      <c r="C45" s="57">
        <v>0.24085247177890229</v>
      </c>
      <c r="D45" s="57">
        <v>0.3956630336058129</v>
      </c>
      <c r="E45" s="57">
        <v>8.9415466459063189E-2</v>
      </c>
    </row>
    <row r="46" spans="1:17" ht="15.9" thickBot="1" x14ac:dyDescent="0.65">
      <c r="A46" s="20" t="str">
        <f t="shared" ref="A46:A56" si="0">A5</f>
        <v>East of England</v>
      </c>
      <c r="B46" s="57">
        <v>0.41572530742291386</v>
      </c>
      <c r="C46" s="57">
        <v>0.24391078810859204</v>
      </c>
      <c r="D46" s="57">
        <v>0.26990020275429866</v>
      </c>
      <c r="E46" s="57">
        <v>7.0463701714195429E-2</v>
      </c>
    </row>
    <row r="47" spans="1:17" ht="15.9" thickBot="1" x14ac:dyDescent="0.65">
      <c r="A47" s="20" t="str">
        <f t="shared" si="0"/>
        <v>North West</v>
      </c>
      <c r="B47" s="57">
        <v>0.27730475631238988</v>
      </c>
      <c r="C47" s="57">
        <v>0.20364797416324135</v>
      </c>
      <c r="D47" s="57">
        <v>0.33712566059894306</v>
      </c>
      <c r="E47" s="57">
        <v>0.18192160892542572</v>
      </c>
    </row>
    <row r="48" spans="1:17" ht="15.9" thickBot="1" x14ac:dyDescent="0.65">
      <c r="A48" s="20" t="str">
        <f t="shared" si="0"/>
        <v>London</v>
      </c>
      <c r="B48" s="57">
        <v>0.39362482151815692</v>
      </c>
      <c r="C48" s="57">
        <v>0.22270674950796898</v>
      </c>
      <c r="D48" s="57">
        <v>0.26615984255007141</v>
      </c>
      <c r="E48" s="57">
        <v>0.11750858642380273</v>
      </c>
    </row>
    <row r="49" spans="1:5" ht="15.9" thickBot="1" x14ac:dyDescent="0.65">
      <c r="A49" s="20" t="str">
        <f t="shared" si="0"/>
        <v>Yorkshire and The Humber</v>
      </c>
      <c r="B49" s="57">
        <v>0.10553244124592376</v>
      </c>
      <c r="C49" s="57">
        <v>0.18278421230181041</v>
      </c>
      <c r="D49" s="57">
        <v>0.62020690430675818</v>
      </c>
      <c r="E49" s="57">
        <v>9.1476442145507708E-2</v>
      </c>
    </row>
    <row r="50" spans="1:5" ht="15.9" thickBot="1" x14ac:dyDescent="0.65">
      <c r="A50" s="20" t="str">
        <f t="shared" si="0"/>
        <v>West Midlands</v>
      </c>
      <c r="B50" s="57">
        <v>0.11711711711711711</v>
      </c>
      <c r="C50" s="57">
        <v>0.24081774081774082</v>
      </c>
      <c r="D50" s="57">
        <v>0.55682605682605679</v>
      </c>
      <c r="E50" s="57">
        <v>8.5239085239085244E-2</v>
      </c>
    </row>
    <row r="51" spans="1:5" ht="15.9" thickBot="1" x14ac:dyDescent="0.65">
      <c r="A51" s="20" t="str">
        <f t="shared" si="0"/>
        <v>East Midlands</v>
      </c>
      <c r="B51" s="57">
        <v>7.0365269853760903E-2</v>
      </c>
      <c r="C51" s="57">
        <v>0.17083087415568235</v>
      </c>
      <c r="D51" s="57">
        <v>0.52869040592825756</v>
      </c>
      <c r="E51" s="57">
        <v>0.23011345006229916</v>
      </c>
    </row>
    <row r="52" spans="1:5" ht="15.9" thickBot="1" x14ac:dyDescent="0.65">
      <c r="A52" s="20" t="str">
        <f t="shared" si="0"/>
        <v>Scotland</v>
      </c>
      <c r="B52" s="57">
        <v>0.12491649966599866</v>
      </c>
      <c r="C52" s="57">
        <v>0.39198396793587176</v>
      </c>
      <c r="D52" s="57">
        <v>0.38136272545090183</v>
      </c>
      <c r="E52" s="57">
        <v>0.1017368069472278</v>
      </c>
    </row>
    <row r="53" spans="1:5" ht="15.9" thickBot="1" x14ac:dyDescent="0.65">
      <c r="A53" s="20" t="str">
        <f t="shared" si="0"/>
        <v>South West</v>
      </c>
      <c r="B53" s="57">
        <v>0.17302398741643729</v>
      </c>
      <c r="C53" s="57">
        <v>0.1514746362563901</v>
      </c>
      <c r="D53" s="57">
        <v>0.56822650412898157</v>
      </c>
      <c r="E53" s="57">
        <v>0.10727487219819111</v>
      </c>
    </row>
    <row r="54" spans="1:5" ht="15.9" thickBot="1" x14ac:dyDescent="0.65">
      <c r="A54" s="20" t="str">
        <f t="shared" si="0"/>
        <v>Wales</v>
      </c>
      <c r="B54" s="57">
        <v>0.15928243637880685</v>
      </c>
      <c r="C54" s="57">
        <v>0.19816437213183147</v>
      </c>
      <c r="D54" s="57">
        <v>0.52816020025031285</v>
      </c>
      <c r="E54" s="57">
        <v>0.11439299123904881</v>
      </c>
    </row>
    <row r="55" spans="1:5" ht="15.9" thickBot="1" x14ac:dyDescent="0.65">
      <c r="A55" s="20" t="str">
        <f t="shared" si="0"/>
        <v>North East</v>
      </c>
      <c r="B55" s="57">
        <v>0.26819723454213412</v>
      </c>
      <c r="C55" s="57">
        <v>0.28385076963214195</v>
      </c>
      <c r="D55" s="57">
        <v>0.27993738585963995</v>
      </c>
      <c r="E55" s="57">
        <v>0.168014609966084</v>
      </c>
    </row>
    <row r="56" spans="1:5" x14ac:dyDescent="0.6">
      <c r="A56" s="77" t="str">
        <f t="shared" si="0"/>
        <v>Northern Ireland</v>
      </c>
      <c r="B56" s="78">
        <v>8.2204155374887081E-2</v>
      </c>
      <c r="C56" s="78">
        <v>0.46034327009936765</v>
      </c>
      <c r="D56" s="78">
        <v>0.34706413730803976</v>
      </c>
      <c r="E56" s="78">
        <v>0.11038843721770551</v>
      </c>
    </row>
    <row r="57" spans="1:5" x14ac:dyDescent="0.6">
      <c r="A57" s="75"/>
      <c r="B57" s="76"/>
      <c r="C57" s="76"/>
      <c r="D57" s="76"/>
      <c r="E57" s="76"/>
    </row>
    <row r="58" spans="1:5" x14ac:dyDescent="0.6">
      <c r="A58" s="75"/>
      <c r="B58" s="76"/>
      <c r="C58" s="76"/>
      <c r="D58" s="76"/>
      <c r="E58" s="76"/>
    </row>
    <row r="59" spans="1:5" x14ac:dyDescent="0.6"/>
    <row r="60" spans="1:5" x14ac:dyDescent="0.6">
      <c r="B60" s="74"/>
      <c r="C60" s="74"/>
      <c r="D60" s="74"/>
      <c r="E60" s="74"/>
    </row>
    <row r="61" spans="1:5" x14ac:dyDescent="0.6">
      <c r="B61" s="74"/>
      <c r="C61" s="74"/>
      <c r="D61" s="74"/>
      <c r="E61" s="74"/>
    </row>
    <row r="62" spans="1:5" x14ac:dyDescent="0.6">
      <c r="B62" s="74"/>
      <c r="C62" s="74"/>
      <c r="D62" s="74"/>
      <c r="E62" s="74"/>
    </row>
    <row r="63" spans="1:5" x14ac:dyDescent="0.6">
      <c r="B63" s="74"/>
      <c r="C63" s="74"/>
      <c r="D63" s="74"/>
      <c r="E63" s="74"/>
    </row>
    <row r="64" spans="1:5" x14ac:dyDescent="0.6">
      <c r="B64" s="74"/>
      <c r="C64" s="74"/>
      <c r="D64" s="74"/>
      <c r="E64" s="74"/>
    </row>
    <row r="65" spans="2:5" x14ac:dyDescent="0.6">
      <c r="B65" s="74"/>
      <c r="C65" s="74"/>
      <c r="D65" s="74"/>
      <c r="E65" s="74"/>
    </row>
    <row r="66" spans="2:5" x14ac:dyDescent="0.6">
      <c r="B66" s="74"/>
      <c r="C66" s="74"/>
      <c r="D66" s="74"/>
      <c r="E66" s="74"/>
    </row>
    <row r="67" spans="2:5" x14ac:dyDescent="0.6">
      <c r="B67" s="74"/>
      <c r="C67" s="74"/>
      <c r="D67" s="74"/>
      <c r="E67" s="74"/>
    </row>
    <row r="68" spans="2:5" x14ac:dyDescent="0.6">
      <c r="B68" s="74"/>
      <c r="C68" s="74"/>
      <c r="D68" s="74"/>
      <c r="E68" s="74"/>
    </row>
    <row r="69" spans="2:5" x14ac:dyDescent="0.6">
      <c r="B69" s="74"/>
      <c r="C69" s="74"/>
      <c r="D69" s="74"/>
      <c r="E69" s="74"/>
    </row>
    <row r="70" spans="2:5" x14ac:dyDescent="0.6">
      <c r="B70" s="74"/>
      <c r="C70" s="74"/>
      <c r="D70" s="74"/>
      <c r="E70" s="74"/>
    </row>
    <row r="71" spans="2:5" x14ac:dyDescent="0.6">
      <c r="B71" s="74"/>
      <c r="C71" s="74"/>
      <c r="D71" s="74"/>
      <c r="E71" s="74"/>
    </row>
  </sheetData>
  <sortState xmlns:xlrd2="http://schemas.microsoft.com/office/spreadsheetml/2017/richdata2" ref="A4:F17">
    <sortCondition descending="1" ref="F4:F17"/>
  </sortState>
  <mergeCells count="3">
    <mergeCell ref="C1:F1"/>
    <mergeCell ref="H1:Q2"/>
    <mergeCell ref="H41:Q4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
  <sheetViews>
    <sheetView showGridLines="0" zoomScale="70" zoomScaleNormal="70" workbookViewId="0">
      <selection activeCell="B1" sqref="B1"/>
    </sheetView>
  </sheetViews>
  <sheetFormatPr defaultColWidth="0" defaultRowHeight="15.6" zeroHeight="1" x14ac:dyDescent="0.6"/>
  <cols>
    <col min="1" max="10" width="10.84765625" customWidth="1"/>
    <col min="11" max="11" width="6.34765625" customWidth="1"/>
    <col min="12" max="15" width="10.84765625" customWidth="1"/>
    <col min="16" max="16384" width="10.84765625" hidden="1"/>
  </cols>
  <sheetData>
    <row r="1" spans="2:2" ht="17.399999999999999" x14ac:dyDescent="0.6">
      <c r="B1" s="163" t="s">
        <v>65</v>
      </c>
    </row>
    <row r="2" spans="2:2" x14ac:dyDescent="0.6">
      <c r="B2" s="32"/>
    </row>
    <row r="3" spans="2:2" x14ac:dyDescent="0.6">
      <c r="B3" s="32"/>
    </row>
    <row r="4" spans="2:2" x14ac:dyDescent="0.6">
      <c r="B4" s="33"/>
    </row>
    <row r="5" spans="2:2" x14ac:dyDescent="0.6">
      <c r="B5" s="33"/>
    </row>
    <row r="6" spans="2:2" x14ac:dyDescent="0.6">
      <c r="B6" s="33"/>
    </row>
    <row r="7" spans="2:2" x14ac:dyDescent="0.6"/>
    <row r="8" spans="2:2" x14ac:dyDescent="0.6"/>
    <row r="9" spans="2:2" x14ac:dyDescent="0.6"/>
    <row r="10" spans="2:2" x14ac:dyDescent="0.6"/>
    <row r="11" spans="2:2" x14ac:dyDescent="0.6"/>
    <row r="12" spans="2:2" x14ac:dyDescent="0.6"/>
    <row r="13" spans="2:2" x14ac:dyDescent="0.6"/>
    <row r="14" spans="2:2" x14ac:dyDescent="0.6"/>
    <row r="15" spans="2:2" x14ac:dyDescent="0.6"/>
    <row r="16" spans="2:2"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x14ac:dyDescent="0.6"/>
    <row r="34" x14ac:dyDescent="0.6"/>
    <row r="35" x14ac:dyDescent="0.6"/>
    <row r="36" x14ac:dyDescent="0.6"/>
    <row r="37" x14ac:dyDescent="0.6"/>
    <row r="38" x14ac:dyDescent="0.6"/>
    <row r="39" x14ac:dyDescent="0.6"/>
    <row r="40" x14ac:dyDescent="0.6"/>
    <row r="41" x14ac:dyDescent="0.6"/>
    <row r="42" x14ac:dyDescent="0.6"/>
    <row r="43" x14ac:dyDescent="0.6"/>
    <row r="44" x14ac:dyDescent="0.6"/>
    <row r="45" x14ac:dyDescent="0.6"/>
    <row r="46" x14ac:dyDescent="0.6"/>
    <row r="47" x14ac:dyDescent="0.6"/>
    <row r="48" x14ac:dyDescent="0.6"/>
    <row r="49" x14ac:dyDescent="0.6"/>
    <row r="50" x14ac:dyDescent="0.6"/>
    <row r="51" x14ac:dyDescent="0.6"/>
    <row r="52" x14ac:dyDescent="0.6"/>
    <row r="53" x14ac:dyDescent="0.6"/>
    <row r="54" x14ac:dyDescent="0.6"/>
    <row r="55" x14ac:dyDescent="0.6"/>
  </sheetData>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4"/>
  <sheetViews>
    <sheetView showGridLines="0" zoomScale="85" zoomScaleNormal="85" workbookViewId="0">
      <selection activeCell="B1" sqref="B1"/>
    </sheetView>
  </sheetViews>
  <sheetFormatPr defaultColWidth="0" defaultRowHeight="15.6" zeroHeight="1" x14ac:dyDescent="0.6"/>
  <cols>
    <col min="1" max="15" width="10.84765625" customWidth="1"/>
    <col min="16" max="16384" width="10.84765625" hidden="1"/>
  </cols>
  <sheetData>
    <row r="1" spans="2:2" ht="17.7" x14ac:dyDescent="0.6">
      <c r="B1" s="163" t="s">
        <v>66</v>
      </c>
    </row>
    <row r="2" spans="2:2" x14ac:dyDescent="0.6">
      <c r="B2" s="32"/>
    </row>
    <row r="3" spans="2:2" x14ac:dyDescent="0.6">
      <c r="B3" s="33"/>
    </row>
    <row r="4" spans="2:2" x14ac:dyDescent="0.6">
      <c r="B4" s="33"/>
    </row>
    <row r="5" spans="2:2" x14ac:dyDescent="0.6"/>
    <row r="6" spans="2:2" x14ac:dyDescent="0.6"/>
    <row r="7" spans="2:2" x14ac:dyDescent="0.6"/>
    <row r="8" spans="2:2" x14ac:dyDescent="0.6"/>
    <row r="9" spans="2:2" x14ac:dyDescent="0.6"/>
    <row r="10" spans="2:2" x14ac:dyDescent="0.6"/>
    <row r="11" spans="2:2" x14ac:dyDescent="0.6"/>
    <row r="12" spans="2:2" x14ac:dyDescent="0.6"/>
    <row r="13" spans="2:2" x14ac:dyDescent="0.6"/>
    <row r="14" spans="2:2" x14ac:dyDescent="0.6"/>
    <row r="15" spans="2:2" x14ac:dyDescent="0.6"/>
    <row r="16" spans="2:2" x14ac:dyDescent="0.6"/>
    <row r="17" x14ac:dyDescent="0.6"/>
    <row r="18" x14ac:dyDescent="0.6"/>
    <row r="19" x14ac:dyDescent="0.6"/>
    <row r="20" x14ac:dyDescent="0.6"/>
    <row r="21" x14ac:dyDescent="0.6"/>
    <row r="22" x14ac:dyDescent="0.6"/>
    <row r="23" x14ac:dyDescent="0.6"/>
    <row r="24" x14ac:dyDescent="0.6"/>
    <row r="25" x14ac:dyDescent="0.6"/>
    <row r="26" x14ac:dyDescent="0.6"/>
    <row r="27" x14ac:dyDescent="0.6"/>
    <row r="28" x14ac:dyDescent="0.6"/>
    <row r="29" x14ac:dyDescent="0.6"/>
    <row r="30" x14ac:dyDescent="0.6"/>
    <row r="31" x14ac:dyDescent="0.6"/>
    <row r="32" x14ac:dyDescent="0.6"/>
    <row r="33" x14ac:dyDescent="0.6"/>
    <row r="34" x14ac:dyDescent="0.6"/>
    <row r="35" x14ac:dyDescent="0.6"/>
    <row r="36" x14ac:dyDescent="0.6"/>
    <row r="37" x14ac:dyDescent="0.6"/>
    <row r="38" x14ac:dyDescent="0.6"/>
    <row r="39" x14ac:dyDescent="0.6"/>
    <row r="40" x14ac:dyDescent="0.6"/>
    <row r="41" x14ac:dyDescent="0.6"/>
    <row r="42" x14ac:dyDescent="0.6"/>
    <row r="43" x14ac:dyDescent="0.6"/>
    <row r="44" x14ac:dyDescent="0.6"/>
    <row r="45" x14ac:dyDescent="0.6"/>
    <row r="46" x14ac:dyDescent="0.6"/>
    <row r="47" x14ac:dyDescent="0.6"/>
    <row r="48" x14ac:dyDescent="0.6"/>
    <row r="49" x14ac:dyDescent="0.6"/>
    <row r="50" x14ac:dyDescent="0.6"/>
    <row r="51" x14ac:dyDescent="0.6"/>
    <row r="52" x14ac:dyDescent="0.6"/>
    <row r="53" x14ac:dyDescent="0.6"/>
    <row r="54" x14ac:dyDescent="0.6"/>
  </sheetData>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31"/>
  <sheetViews>
    <sheetView showGridLines="0" zoomScaleNormal="100" workbookViewId="0">
      <selection activeCell="C9" sqref="C9"/>
    </sheetView>
  </sheetViews>
  <sheetFormatPr defaultColWidth="0" defaultRowHeight="15.6" zeroHeight="1" x14ac:dyDescent="0.6"/>
  <cols>
    <col min="1" max="2" width="31.59765625" customWidth="1"/>
    <col min="3" max="3" width="11.84765625" customWidth="1"/>
    <col min="4" max="4" width="11.59765625" customWidth="1"/>
    <col min="5" max="5" width="12" customWidth="1"/>
    <col min="6" max="23" width="8.84765625" customWidth="1"/>
    <col min="24" max="16384" width="8.84765625" hidden="1"/>
  </cols>
  <sheetData>
    <row r="1" spans="1:22" ht="42.3" x14ac:dyDescent="0.6">
      <c r="A1" s="21" t="s">
        <v>16</v>
      </c>
      <c r="B1" s="37"/>
      <c r="C1" s="3"/>
      <c r="J1" s="170" t="s">
        <v>67</v>
      </c>
      <c r="K1" s="170"/>
      <c r="L1" s="170"/>
      <c r="M1" s="170"/>
      <c r="N1" s="170"/>
      <c r="O1" s="170"/>
      <c r="P1" s="170"/>
      <c r="Q1" s="170"/>
      <c r="R1" s="170"/>
      <c r="S1" s="170"/>
      <c r="T1" s="170"/>
      <c r="U1" s="170"/>
      <c r="V1" s="170"/>
    </row>
    <row r="2" spans="1:22" x14ac:dyDescent="0.6">
      <c r="J2" s="170"/>
      <c r="K2" s="170"/>
      <c r="L2" s="170"/>
      <c r="M2" s="170"/>
      <c r="N2" s="170"/>
      <c r="O2" s="170"/>
      <c r="P2" s="170"/>
      <c r="Q2" s="170"/>
      <c r="R2" s="170"/>
      <c r="S2" s="170"/>
      <c r="T2" s="170"/>
      <c r="U2" s="170"/>
      <c r="V2" s="170"/>
    </row>
    <row r="3" spans="1:22" ht="15.9" thickBot="1" x14ac:dyDescent="0.65"/>
    <row r="4" spans="1:22" ht="42.6" thickBot="1" x14ac:dyDescent="0.65">
      <c r="A4" s="110" t="s">
        <v>68</v>
      </c>
      <c r="B4" s="110" t="s">
        <v>69</v>
      </c>
      <c r="C4" s="111" t="s">
        <v>70</v>
      </c>
      <c r="D4" s="111" t="s">
        <v>71</v>
      </c>
      <c r="E4" s="111" t="s">
        <v>72</v>
      </c>
    </row>
    <row r="5" spans="1:22" ht="15.9" thickBot="1" x14ac:dyDescent="0.65">
      <c r="A5" s="112" t="s">
        <v>73</v>
      </c>
      <c r="B5" s="112" t="s">
        <v>73</v>
      </c>
      <c r="C5" s="112">
        <v>3942</v>
      </c>
      <c r="D5" s="112">
        <v>154</v>
      </c>
      <c r="E5" s="112">
        <v>615.87300000000005</v>
      </c>
    </row>
    <row r="6" spans="1:22" ht="15.9" thickBot="1" x14ac:dyDescent="0.65">
      <c r="A6" s="112" t="s">
        <v>74</v>
      </c>
      <c r="B6" s="112" t="s">
        <v>75</v>
      </c>
      <c r="C6" s="112">
        <v>2285</v>
      </c>
      <c r="D6" s="112">
        <v>116</v>
      </c>
      <c r="E6" s="112">
        <v>270.13900000000001</v>
      </c>
    </row>
    <row r="7" spans="1:22" ht="27.9" thickBot="1" x14ac:dyDescent="0.65">
      <c r="A7" s="112" t="s">
        <v>76</v>
      </c>
      <c r="B7" s="112" t="s">
        <v>77</v>
      </c>
      <c r="C7" s="112">
        <v>1813</v>
      </c>
      <c r="D7" s="112">
        <v>77</v>
      </c>
      <c r="E7" s="112">
        <v>181.95</v>
      </c>
    </row>
    <row r="8" spans="1:22" ht="15.9" thickBot="1" x14ac:dyDescent="0.65">
      <c r="A8" s="112" t="s">
        <v>78</v>
      </c>
      <c r="B8" s="112" t="s">
        <v>78</v>
      </c>
      <c r="C8" s="112">
        <v>1422</v>
      </c>
      <c r="D8" s="112">
        <v>26</v>
      </c>
      <c r="E8" s="112">
        <v>134.14599999999999</v>
      </c>
    </row>
    <row r="9" spans="1:22" ht="27.9" thickBot="1" x14ac:dyDescent="0.65">
      <c r="A9" s="112" t="s">
        <v>79</v>
      </c>
      <c r="B9" s="112" t="s">
        <v>80</v>
      </c>
      <c r="C9" s="112">
        <v>1357</v>
      </c>
      <c r="D9" s="112">
        <v>79</v>
      </c>
      <c r="E9" s="112">
        <v>297.47399999999999</v>
      </c>
    </row>
    <row r="10" spans="1:22" ht="27.9" thickBot="1" x14ac:dyDescent="0.65">
      <c r="A10" s="112" t="s">
        <v>81</v>
      </c>
      <c r="B10" s="112" t="s">
        <v>82</v>
      </c>
      <c r="C10" s="112">
        <v>1021</v>
      </c>
      <c r="D10" s="112">
        <v>65</v>
      </c>
      <c r="E10" s="112">
        <v>87.072000000000003</v>
      </c>
    </row>
    <row r="11" spans="1:22" ht="15.9" thickBot="1" x14ac:dyDescent="0.65">
      <c r="A11" s="112" t="s">
        <v>83</v>
      </c>
      <c r="B11" s="112" t="s">
        <v>83</v>
      </c>
      <c r="C11" s="112">
        <v>474</v>
      </c>
      <c r="D11" s="112">
        <v>25</v>
      </c>
      <c r="E11" s="112">
        <v>103.82</v>
      </c>
    </row>
    <row r="12" spans="1:22" ht="27.9" thickBot="1" x14ac:dyDescent="0.65">
      <c r="A12" s="112" t="s">
        <v>84</v>
      </c>
      <c r="B12" s="112" t="s">
        <v>84</v>
      </c>
      <c r="C12" s="112">
        <v>249</v>
      </c>
      <c r="D12" s="112">
        <v>60</v>
      </c>
      <c r="E12" s="112">
        <v>8.8000000000000007</v>
      </c>
    </row>
    <row r="13" spans="1:22" ht="15.9" thickBot="1" x14ac:dyDescent="0.65">
      <c r="A13" s="112" t="s">
        <v>85</v>
      </c>
      <c r="B13" s="112" t="s">
        <v>85</v>
      </c>
      <c r="C13" s="112">
        <v>202</v>
      </c>
      <c r="D13" s="112">
        <v>25</v>
      </c>
      <c r="E13" s="112">
        <v>17.768999999999998</v>
      </c>
    </row>
    <row r="14" spans="1:22" ht="15.9" thickBot="1" x14ac:dyDescent="0.65">
      <c r="A14" s="112" t="s">
        <v>86</v>
      </c>
      <c r="B14" s="112" t="s">
        <v>86</v>
      </c>
      <c r="C14" s="112">
        <v>62</v>
      </c>
      <c r="D14" s="112">
        <v>16</v>
      </c>
      <c r="E14" s="112">
        <v>3.992</v>
      </c>
    </row>
    <row r="15" spans="1:22" ht="15.9" thickBot="1" x14ac:dyDescent="0.65">
      <c r="A15" s="113" t="s">
        <v>87</v>
      </c>
      <c r="B15" s="113" t="s">
        <v>87</v>
      </c>
      <c r="C15" s="113">
        <v>46</v>
      </c>
      <c r="D15" s="113">
        <v>17</v>
      </c>
      <c r="E15" s="113">
        <v>21.231000000000002</v>
      </c>
    </row>
    <row r="16" spans="1:22" ht="15.9" thickBot="1" x14ac:dyDescent="0.65">
      <c r="A16" s="113" t="s">
        <v>88</v>
      </c>
      <c r="B16" s="113" t="s">
        <v>88</v>
      </c>
      <c r="C16" s="113">
        <v>23</v>
      </c>
      <c r="D16" s="113">
        <v>6</v>
      </c>
      <c r="E16" s="113">
        <v>0.3</v>
      </c>
    </row>
    <row r="17" spans="1:5" ht="15.9" thickBot="1" x14ac:dyDescent="0.65">
      <c r="A17" s="114" t="s">
        <v>45</v>
      </c>
      <c r="B17" s="114"/>
      <c r="C17" s="114">
        <f>SUM(C5:C16)</f>
        <v>12896</v>
      </c>
      <c r="D17" s="114">
        <f>SUM(D5:D16)</f>
        <v>666</v>
      </c>
      <c r="E17" s="114">
        <f>SUM(E5:E16)</f>
        <v>1742.5659999999998</v>
      </c>
    </row>
    <row r="18" spans="1:5" x14ac:dyDescent="0.6">
      <c r="A18" s="33"/>
    </row>
    <row r="19" spans="1:5" x14ac:dyDescent="0.6"/>
    <row r="20" spans="1:5" x14ac:dyDescent="0.6"/>
    <row r="21" spans="1:5" x14ac:dyDescent="0.6"/>
    <row r="22" spans="1:5" x14ac:dyDescent="0.6"/>
    <row r="23" spans="1:5" x14ac:dyDescent="0.6"/>
    <row r="24" spans="1:5" x14ac:dyDescent="0.6"/>
    <row r="25" spans="1:5" x14ac:dyDescent="0.6"/>
    <row r="26" spans="1:5" x14ac:dyDescent="0.6"/>
    <row r="27" spans="1:5" x14ac:dyDescent="0.6"/>
    <row r="28" spans="1:5" x14ac:dyDescent="0.6"/>
    <row r="29" spans="1:5" x14ac:dyDescent="0.6"/>
    <row r="30" spans="1:5" x14ac:dyDescent="0.6"/>
    <row r="31" spans="1:5" x14ac:dyDescent="0.6"/>
  </sheetData>
  <mergeCells count="1">
    <mergeCell ref="J1:V2"/>
  </mergeCells>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5"/>
  <sheetViews>
    <sheetView showGridLines="0" zoomScale="85" zoomScaleNormal="85" workbookViewId="0">
      <selection activeCell="J4" sqref="J4"/>
    </sheetView>
  </sheetViews>
  <sheetFormatPr defaultColWidth="0" defaultRowHeight="14.4" zeroHeight="1" x14ac:dyDescent="0.55000000000000004"/>
  <cols>
    <col min="1" max="1" width="16.59765625" style="35" bestFit="1" customWidth="1"/>
    <col min="2" max="2" width="14.84765625" style="35" bestFit="1" customWidth="1"/>
    <col min="3" max="11" width="8.59765625" style="35" bestFit="1" customWidth="1"/>
    <col min="12" max="12" width="19.84765625" style="35" customWidth="1"/>
    <col min="13" max="13" width="12.84765625" style="35" customWidth="1"/>
    <col min="14" max="14" width="27.84765625" style="35" customWidth="1"/>
    <col min="15" max="15" width="8.84765625" style="35" customWidth="1"/>
    <col min="16" max="16384" width="8.84765625" style="35" hidden="1"/>
  </cols>
  <sheetData>
    <row r="1" spans="1:15" ht="17.399999999999999" x14ac:dyDescent="0.55000000000000004">
      <c r="A1" s="171" t="s">
        <v>89</v>
      </c>
      <c r="B1" s="171"/>
      <c r="C1" s="171"/>
      <c r="D1" s="171"/>
      <c r="E1" s="171"/>
      <c r="F1" s="171"/>
      <c r="G1" s="171"/>
      <c r="H1" s="171"/>
      <c r="I1" s="171"/>
      <c r="J1" s="171"/>
      <c r="K1" s="171"/>
      <c r="L1" s="171"/>
      <c r="M1" s="171"/>
      <c r="N1" s="171"/>
      <c r="O1" s="171"/>
    </row>
    <row r="2" spans="1:15" x14ac:dyDescent="0.55000000000000004">
      <c r="A2" s="32"/>
    </row>
    <row r="3" spans="1:15" ht="17.7" x14ac:dyDescent="0.6">
      <c r="A3" s="115"/>
      <c r="B3" s="172" t="s">
        <v>90</v>
      </c>
      <c r="C3" s="173"/>
      <c r="D3" s="173"/>
      <c r="E3" s="173"/>
      <c r="F3" s="173"/>
      <c r="G3" s="173"/>
      <c r="H3" s="173"/>
      <c r="I3" s="173"/>
      <c r="J3" s="173"/>
      <c r="K3" s="173"/>
      <c r="L3" s="115"/>
      <c r="M3" s="115"/>
      <c r="N3" s="115"/>
    </row>
    <row r="4" spans="1:15" x14ac:dyDescent="0.55000000000000004">
      <c r="A4" s="116" t="s">
        <v>91</v>
      </c>
      <c r="B4" s="117" t="s">
        <v>92</v>
      </c>
      <c r="C4" s="117" t="s">
        <v>93</v>
      </c>
      <c r="D4" s="117" t="s">
        <v>94</v>
      </c>
      <c r="E4" s="117" t="s">
        <v>95</v>
      </c>
      <c r="F4" s="117" t="s">
        <v>96</v>
      </c>
      <c r="G4" s="117" t="s">
        <v>97</v>
      </c>
      <c r="H4" s="117" t="s">
        <v>98</v>
      </c>
      <c r="I4" s="117" t="s">
        <v>99</v>
      </c>
      <c r="J4" s="117" t="s">
        <v>100</v>
      </c>
      <c r="K4" s="117" t="s">
        <v>101</v>
      </c>
      <c r="L4" s="34" t="s">
        <v>102</v>
      </c>
      <c r="M4" s="34" t="s">
        <v>103</v>
      </c>
      <c r="N4" s="118" t="s">
        <v>104</v>
      </c>
    </row>
    <row r="5" spans="1:15" x14ac:dyDescent="0.55000000000000004">
      <c r="A5" s="119" t="s">
        <v>105</v>
      </c>
      <c r="B5" s="120">
        <v>69200</v>
      </c>
      <c r="C5" s="120">
        <v>69500</v>
      </c>
      <c r="D5" s="120">
        <v>62900</v>
      </c>
      <c r="E5" s="120">
        <v>61500</v>
      </c>
      <c r="F5" s="120">
        <v>62200</v>
      </c>
      <c r="G5" s="120">
        <v>64900</v>
      </c>
      <c r="H5" s="120">
        <v>66200</v>
      </c>
      <c r="I5" s="120">
        <v>63800</v>
      </c>
      <c r="J5" s="120">
        <v>63600</v>
      </c>
      <c r="K5" s="120">
        <v>63800</v>
      </c>
      <c r="L5" s="121">
        <f>K5-B5</f>
        <v>-5400</v>
      </c>
      <c r="M5" s="122">
        <f>L5/B5</f>
        <v>-7.8034682080924858E-2</v>
      </c>
      <c r="N5" s="123" t="s">
        <v>41</v>
      </c>
    </row>
    <row r="6" spans="1:15" x14ac:dyDescent="0.55000000000000004">
      <c r="A6" s="119" t="s">
        <v>106</v>
      </c>
      <c r="B6" s="120">
        <v>47100</v>
      </c>
      <c r="C6" s="120">
        <v>47500</v>
      </c>
      <c r="D6" s="120">
        <v>47900</v>
      </c>
      <c r="E6" s="120">
        <v>49500</v>
      </c>
      <c r="F6" s="120">
        <v>50300</v>
      </c>
      <c r="G6" s="120">
        <v>53200</v>
      </c>
      <c r="H6" s="120">
        <v>55400</v>
      </c>
      <c r="I6" s="120">
        <v>55800</v>
      </c>
      <c r="J6" s="120">
        <v>57900</v>
      </c>
      <c r="K6" s="120">
        <v>60000</v>
      </c>
      <c r="L6" s="121">
        <f t="shared" ref="L6:L8" si="0">K6-B6</f>
        <v>12900</v>
      </c>
      <c r="M6" s="122">
        <f t="shared" ref="M6:M8" si="1">L6/B6</f>
        <v>0.27388535031847133</v>
      </c>
      <c r="N6" s="123" t="s">
        <v>42</v>
      </c>
    </row>
    <row r="7" spans="1:15" x14ac:dyDescent="0.55000000000000004">
      <c r="A7" s="119" t="s">
        <v>107</v>
      </c>
      <c r="B7" s="120">
        <v>92300</v>
      </c>
      <c r="C7" s="120">
        <v>94000</v>
      </c>
      <c r="D7" s="120">
        <v>95000</v>
      </c>
      <c r="E7" s="120">
        <v>95600</v>
      </c>
      <c r="F7" s="120">
        <v>96600</v>
      </c>
      <c r="G7" s="120">
        <v>98000</v>
      </c>
      <c r="H7" s="120">
        <v>100200</v>
      </c>
      <c r="I7" s="120">
        <v>101900</v>
      </c>
      <c r="J7" s="120">
        <v>100500</v>
      </c>
      <c r="K7" s="120">
        <v>102100</v>
      </c>
      <c r="L7" s="121">
        <f t="shared" si="0"/>
        <v>9800</v>
      </c>
      <c r="M7" s="122">
        <f t="shared" si="1"/>
        <v>0.10617551462621885</v>
      </c>
      <c r="N7" s="123" t="s">
        <v>43</v>
      </c>
    </row>
    <row r="8" spans="1:15" x14ac:dyDescent="0.55000000000000004">
      <c r="A8" s="119" t="s">
        <v>108</v>
      </c>
      <c r="B8" s="120">
        <v>25600</v>
      </c>
      <c r="C8" s="120">
        <v>26100</v>
      </c>
      <c r="D8" s="120">
        <v>25800</v>
      </c>
      <c r="E8" s="120">
        <v>27800</v>
      </c>
      <c r="F8" s="120">
        <v>28000</v>
      </c>
      <c r="G8" s="120">
        <v>29300</v>
      </c>
      <c r="H8" s="120">
        <v>30800</v>
      </c>
      <c r="I8" s="120">
        <v>29900</v>
      </c>
      <c r="J8" s="120">
        <v>30500</v>
      </c>
      <c r="K8" s="120">
        <v>28800</v>
      </c>
      <c r="L8" s="121">
        <f t="shared" si="0"/>
        <v>3200</v>
      </c>
      <c r="M8" s="122">
        <f t="shared" si="1"/>
        <v>0.125</v>
      </c>
      <c r="N8" s="123" t="s">
        <v>109</v>
      </c>
    </row>
    <row r="9" spans="1:15" x14ac:dyDescent="0.55000000000000004">
      <c r="A9" s="119" t="s">
        <v>45</v>
      </c>
      <c r="B9" s="120">
        <f>SUM(B5:B8)</f>
        <v>234200</v>
      </c>
      <c r="C9" s="120">
        <f t="shared" ref="C9:K9" si="2">SUM(C5:C8)</f>
        <v>237100</v>
      </c>
      <c r="D9" s="120">
        <f t="shared" si="2"/>
        <v>231600</v>
      </c>
      <c r="E9" s="120">
        <f t="shared" si="2"/>
        <v>234400</v>
      </c>
      <c r="F9" s="120">
        <f t="shared" si="2"/>
        <v>237100</v>
      </c>
      <c r="G9" s="120">
        <f t="shared" si="2"/>
        <v>245400</v>
      </c>
      <c r="H9" s="120">
        <f t="shared" si="2"/>
        <v>252600</v>
      </c>
      <c r="I9" s="120">
        <f t="shared" si="2"/>
        <v>251400</v>
      </c>
      <c r="J9" s="120">
        <f t="shared" si="2"/>
        <v>252500</v>
      </c>
      <c r="K9" s="120">
        <f t="shared" si="2"/>
        <v>254700</v>
      </c>
      <c r="L9" s="121">
        <f>K9-B9</f>
        <v>20500</v>
      </c>
      <c r="M9" s="122">
        <f>L9/B9</f>
        <v>8.7532023911187015E-2</v>
      </c>
      <c r="N9" s="115"/>
    </row>
    <row r="10" spans="1:15" x14ac:dyDescent="0.55000000000000004">
      <c r="K10" s="81"/>
    </row>
    <row r="11" spans="1:15" x14ac:dyDescent="0.55000000000000004"/>
    <row r="12" spans="1:15" x14ac:dyDescent="0.55000000000000004"/>
    <row r="13" spans="1:15" x14ac:dyDescent="0.55000000000000004"/>
    <row r="14" spans="1:15" x14ac:dyDescent="0.55000000000000004"/>
    <row r="15" spans="1:15" x14ac:dyDescent="0.55000000000000004"/>
    <row r="16" spans="1:15" x14ac:dyDescent="0.55000000000000004"/>
    <row r="17" x14ac:dyDescent="0.55000000000000004"/>
    <row r="18" x14ac:dyDescent="0.55000000000000004"/>
    <row r="19" x14ac:dyDescent="0.55000000000000004"/>
    <row r="20" x14ac:dyDescent="0.55000000000000004"/>
    <row r="21" x14ac:dyDescent="0.55000000000000004"/>
    <row r="22" x14ac:dyDescent="0.55000000000000004"/>
    <row r="23" x14ac:dyDescent="0.55000000000000004"/>
    <row r="24" x14ac:dyDescent="0.55000000000000004"/>
    <row r="25" x14ac:dyDescent="0.55000000000000004"/>
    <row r="26" x14ac:dyDescent="0.55000000000000004"/>
    <row r="27" x14ac:dyDescent="0.55000000000000004"/>
    <row r="28" x14ac:dyDescent="0.55000000000000004"/>
    <row r="29" x14ac:dyDescent="0.55000000000000004"/>
    <row r="30" x14ac:dyDescent="0.55000000000000004"/>
    <row r="31" x14ac:dyDescent="0.55000000000000004"/>
    <row r="32" x14ac:dyDescent="0.55000000000000004"/>
    <row r="33" x14ac:dyDescent="0.55000000000000004"/>
    <row r="34" x14ac:dyDescent="0.55000000000000004"/>
    <row r="35" x14ac:dyDescent="0.55000000000000004"/>
    <row r="36" x14ac:dyDescent="0.55000000000000004"/>
    <row r="37" x14ac:dyDescent="0.55000000000000004"/>
    <row r="38" x14ac:dyDescent="0.55000000000000004"/>
    <row r="39" x14ac:dyDescent="0.55000000000000004"/>
    <row r="40" x14ac:dyDescent="0.55000000000000004"/>
    <row r="41" x14ac:dyDescent="0.55000000000000004"/>
    <row r="42" x14ac:dyDescent="0.55000000000000004"/>
    <row r="43" x14ac:dyDescent="0.55000000000000004"/>
    <row r="44" x14ac:dyDescent="0.55000000000000004"/>
    <row r="45" x14ac:dyDescent="0.55000000000000004"/>
  </sheetData>
  <mergeCells count="2">
    <mergeCell ref="A1:O1"/>
    <mergeCell ref="B3:K3"/>
  </mergeCells>
  <conditionalFormatting sqref="M5:M8">
    <cfRule type="cellIs" dxfId="7" priority="7" operator="lessThan">
      <formula>0</formula>
    </cfRule>
    <cfRule type="cellIs" dxfId="6" priority="8" operator="greaterThan">
      <formula>0</formula>
    </cfRule>
  </conditionalFormatting>
  <conditionalFormatting sqref="L5:L8">
    <cfRule type="cellIs" dxfId="5" priority="5" operator="lessThan">
      <formula>0</formula>
    </cfRule>
    <cfRule type="cellIs" dxfId="4" priority="6" operator="greaterThan">
      <formula>0</formula>
    </cfRule>
  </conditionalFormatting>
  <conditionalFormatting sqref="M9">
    <cfRule type="cellIs" dxfId="3" priority="3" operator="lessThan">
      <formula>0</formula>
    </cfRule>
    <cfRule type="cellIs" dxfId="2" priority="4" operator="greaterThan">
      <formula>0</formula>
    </cfRule>
  </conditionalFormatting>
  <conditionalFormatting sqref="L9">
    <cfRule type="cellIs" dxfId="1" priority="1" operator="lessThan">
      <formula>0</formula>
    </cfRule>
    <cfRule type="cellIs" dxfId="0" priority="2" operator="greaterThan">
      <formula>0</formula>
    </cfRule>
  </conditionalFormatting>
  <pageMargins left="0.7" right="0.7" top="0.75" bottom="0.75" header="0.3" footer="0.3"/>
  <pageSetup paperSize="9" orientation="portrait" verticalDpi="0"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3"/>
  <sheetViews>
    <sheetView showGridLines="0" workbookViewId="0">
      <selection activeCell="J8" sqref="J8"/>
    </sheetView>
  </sheetViews>
  <sheetFormatPr defaultColWidth="0" defaultRowHeight="15.6" zeroHeight="1" x14ac:dyDescent="0.6"/>
  <cols>
    <col min="1" max="1" width="31.5" customWidth="1"/>
    <col min="2" max="2" width="17.5" customWidth="1"/>
    <col min="3" max="3" width="5.5" customWidth="1"/>
    <col min="4" max="6" width="15.5" customWidth="1"/>
    <col min="7" max="7" width="3.84765625" customWidth="1"/>
    <col min="8" max="8" width="5.5" customWidth="1"/>
    <col min="9" max="11" width="15.5" customWidth="1"/>
    <col min="12" max="12" width="15" bestFit="1" customWidth="1"/>
    <col min="13" max="16384" width="11" hidden="1"/>
  </cols>
  <sheetData>
    <row r="1" spans="1:12" ht="41.4" x14ac:dyDescent="0.6">
      <c r="A1" s="17" t="s">
        <v>19</v>
      </c>
      <c r="B1" s="3"/>
      <c r="C1" s="177" t="s">
        <v>110</v>
      </c>
      <c r="D1" s="177"/>
      <c r="E1" s="177"/>
      <c r="F1" s="177"/>
      <c r="G1" s="177"/>
      <c r="H1" s="177"/>
      <c r="I1" s="177"/>
      <c r="J1" s="177"/>
      <c r="K1" s="177"/>
      <c r="L1" s="177"/>
    </row>
    <row r="2" spans="1:12" x14ac:dyDescent="0.6">
      <c r="A2" s="38"/>
      <c r="B2" s="3"/>
      <c r="C2" s="177"/>
      <c r="D2" s="177"/>
      <c r="E2" s="177"/>
      <c r="F2" s="177"/>
      <c r="G2" s="177"/>
      <c r="H2" s="177"/>
      <c r="I2" s="177"/>
      <c r="J2" s="177"/>
      <c r="K2" s="177"/>
      <c r="L2" s="177"/>
    </row>
    <row r="3" spans="1:12" x14ac:dyDescent="0.6">
      <c r="A3" s="38"/>
      <c r="B3" s="3"/>
    </row>
    <row r="4" spans="1:12" ht="42.75" customHeight="1" x14ac:dyDescent="0.6">
      <c r="B4" s="14"/>
      <c r="D4" s="174" t="s">
        <v>111</v>
      </c>
      <c r="E4" s="175"/>
      <c r="F4" s="176"/>
      <c r="G4" s="14"/>
      <c r="I4" s="174" t="s">
        <v>112</v>
      </c>
      <c r="J4" s="175"/>
      <c r="K4" s="176"/>
    </row>
    <row r="5" spans="1:12" x14ac:dyDescent="0.6">
      <c r="C5" s="23"/>
      <c r="D5" s="29" t="s">
        <v>113</v>
      </c>
      <c r="E5" s="29" t="s">
        <v>114</v>
      </c>
      <c r="F5" s="29" t="s">
        <v>115</v>
      </c>
      <c r="I5" s="30" t="s">
        <v>113</v>
      </c>
      <c r="J5" s="30" t="s">
        <v>114</v>
      </c>
      <c r="K5" s="30" t="s">
        <v>115</v>
      </c>
    </row>
    <row r="6" spans="1:12" ht="50.1" customHeight="1" x14ac:dyDescent="0.6">
      <c r="C6" s="28" t="s">
        <v>116</v>
      </c>
      <c r="D6" s="24" t="s">
        <v>117</v>
      </c>
      <c r="E6" s="24" t="s">
        <v>117</v>
      </c>
      <c r="F6" s="24" t="s">
        <v>117</v>
      </c>
      <c r="H6" s="31" t="s">
        <v>116</v>
      </c>
      <c r="I6" s="24" t="s">
        <v>117</v>
      </c>
      <c r="J6" s="24" t="s">
        <v>117</v>
      </c>
      <c r="K6" s="25" t="s">
        <v>118</v>
      </c>
    </row>
    <row r="7" spans="1:12" ht="50.1" customHeight="1" x14ac:dyDescent="0.6">
      <c r="C7" s="28" t="s">
        <v>119</v>
      </c>
      <c r="D7" s="25" t="s">
        <v>118</v>
      </c>
      <c r="E7" s="24" t="s">
        <v>120</v>
      </c>
      <c r="F7" s="26" t="s">
        <v>121</v>
      </c>
      <c r="H7" s="31" t="s">
        <v>119</v>
      </c>
      <c r="I7" s="25" t="s">
        <v>118</v>
      </c>
      <c r="J7" s="26" t="s">
        <v>122</v>
      </c>
      <c r="K7" s="24" t="s">
        <v>117</v>
      </c>
    </row>
    <row r="8" spans="1:12" ht="50.1" customHeight="1" x14ac:dyDescent="0.6">
      <c r="C8" s="28" t="s">
        <v>123</v>
      </c>
      <c r="D8" s="26" t="s">
        <v>122</v>
      </c>
      <c r="E8" s="26" t="s">
        <v>122</v>
      </c>
      <c r="F8" s="25" t="s">
        <v>118</v>
      </c>
      <c r="H8" s="31" t="s">
        <v>123</v>
      </c>
      <c r="I8" s="26" t="s">
        <v>122</v>
      </c>
      <c r="J8" s="26" t="s">
        <v>124</v>
      </c>
      <c r="K8" s="26" t="s">
        <v>121</v>
      </c>
    </row>
    <row r="9" spans="1:12" ht="50.1" customHeight="1" x14ac:dyDescent="0.6">
      <c r="C9" s="28" t="s">
        <v>125</v>
      </c>
      <c r="D9" s="26" t="s">
        <v>126</v>
      </c>
      <c r="E9" s="26" t="s">
        <v>126</v>
      </c>
      <c r="F9" s="26" t="s">
        <v>127</v>
      </c>
      <c r="H9" s="31" t="s">
        <v>125</v>
      </c>
      <c r="I9" s="26" t="s">
        <v>124</v>
      </c>
      <c r="J9" s="25" t="s">
        <v>118</v>
      </c>
      <c r="K9" s="26" t="s">
        <v>122</v>
      </c>
    </row>
    <row r="10" spans="1:12" ht="50.1" customHeight="1" x14ac:dyDescent="0.6">
      <c r="C10" s="28" t="s">
        <v>128</v>
      </c>
      <c r="D10" s="26" t="s">
        <v>127</v>
      </c>
      <c r="E10" s="26" t="s">
        <v>124</v>
      </c>
      <c r="F10" s="26" t="s">
        <v>124</v>
      </c>
      <c r="H10" s="31" t="s">
        <v>128</v>
      </c>
      <c r="I10" s="26" t="s">
        <v>121</v>
      </c>
      <c r="J10" s="26" t="s">
        <v>126</v>
      </c>
      <c r="K10" s="26" t="s">
        <v>124</v>
      </c>
    </row>
    <row r="11" spans="1:12" x14ac:dyDescent="0.6"/>
    <row r="12" spans="1:12" hidden="1" x14ac:dyDescent="0.6">
      <c r="C12" s="14"/>
      <c r="D12" s="14"/>
      <c r="E12" s="14"/>
    </row>
    <row r="13" spans="1:12" hidden="1" x14ac:dyDescent="0.6">
      <c r="D13" s="14"/>
      <c r="E13" s="14"/>
    </row>
    <row r="14" spans="1:12" hidden="1" x14ac:dyDescent="0.6">
      <c r="C14" s="32"/>
      <c r="D14" s="14"/>
      <c r="E14" s="14"/>
    </row>
    <row r="15" spans="1:12" hidden="1" x14ac:dyDescent="0.6">
      <c r="A15" s="27"/>
      <c r="C15" s="33"/>
      <c r="D15" s="14"/>
      <c r="E15" s="14"/>
    </row>
    <row r="16" spans="1:12" hidden="1" x14ac:dyDescent="0.6">
      <c r="C16" s="33"/>
      <c r="D16" s="14"/>
      <c r="E16" s="14"/>
    </row>
    <row r="17" spans="1:5" hidden="1" x14ac:dyDescent="0.6">
      <c r="C17" s="32"/>
      <c r="D17" s="14"/>
      <c r="E17" s="14"/>
    </row>
    <row r="18" spans="1:5" hidden="1" x14ac:dyDescent="0.6">
      <c r="C18" s="33"/>
      <c r="D18" s="14"/>
      <c r="E18" s="14"/>
    </row>
    <row r="19" spans="1:5" hidden="1" x14ac:dyDescent="0.6">
      <c r="A19" s="27"/>
      <c r="C19" s="33"/>
      <c r="D19" s="14"/>
      <c r="E19" s="14"/>
    </row>
    <row r="20" spans="1:5" hidden="1" x14ac:dyDescent="0.6">
      <c r="C20" s="33"/>
      <c r="D20" s="14"/>
      <c r="E20" s="14"/>
    </row>
    <row r="21" spans="1:5" hidden="1" x14ac:dyDescent="0.6">
      <c r="C21" s="33"/>
      <c r="D21" s="14"/>
      <c r="E21" s="14"/>
    </row>
    <row r="22" spans="1:5" hidden="1" x14ac:dyDescent="0.6">
      <c r="C22" s="32"/>
      <c r="D22" s="14"/>
      <c r="E22" s="14"/>
    </row>
    <row r="23" spans="1:5" hidden="1" x14ac:dyDescent="0.6">
      <c r="C23" s="33"/>
      <c r="D23" s="14"/>
      <c r="E23" s="14"/>
    </row>
    <row r="24" spans="1:5" hidden="1" x14ac:dyDescent="0.6">
      <c r="A24" s="27"/>
      <c r="C24" s="33"/>
      <c r="D24" s="14"/>
      <c r="E24" s="14"/>
    </row>
    <row r="25" spans="1:5" hidden="1" x14ac:dyDescent="0.6">
      <c r="A25" s="27"/>
      <c r="C25" s="33"/>
      <c r="D25" s="14"/>
      <c r="E25" s="14"/>
    </row>
    <row r="26" spans="1:5" hidden="1" x14ac:dyDescent="0.6">
      <c r="A26" s="27"/>
      <c r="C26" s="33"/>
      <c r="D26" s="14"/>
      <c r="E26" s="14"/>
    </row>
    <row r="27" spans="1:5" hidden="1" x14ac:dyDescent="0.6">
      <c r="C27" s="33"/>
      <c r="D27" s="14"/>
      <c r="E27" s="14"/>
    </row>
    <row r="28" spans="1:5" hidden="1" x14ac:dyDescent="0.6">
      <c r="C28" s="33"/>
      <c r="D28" s="14"/>
      <c r="E28" s="14"/>
    </row>
    <row r="29" spans="1:5" hidden="1" x14ac:dyDescent="0.6">
      <c r="C29" s="14"/>
      <c r="D29" s="14"/>
      <c r="E29" s="14"/>
    </row>
    <row r="30" spans="1:5" hidden="1" x14ac:dyDescent="0.6">
      <c r="C30" s="14"/>
      <c r="D30" s="14"/>
      <c r="E30" s="14"/>
    </row>
    <row r="31" spans="1:5" hidden="1" x14ac:dyDescent="0.6">
      <c r="A31" s="27"/>
      <c r="C31" s="14"/>
      <c r="D31" s="14"/>
      <c r="E31" s="14"/>
    </row>
    <row r="32" spans="1:5" hidden="1" x14ac:dyDescent="0.6">
      <c r="A32" s="27"/>
      <c r="C32" s="14"/>
      <c r="D32" s="14"/>
      <c r="E32" s="14"/>
    </row>
    <row r="33" spans="1:5" hidden="1" x14ac:dyDescent="0.6">
      <c r="A33" s="27"/>
      <c r="C33" s="14"/>
      <c r="D33" s="14"/>
      <c r="E33" s="14"/>
    </row>
    <row r="34" spans="1:5" hidden="1" x14ac:dyDescent="0.6">
      <c r="A34" s="27"/>
      <c r="C34" s="14"/>
      <c r="D34" s="14"/>
      <c r="E34" s="14"/>
    </row>
    <row r="35" spans="1:5" hidden="1" x14ac:dyDescent="0.6">
      <c r="A35" s="27"/>
      <c r="C35" s="14"/>
      <c r="D35" s="14"/>
      <c r="E35" s="14"/>
    </row>
    <row r="36" spans="1:5" hidden="1" x14ac:dyDescent="0.6">
      <c r="C36" s="14"/>
      <c r="D36" s="14"/>
      <c r="E36" s="14"/>
    </row>
    <row r="37" spans="1:5" hidden="1" x14ac:dyDescent="0.6">
      <c r="A37" s="27"/>
      <c r="C37" s="14"/>
      <c r="D37" s="14"/>
      <c r="E37" s="14"/>
    </row>
    <row r="38" spans="1:5" hidden="1" x14ac:dyDescent="0.6">
      <c r="A38" s="27"/>
      <c r="C38" s="14"/>
      <c r="D38" s="14"/>
      <c r="E38" s="14"/>
    </row>
    <row r="39" spans="1:5" hidden="1" x14ac:dyDescent="0.6">
      <c r="A39" s="27"/>
      <c r="C39" s="14"/>
      <c r="D39" s="14"/>
      <c r="E39" s="14"/>
    </row>
    <row r="40" spans="1:5" hidden="1" x14ac:dyDescent="0.6">
      <c r="A40" s="27"/>
      <c r="C40" s="14"/>
      <c r="D40" s="14"/>
      <c r="E40" s="14"/>
    </row>
    <row r="41" spans="1:5" hidden="1" x14ac:dyDescent="0.6">
      <c r="C41" s="14"/>
      <c r="D41" s="14"/>
      <c r="E41" s="14"/>
    </row>
    <row r="42" spans="1:5" hidden="1" x14ac:dyDescent="0.6">
      <c r="A42" s="27"/>
      <c r="C42" s="14"/>
      <c r="D42" s="14"/>
      <c r="E42" s="14"/>
    </row>
    <row r="43" spans="1:5" hidden="1" x14ac:dyDescent="0.6">
      <c r="A43" s="27"/>
      <c r="C43" s="14"/>
      <c r="D43" s="14"/>
      <c r="E43" s="14"/>
    </row>
    <row r="44" spans="1:5" hidden="1" x14ac:dyDescent="0.6">
      <c r="A44" s="27"/>
      <c r="C44" s="14"/>
      <c r="D44" s="14"/>
      <c r="E44" s="14"/>
    </row>
    <row r="45" spans="1:5" hidden="1" x14ac:dyDescent="0.6">
      <c r="A45" s="27"/>
      <c r="C45" s="14"/>
      <c r="D45" s="14"/>
      <c r="E45" s="14"/>
    </row>
    <row r="46" spans="1:5" hidden="1" x14ac:dyDescent="0.6">
      <c r="C46" s="14"/>
      <c r="D46" s="14"/>
      <c r="E46" s="14"/>
    </row>
    <row r="47" spans="1:5" hidden="1" x14ac:dyDescent="0.6">
      <c r="C47" s="14"/>
      <c r="D47" s="14"/>
      <c r="E47" s="14"/>
    </row>
    <row r="48" spans="1:5" hidden="1" x14ac:dyDescent="0.6">
      <c r="C48" s="14"/>
      <c r="D48" s="14"/>
      <c r="E48" s="14"/>
    </row>
    <row r="49" spans="1:5" hidden="1" x14ac:dyDescent="0.6">
      <c r="A49" s="27"/>
      <c r="C49" s="14"/>
      <c r="D49" s="14"/>
      <c r="E49" s="14"/>
    </row>
    <row r="50" spans="1:5" hidden="1" x14ac:dyDescent="0.6">
      <c r="A50" s="27"/>
      <c r="C50" s="14"/>
      <c r="D50" s="14"/>
      <c r="E50" s="14"/>
    </row>
    <row r="51" spans="1:5" hidden="1" x14ac:dyDescent="0.6">
      <c r="A51" s="27"/>
      <c r="C51" s="14"/>
      <c r="D51" s="14"/>
      <c r="E51" s="14"/>
    </row>
    <row r="52" spans="1:5" hidden="1" x14ac:dyDescent="0.6">
      <c r="C52" s="14"/>
      <c r="D52" s="14"/>
      <c r="E52" s="14"/>
    </row>
    <row r="53" spans="1:5" hidden="1" x14ac:dyDescent="0.6">
      <c r="A53" s="27"/>
      <c r="C53" s="14"/>
      <c r="D53" s="14"/>
      <c r="E53" s="14"/>
    </row>
    <row r="54" spans="1:5" hidden="1" x14ac:dyDescent="0.6">
      <c r="A54" s="27"/>
    </row>
    <row r="55" spans="1:5" hidden="1" x14ac:dyDescent="0.6">
      <c r="A55" s="27"/>
    </row>
    <row r="56" spans="1:5" hidden="1" x14ac:dyDescent="0.6">
      <c r="A56" s="27"/>
    </row>
    <row r="57" spans="1:5" hidden="1" x14ac:dyDescent="0.6">
      <c r="A57" s="27"/>
    </row>
    <row r="58" spans="1:5" hidden="1" x14ac:dyDescent="0.6">
      <c r="A58" s="27"/>
    </row>
    <row r="59" spans="1:5" hidden="1" x14ac:dyDescent="0.6">
      <c r="A59" s="27"/>
    </row>
    <row r="61" spans="1:5" hidden="1" x14ac:dyDescent="0.6">
      <c r="A61" s="27"/>
    </row>
    <row r="62" spans="1:5" hidden="1" x14ac:dyDescent="0.6">
      <c r="A62" s="27"/>
    </row>
    <row r="63" spans="1:5" hidden="1" x14ac:dyDescent="0.6">
      <c r="A63" s="27"/>
    </row>
  </sheetData>
  <mergeCells count="3">
    <mergeCell ref="D4:F4"/>
    <mergeCell ref="I4:K4"/>
    <mergeCell ref="C1:L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2020-07-10T08:49:03+00:00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Office for Life Sciences Directors Office</TermName>
          <TermId xmlns="http://schemas.microsoft.com/office/infopath/2007/PartnerControls">1973fc52-6088-4abc-8884-d158c66a24f9</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Group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235</Value>
    </TaxCatchAll>
    <LegacyNumericClass xmlns="b67a7830-db79-4a49-bf27-2aff92a2201a" xsi:nil="true"/>
    <LegacyCurrentLocation xmlns="b67a7830-db79-4a49-bf27-2aff92a2201a" xsi:nil="true"/>
    <_dlc_DocId xmlns="0063f72e-ace3-48fb-9c1f-5b513408b31f">2QFN7KK647Q6-1963201211-308759</_dlc_DocId>
    <_dlc_DocIdUrl xmlns="0063f72e-ace3-48fb-9c1f-5b513408b31f">
      <Url>https://beisgov.sharepoint.com/sites/beis/288/_layouts/15/DocIdRedir.aspx?ID=2QFN7KK647Q6-1963201211-308759</Url>
      <Description>2QFN7KK647Q6-1963201211-308759</Description>
    </_dlc_DocIdUrl>
    <_Flow_SignoffStatus xmlns="c025b0df-af6a-4763-9d81-9b5a3b3a97b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19B05D00A528C44F8EA2BB5BE6B47F3B" ma:contentTypeVersion="18089" ma:contentTypeDescription="Create a new document." ma:contentTypeScope="" ma:versionID="5f222f8957573c4c1ec99cc5669e7ecb">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c025b0df-af6a-4763-9d81-9b5a3b3a97b4" targetNamespace="http://schemas.microsoft.com/office/2006/metadata/properties" ma:root="true" ma:fieldsID="b6261edf9ed70f33641ec7ae8f3ea691"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c025b0df-af6a-4763-9d81-9b5a3b3a97b4"/>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8:MediaServiceDateTaken" minOccurs="0"/>
                <xsd:element ref="ns4:SharedWithUsers" minOccurs="0"/>
                <xsd:element ref="ns4:SharedWithDetails" minOccurs="0"/>
                <xsd:element ref="ns3:CIRRUSPreviousRetentionPolicy" minOccurs="0"/>
                <xsd:element ref="ns6:LegacyCaseReferenceNumber" minOccurs="0"/>
                <xsd:element ref="ns8:MediaServiceEventHashCode" minOccurs="0"/>
                <xsd:element ref="ns8:MediaServiceGenerationTime" minOccurs="0"/>
                <xsd:element ref="ns8:MediaServiceLocation" minOccurs="0"/>
                <xsd:element ref="ns8:MediaServiceAutoKeyPoints" minOccurs="0"/>
                <xsd:element ref="ns8:MediaServiceKeyPoints" minOccurs="0"/>
                <xsd:element ref="ns8:_Flow_SignoffStatus" minOccurs="0"/>
                <xsd:element ref="ns8: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72"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descriptio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description=""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73"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025b0df-af6a-4763-9d81-9b5a3b3a97b4"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AutoTags" ma:index="67" nillable="true" ma:displayName="MediaServiceAutoTags" ma:internalName="MediaServiceAutoTags" ma:readOnly="true">
      <xsd:simpleType>
        <xsd:restriction base="dms:Text"/>
      </xsd:simpleType>
    </xsd:element>
    <xsd:element name="MediaServiceOCR" ma:index="68" nillable="true" ma:displayName="MediaServiceOCR" ma:internalName="MediaServiceOCR" ma:readOnly="true">
      <xsd:simpleType>
        <xsd:restriction base="dms:Note">
          <xsd:maxLength value="255"/>
        </xsd:restriction>
      </xsd:simpleType>
    </xsd:element>
    <xsd:element name="MediaServiceDateTaken" ma:index="69" nillable="true" ma:displayName="MediaServiceDateTaken" ma:hidden="true" ma:internalName="MediaServiceDateTaken" ma:readOnly="true">
      <xsd:simpleType>
        <xsd:restriction base="dms:Text"/>
      </xsd:simpleType>
    </xsd:element>
    <xsd:element name="MediaServiceEventHashCode" ma:index="74" nillable="true" ma:displayName="MediaServiceEventHashCode" ma:hidden="true" ma:internalName="MediaServiceEventHashCode" ma:readOnly="true">
      <xsd:simpleType>
        <xsd:restriction base="dms:Text"/>
      </xsd:simpleType>
    </xsd:element>
    <xsd:element name="MediaServiceGenerationTime" ma:index="75" nillable="true" ma:displayName="MediaServiceGenerationTime" ma:hidden="true" ma:internalName="MediaServiceGenerationTime" ma:readOnly="true">
      <xsd:simpleType>
        <xsd:restriction base="dms:Text"/>
      </xsd:simpleType>
    </xsd:element>
    <xsd:element name="MediaServiceLocation" ma:index="76" nillable="true" ma:displayName="Location" ma:internalName="MediaServiceLocation" ma:readOnly="true">
      <xsd:simpleType>
        <xsd:restriction base="dms:Text"/>
      </xsd:simpleType>
    </xsd:element>
    <xsd:element name="MediaServiceAutoKeyPoints" ma:index="77" nillable="true" ma:displayName="MediaServiceAutoKeyPoints" ma:hidden="true" ma:internalName="MediaServiceAutoKeyPoints" ma:readOnly="true">
      <xsd:simpleType>
        <xsd:restriction base="dms:Note"/>
      </xsd:simpleType>
    </xsd:element>
    <xsd:element name="MediaServiceKeyPoints" ma:index="78" nillable="true" ma:displayName="KeyPoints" ma:internalName="MediaServiceKeyPoints" ma:readOnly="true">
      <xsd:simpleType>
        <xsd:restriction base="dms:Note">
          <xsd:maxLength value="255"/>
        </xsd:restriction>
      </xsd:simpleType>
    </xsd:element>
    <xsd:element name="_Flow_SignoffStatus" ma:index="79" nillable="true" ma:displayName="Sign-off status" ma:internalName="Sign_x002d_off_x0020_status">
      <xsd:simpleType>
        <xsd:restriction base="dms:Text"/>
      </xsd:simpleType>
    </xsd:element>
    <xsd:element name="MediaLengthInSeconds" ma:index="8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610E78-4FE7-44CE-A346-3C18B4AB79D1}">
  <ds:schemaRefs>
    <ds:schemaRef ds:uri="http://purl.org/dc/terms/"/>
    <ds:schemaRef ds:uri="c025b0df-af6a-4763-9d81-9b5a3b3a97b4"/>
    <ds:schemaRef ds:uri="http://schemas.microsoft.com/office/infopath/2007/PartnerControls"/>
    <ds:schemaRef ds:uri="http://schemas.microsoft.com/office/2006/documentManagement/types"/>
    <ds:schemaRef ds:uri="http://schemas.openxmlformats.org/package/2006/metadata/core-properties"/>
    <ds:schemaRef ds:uri="0063f72e-ace3-48fb-9c1f-5b513408b31f"/>
    <ds:schemaRef ds:uri="c963a4c1-1bb4-49f2-a011-9c776a7eed2a"/>
    <ds:schemaRef ds:uri="http://purl.org/dc/elements/1.1/"/>
    <ds:schemaRef ds:uri="b413c3fd-5a3b-4239-b985-69032e371c04"/>
    <ds:schemaRef ds:uri="a172083e-e40c-4314-b43a-827352a1ed2c"/>
    <ds:schemaRef ds:uri="b67a7830-db79-4a49-bf27-2aff92a2201a"/>
    <ds:schemaRef ds:uri="a8f60570-4bd3-4f2b-950b-a996de8ab15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AF0EC63-54B6-46F8-BE76-67B4CDFCA1DA}">
  <ds:schemaRefs>
    <ds:schemaRef ds:uri="http://schemas.microsoft.com/sharepoint/v3/contenttype/forms"/>
  </ds:schemaRefs>
</ds:datastoreItem>
</file>

<file path=customXml/itemProps3.xml><?xml version="1.0" encoding="utf-8"?>
<ds:datastoreItem xmlns:ds="http://schemas.openxmlformats.org/officeDocument/2006/customXml" ds:itemID="{414A3AAE-9A63-4FDA-93AD-81E9257CBA4D}">
  <ds:schemaRefs>
    <ds:schemaRef ds:uri="http://schemas.microsoft.com/sharepoint/events"/>
  </ds:schemaRefs>
</ds:datastoreItem>
</file>

<file path=customXml/itemProps4.xml><?xml version="1.0" encoding="utf-8"?>
<ds:datastoreItem xmlns:ds="http://schemas.openxmlformats.org/officeDocument/2006/customXml" ds:itemID="{F07D9A32-3DBC-4F13-ABFD-B185CA239F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vt:lpstr>
      <vt:lpstr>Contents</vt:lpstr>
      <vt:lpstr>Figure 1</vt:lpstr>
      <vt:lpstr>Figure 2 and 3</vt:lpstr>
      <vt:lpstr>Figure 4</vt:lpstr>
      <vt:lpstr>Figure 5</vt:lpstr>
      <vt:lpstr>Figure 6</vt:lpstr>
      <vt:lpstr>Figure 7</vt:lpstr>
      <vt:lpstr>Figure 8</vt:lpstr>
      <vt:lpstr>Figure 9</vt:lpstr>
      <vt:lpstr>Figure 10</vt:lpstr>
      <vt:lpstr>Figure 11 and 12</vt:lpstr>
      <vt:lpstr>Table 1</vt:lpstr>
      <vt:lpstr>Table 2</vt:lpstr>
      <vt:lpstr>Table 3</vt:lpstr>
      <vt:lpstr>Table 4</vt:lpstr>
      <vt:lpstr>Table 5</vt:lpstr>
      <vt:lpstr>Annex 3</vt:lpstr>
    </vt:vector>
  </TitlesOfParts>
  <Manager/>
  <Company>Kepier &amp; Company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Hartley</dc:creator>
  <cp:keywords/>
  <dc:description/>
  <cp:lastModifiedBy>Sangster, Richard (Office for Life Sciences)</cp:lastModifiedBy>
  <cp:revision/>
  <dcterms:created xsi:type="dcterms:W3CDTF">2019-04-08T10:21:42Z</dcterms:created>
  <dcterms:modified xsi:type="dcterms:W3CDTF">2021-05-12T12:25:18Z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0x01010019B05D00A528C44F8EA2BB5BE6B47F3B</vt:lpwstr>
  </property>
  <property fmtid="{D5CDD505-2E9C-101B-9397-08002B2CF9AE}" pid="3" name="_dlc_DocIdItemGuid">
    <vt:lpwstr>7ec71ac9-cd2e-4bcf-be6a-119e6d638f1c</vt:lpwstr>
  </property>
  <property fmtid="{D5CDD505-2E9C-101B-9397-08002B2CF9AE}" pid="4" name="Business Unit">
    <vt:lpwstr>235;#Office for Life Sciences Directors Office|1973fc52-6088-4abc-8884-d158c66a24f9</vt:lpwstr>
  </property>
  <property fmtid="{D5CDD505-2E9C-101B-9397-08002B2CF9AE}" pid="5" name="MSIP_Label_ba62f585-b40f-4ab9-bafe-39150f03d124_Enabled">
    <vt:lpwstr>true</vt:lpwstr>
  </property>
  <property fmtid="{D5CDD505-2E9C-101B-9397-08002B2CF9AE}" pid="6" name="MSIP_Label_ba62f585-b40f-4ab9-bafe-39150f03d124_SetDate">
    <vt:lpwstr>2020-07-13T17:06:29Z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bf134780-e00c-481c-b571-00000c7ba5ec</vt:lpwstr>
  </property>
  <property fmtid="{D5CDD505-2E9C-101B-9397-08002B2CF9AE}" pid="11" name="MSIP_Label_ba62f585-b40f-4ab9-bafe-39150f03d124_ContentBits">
    <vt:lpwstr>0</vt:lpwstr>
  </property>
</Properties>
</file>