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fileSharing readOnlyRecommended="1"/>
  <workbookPr defaultThemeVersion="124226"/>
  <mc:AlternateContent xmlns:mc="http://schemas.openxmlformats.org/markup-compatibility/2006">
    <mc:Choice Requires="x15">
      <x15ac:absPath xmlns:x15ac="http://schemas.microsoft.com/office/spreadsheetml/2010/11/ac" url="https://educationgovuk-my.sharepoint.com/personal/emma_gifford_education_gov_uk/Documents/Documents/Digi Comms role/Service Now tickets/9799 NFF/"/>
    </mc:Choice>
  </mc:AlternateContent>
  <xr:revisionPtr revIDLastSave="0" documentId="8_{19AB1698-3BFC-4B74-8F1A-47D7090FCA8B}" xr6:coauthVersionLast="45" xr6:coauthVersionMax="45" xr10:uidLastSave="{00000000-0000-0000-0000-000000000000}"/>
  <bookViews>
    <workbookView xWindow="-98" yWindow="-98" windowWidth="22695" windowHeight="14595" xr2:uid="{00000000-000D-0000-FFFF-FFFF00000000}"/>
  </bookViews>
  <sheets>
    <sheet name="Information" sheetId="9" r:id="rId1"/>
    <sheet name="2021-22 allocations" sheetId="10" r:id="rId2"/>
    <sheet name="Schools block" sheetId="11" r:id="rId3"/>
    <sheet name="High needs" sheetId="8" r:id="rId4"/>
    <sheet name="CSSB" sheetId="12" r:id="rId5"/>
  </sheets>
  <externalReferences>
    <externalReference r:id="rId6"/>
  </externalReferences>
  <definedNames>
    <definedName name="___v2" hidden="1">[1]weekly!#REF!</definedName>
    <definedName name="__123Graph_ADUMMY" hidden="1">[1]weekly!#REF!</definedName>
    <definedName name="__123Graph_AMAIN" hidden="1">[1]weekly!#REF!</definedName>
    <definedName name="__123Graph_AMONTHLY" hidden="1">[1]weekly!#REF!</definedName>
    <definedName name="__123Graph_AMONTHLY2" hidden="1">[1]weekly!#REF!</definedName>
    <definedName name="__123Graph_BDUMMY" hidden="1">[1]weekly!#REF!</definedName>
    <definedName name="__123Graph_BMAIN" hidden="1">[1]weekly!#REF!</definedName>
    <definedName name="__123Graph_BMONTHLY" hidden="1">[1]weekly!#REF!</definedName>
    <definedName name="__123Graph_BMONTHLY2" hidden="1">[1]weekly!#REF!</definedName>
    <definedName name="__123Graph_CDUMMY" hidden="1">[1]weekly!#REF!</definedName>
    <definedName name="__123Graph_CMONTHLY" hidden="1">[1]weekly!#REF!</definedName>
    <definedName name="__123Graph_CMONTHLY2" hidden="1">[1]weekly!#REF!</definedName>
    <definedName name="__123Graph_DMONTHLY2" hidden="1">[1]weekly!#REF!</definedName>
    <definedName name="__123Graph_EMONTHLY2" hidden="1">[1]weekly!#REF!</definedName>
    <definedName name="__123Graph_FMONTHLY2" hidden="1">[1]weekly!#REF!</definedName>
    <definedName name="__123Graph_XMAIN" hidden="1">[1]weekly!#REF!</definedName>
    <definedName name="__123Graph_XMONTHLY" hidden="1">[1]weekly!#REF!</definedName>
    <definedName name="__123Graph_XMONTHLY2" hidden="1">[1]weekly!#REF!</definedName>
    <definedName name="__v2" hidden="1">[1]weekly!#REF!</definedName>
    <definedName name="_xlnm._FilterDatabase" localSheetId="4" hidden="1">CSSB!$A$9:$J$9</definedName>
    <definedName name="_xlnm._FilterDatabase" localSheetId="2" hidden="1">'Schools block'!$A$10:$P$161</definedName>
    <definedName name="_Key1" hidden="1">#REF!</definedName>
    <definedName name="_Order1" hidden="1">0</definedName>
    <definedName name="_Sort" hidden="1">#REF!</definedName>
    <definedName name="_v2" hidden="1">[1]weekly!#REF!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9" i="12" l="1"/>
  <c r="J9" i="12"/>
  <c r="F9" i="12"/>
  <c r="J9" i="8"/>
  <c r="I9" i="8"/>
  <c r="G9" i="8"/>
  <c r="F9" i="8"/>
  <c r="E9" i="8"/>
  <c r="D9" i="8"/>
  <c r="D10" i="11"/>
  <c r="E10" i="11"/>
  <c r="F10" i="11"/>
  <c r="G10" i="11"/>
  <c r="H10" i="11"/>
  <c r="I10" i="11" s="1"/>
  <c r="J10" i="11"/>
  <c r="K10" i="11"/>
  <c r="L10" i="11"/>
  <c r="M10" i="11"/>
  <c r="N10" i="11"/>
  <c r="O10" i="11"/>
  <c r="D9" i="12"/>
  <c r="E9" i="12"/>
  <c r="G9" i="12"/>
  <c r="H9" i="12" s="1"/>
  <c r="P10" i="11" l="1"/>
  <c r="Q10" i="11"/>
  <c r="T10" i="10"/>
  <c r="U10" i="10"/>
  <c r="V10" i="10"/>
  <c r="R10" i="10"/>
  <c r="Q10" i="10"/>
  <c r="O10" i="10"/>
  <c r="M10" i="10"/>
  <c r="J10" i="10"/>
  <c r="W159" i="10" l="1"/>
  <c r="W158" i="10"/>
  <c r="W157" i="10"/>
  <c r="W156" i="10"/>
  <c r="W155" i="10"/>
  <c r="W154" i="10"/>
  <c r="W153" i="10"/>
  <c r="W152" i="10"/>
  <c r="W151" i="10"/>
  <c r="W150" i="10"/>
  <c r="W149" i="10"/>
  <c r="W148" i="10"/>
  <c r="W147" i="10"/>
  <c r="W146" i="10"/>
  <c r="W145" i="10"/>
  <c r="W144" i="10"/>
  <c r="W143" i="10"/>
  <c r="W142" i="10"/>
  <c r="W141" i="10"/>
  <c r="W140" i="10"/>
  <c r="W139" i="10"/>
  <c r="W138" i="10"/>
  <c r="W137" i="10"/>
  <c r="W136" i="10"/>
  <c r="W135" i="10"/>
  <c r="W134" i="10"/>
  <c r="W133" i="10"/>
  <c r="W132" i="10"/>
  <c r="W131" i="10"/>
  <c r="W130" i="10"/>
  <c r="W129" i="10"/>
  <c r="W128" i="10"/>
  <c r="W127" i="10"/>
  <c r="W126" i="10"/>
  <c r="W125" i="10"/>
  <c r="W124" i="10"/>
  <c r="W123" i="10"/>
  <c r="W122" i="10"/>
  <c r="W121" i="10"/>
  <c r="W120" i="10"/>
  <c r="W119" i="10"/>
  <c r="W118" i="10"/>
  <c r="W117" i="10"/>
  <c r="W116" i="10"/>
  <c r="W115" i="10"/>
  <c r="W114" i="10"/>
  <c r="W113" i="10"/>
  <c r="W112" i="10"/>
  <c r="W111" i="10"/>
  <c r="W110" i="10"/>
  <c r="W109" i="10"/>
  <c r="W108" i="10"/>
  <c r="W107" i="10"/>
  <c r="W106" i="10"/>
  <c r="W105" i="10"/>
  <c r="W104" i="10"/>
  <c r="W103" i="10"/>
  <c r="W102" i="10"/>
  <c r="W101" i="10"/>
  <c r="W100" i="10"/>
  <c r="W99" i="10"/>
  <c r="W98" i="10"/>
  <c r="W97" i="10"/>
  <c r="W96" i="10"/>
  <c r="W95" i="10"/>
  <c r="W94" i="10"/>
  <c r="W93" i="10"/>
  <c r="W92" i="10"/>
  <c r="W91" i="10"/>
  <c r="W90" i="10"/>
  <c r="W89" i="10"/>
  <c r="W88" i="10"/>
  <c r="W87" i="10"/>
  <c r="W86" i="10"/>
  <c r="W85" i="10"/>
  <c r="W84" i="10"/>
  <c r="W83" i="10"/>
  <c r="W82" i="10"/>
  <c r="W81" i="10"/>
  <c r="W80" i="10"/>
  <c r="W79" i="10"/>
  <c r="W78" i="10"/>
  <c r="W77" i="10"/>
  <c r="W76" i="10"/>
  <c r="W75" i="10"/>
  <c r="W74" i="10"/>
  <c r="W73" i="10"/>
  <c r="W72" i="10"/>
  <c r="W71" i="10"/>
  <c r="W70" i="10"/>
  <c r="W69" i="10"/>
  <c r="W68" i="10"/>
  <c r="W67" i="10"/>
  <c r="W66" i="10"/>
  <c r="W65" i="10"/>
  <c r="W64" i="10"/>
  <c r="W63" i="10"/>
  <c r="W62" i="10"/>
  <c r="W61" i="10"/>
  <c r="W60" i="10"/>
  <c r="W59" i="10"/>
  <c r="W58" i="10"/>
  <c r="W57" i="10"/>
  <c r="W56" i="10"/>
  <c r="W55" i="10"/>
  <c r="W54" i="10"/>
  <c r="W53" i="10"/>
  <c r="W52" i="10"/>
  <c r="W51" i="10"/>
  <c r="W50" i="10"/>
  <c r="W49" i="10"/>
  <c r="W48" i="10"/>
  <c r="W47" i="10"/>
  <c r="W46" i="10"/>
  <c r="W45" i="10"/>
  <c r="W44" i="10"/>
  <c r="W43" i="10"/>
  <c r="W42" i="10"/>
  <c r="W41" i="10"/>
  <c r="W40" i="10"/>
  <c r="W39" i="10"/>
  <c r="W38" i="10"/>
  <c r="W37" i="10"/>
  <c r="W36" i="10"/>
  <c r="W35" i="10"/>
  <c r="W34" i="10"/>
  <c r="W33" i="10"/>
  <c r="W32" i="10"/>
  <c r="W31" i="10"/>
  <c r="W30" i="10"/>
  <c r="W29" i="10"/>
  <c r="W28" i="10"/>
  <c r="W27" i="10"/>
  <c r="W26" i="10"/>
  <c r="W25" i="10"/>
  <c r="W24" i="10"/>
  <c r="W23" i="10"/>
  <c r="W22" i="10"/>
  <c r="W21" i="10"/>
  <c r="W20" i="10"/>
  <c r="W19" i="10"/>
  <c r="W18" i="10"/>
  <c r="W17" i="10"/>
  <c r="W16" i="10"/>
  <c r="W15" i="10"/>
  <c r="W14" i="10"/>
  <c r="W13" i="10"/>
  <c r="W12" i="10"/>
  <c r="W11" i="10"/>
  <c r="I10" i="10"/>
  <c r="H10" i="10"/>
  <c r="G10" i="10"/>
  <c r="F10" i="10"/>
  <c r="L7" i="10"/>
  <c r="W10" i="10" l="1"/>
</calcChain>
</file>

<file path=xl/sharedStrings.xml><?xml version="1.0" encoding="utf-8"?>
<sst xmlns="http://schemas.openxmlformats.org/spreadsheetml/2006/main" count="1441" uniqueCount="363">
  <si>
    <t>The national funding formulae: local authority (LA) dedicated schools grant (DSG) allocations under the national funding formulae</t>
  </si>
  <si>
    <t xml:space="preserve">National funding formula for schools and high needs </t>
  </si>
  <si>
    <t xml:space="preserve">- The LA baselines against which NFF funding is compared. </t>
  </si>
  <si>
    <t>For further information:</t>
  </si>
  <si>
    <t xml:space="preserve">- on their CSSB NFF baselines and detailed NFF calculations, local authorities should consult the Impact of the Central School Services NFF table, which is published alongside this document. </t>
  </si>
  <si>
    <t xml:space="preserve">Technical notes will also be published for each NFF, explaining in detail the methodology and data sources. These will be available alongside this document shortly. </t>
  </si>
  <si>
    <t>Schools block tab</t>
  </si>
  <si>
    <t xml:space="preserve">This table shows NFF schools block funding information at LA level. It includes:  </t>
  </si>
  <si>
    <t xml:space="preserve">Please note: </t>
  </si>
  <si>
    <t>https://form.education.gov.uk/fillform.php?self=1&amp;form_id=cCCNJ1xSfBE&amp;type=form&amp;ShowMsg=1&amp;form_name=Contact+the+Department+for+Education&amp;noRegister=false&amp;ret=%2Fmodule%2Fservices&amp;noLoginPrompt=1</t>
  </si>
  <si>
    <t xml:space="preserve">Please include ‘NFF data query’ in the subject line. </t>
  </si>
  <si>
    <t>High needs tab</t>
  </si>
  <si>
    <t xml:space="preserve">This table shows NFF high needs block funding information at LA level. It includes: </t>
  </si>
  <si>
    <t>CSSB tab</t>
  </si>
  <si>
    <t xml:space="preserve">This table shows NFF CSSB funding information at LA level. It includes: </t>
  </si>
  <si>
    <t xml:space="preserve">For more information about LAs' CSSB funding calculation, please see the Impact of the CSSB tables, published alongside this document and the accompanying technical note to be published shortly. </t>
  </si>
  <si>
    <t>KEY:</t>
  </si>
  <si>
    <t>Explanation</t>
  </si>
  <si>
    <t>* Denotes figures which will be updated</t>
  </si>
  <si>
    <t>** Denotes figures which may be updated</t>
  </si>
  <si>
    <t>(schools block, high needs block and central school services block)</t>
  </si>
  <si>
    <t>This is the total of the provisional NFF allocations for the schools, high needs and central school services blocks.</t>
  </si>
  <si>
    <t xml:space="preserve">
Region
(alphabetical order)</t>
  </si>
  <si>
    <t xml:space="preserve">
LA number</t>
  </si>
  <si>
    <t xml:space="preserve">
LA name 
(alphabetical order within region)</t>
  </si>
  <si>
    <t>Actual primary unit of funding (PUF)</t>
  </si>
  <si>
    <t>Actual secondary unit of funding (SUF)</t>
  </si>
  <si>
    <t>Number of pupils in special schools/academies*</t>
  </si>
  <si>
    <t>Basic entitlement factor*</t>
  </si>
  <si>
    <t>Actual CSSB unit of funding for ongoing functions</t>
  </si>
  <si>
    <t>[a]</t>
  </si>
  <si>
    <t>[b]</t>
  </si>
  <si>
    <t>[e]</t>
  </si>
  <si>
    <t>[f]</t>
  </si>
  <si>
    <t>[g]</t>
  </si>
  <si>
    <t>[i]</t>
  </si>
  <si>
    <t>[l]</t>
  </si>
  <si>
    <t>[p]</t>
  </si>
  <si>
    <t>[r]</t>
  </si>
  <si>
    <t>[s]</t>
  </si>
  <si>
    <t>[t]</t>
  </si>
  <si>
    <t>England total</t>
  </si>
  <si>
    <t>Derby</t>
  </si>
  <si>
    <t>Derbyshire</t>
  </si>
  <si>
    <t>Leicester</t>
  </si>
  <si>
    <t>Leicestershire</t>
  </si>
  <si>
    <t>Lincolnshire</t>
  </si>
  <si>
    <t>Northamptonshire</t>
  </si>
  <si>
    <t>Nottingham</t>
  </si>
  <si>
    <t>Nottinghamshire</t>
  </si>
  <si>
    <t>Rutland</t>
  </si>
  <si>
    <t>Bedford Borough</t>
  </si>
  <si>
    <t>Cambridgeshire</t>
  </si>
  <si>
    <t>Central Bedfordshire</t>
  </si>
  <si>
    <t>Essex</t>
  </si>
  <si>
    <t>Hertfordshire</t>
  </si>
  <si>
    <t>Luton</t>
  </si>
  <si>
    <t>Norfolk</t>
  </si>
  <si>
    <t>Peterborough</t>
  </si>
  <si>
    <t>Southend-on-Sea</t>
  </si>
  <si>
    <t>Suffolk</t>
  </si>
  <si>
    <t>Thurrock</t>
  </si>
  <si>
    <t>Camden</t>
  </si>
  <si>
    <t>Hackney</t>
  </si>
  <si>
    <t>Hammersmith and Fulham</t>
  </si>
  <si>
    <t>Haringey</t>
  </si>
  <si>
    <t>Islington</t>
  </si>
  <si>
    <t>Kensington and Chelsea</t>
  </si>
  <si>
    <t>Lambeth</t>
  </si>
  <si>
    <t>Lewisham</t>
  </si>
  <si>
    <t>Newham</t>
  </si>
  <si>
    <t>Southwark</t>
  </si>
  <si>
    <t>Tower Hamlets</t>
  </si>
  <si>
    <t>Wandsworth</t>
  </si>
  <si>
    <t>Westminster</t>
  </si>
  <si>
    <t>Darlington</t>
  </si>
  <si>
    <t>Durham</t>
  </si>
  <si>
    <t>Gateshead</t>
  </si>
  <si>
    <t>Hartlepool</t>
  </si>
  <si>
    <t>Middlesbrough</t>
  </si>
  <si>
    <t>Newcastle upon Tyne</t>
  </si>
  <si>
    <t>North Tyneside</t>
  </si>
  <si>
    <t>Northumberland</t>
  </si>
  <si>
    <t>Redcar and Cleveland</t>
  </si>
  <si>
    <t>South Tyneside</t>
  </si>
  <si>
    <t>Stockton-on-Tees</t>
  </si>
  <si>
    <t>Sunderland</t>
  </si>
  <si>
    <t>Blackburn with Darwen</t>
  </si>
  <si>
    <t>Blackpool</t>
  </si>
  <si>
    <t>Bolton</t>
  </si>
  <si>
    <t>Bury</t>
  </si>
  <si>
    <t>Cheshire East</t>
  </si>
  <si>
    <t>Cheshire West And Chester</t>
  </si>
  <si>
    <t>Cumbria</t>
  </si>
  <si>
    <t>Halton</t>
  </si>
  <si>
    <t>Knowsley</t>
  </si>
  <si>
    <t>Lancashire</t>
  </si>
  <si>
    <t>Liverpool</t>
  </si>
  <si>
    <t>Manchester</t>
  </si>
  <si>
    <t>Oldham</t>
  </si>
  <si>
    <t>Rochdale</t>
  </si>
  <si>
    <t>Salford</t>
  </si>
  <si>
    <t>Sefton</t>
  </si>
  <si>
    <t>St Helens</t>
  </si>
  <si>
    <t>Stockport</t>
  </si>
  <si>
    <t>Tameside</t>
  </si>
  <si>
    <t>Trafford</t>
  </si>
  <si>
    <t>Warrington</t>
  </si>
  <si>
    <t>Wigan</t>
  </si>
  <si>
    <t>Wirral</t>
  </si>
  <si>
    <t>Barking and Dagenham</t>
  </si>
  <si>
    <t>Barnet</t>
  </si>
  <si>
    <t>Bexley</t>
  </si>
  <si>
    <t>Brent</t>
  </si>
  <si>
    <t>Bromley</t>
  </si>
  <si>
    <t>Croydon</t>
  </si>
  <si>
    <t>Ealing</t>
  </si>
  <si>
    <t>Enfield</t>
  </si>
  <si>
    <t>Greenwich</t>
  </si>
  <si>
    <t>Harrow</t>
  </si>
  <si>
    <t>Havering</t>
  </si>
  <si>
    <t>Hillingdon</t>
  </si>
  <si>
    <t>Hounslow</t>
  </si>
  <si>
    <t>Kingston upon Thames</t>
  </si>
  <si>
    <t>Merton</t>
  </si>
  <si>
    <t>Redbridge</t>
  </si>
  <si>
    <t>Richmond upon Thames</t>
  </si>
  <si>
    <t>Sutton</t>
  </si>
  <si>
    <t>Waltham Forest</t>
  </si>
  <si>
    <t>Bracknell Forest</t>
  </si>
  <si>
    <t>Brighton and Hove</t>
  </si>
  <si>
    <t>Buckinghamshire</t>
  </si>
  <si>
    <t>East Sussex</t>
  </si>
  <si>
    <t>Hampshire</t>
  </si>
  <si>
    <t>Isle of Wight</t>
  </si>
  <si>
    <t>Kent</t>
  </si>
  <si>
    <t>Medway</t>
  </si>
  <si>
    <t>Milton Keynes</t>
  </si>
  <si>
    <t>Oxfordshire</t>
  </si>
  <si>
    <t>Portsmouth</t>
  </si>
  <si>
    <t>Reading</t>
  </si>
  <si>
    <t>Slough</t>
  </si>
  <si>
    <t>Southampton</t>
  </si>
  <si>
    <t>Surrey</t>
  </si>
  <si>
    <t>West Berkshire</t>
  </si>
  <si>
    <t>West Sussex</t>
  </si>
  <si>
    <t>Windsor and Maidenhead</t>
  </si>
  <si>
    <t>Wokingham</t>
  </si>
  <si>
    <t>Bath and North East Somerset</t>
  </si>
  <si>
    <t>Bournemouth, Christchurch &amp; Poole</t>
  </si>
  <si>
    <t>Bristol, City of</t>
  </si>
  <si>
    <t>Cornwall</t>
  </si>
  <si>
    <t>Devon</t>
  </si>
  <si>
    <t>Dorset</t>
  </si>
  <si>
    <t>Gloucestershire</t>
  </si>
  <si>
    <t>North Somerset</t>
  </si>
  <si>
    <t>Plymouth</t>
  </si>
  <si>
    <t>Somerset</t>
  </si>
  <si>
    <t>South Gloucestershire</t>
  </si>
  <si>
    <t>Swindon</t>
  </si>
  <si>
    <t>Torbay</t>
  </si>
  <si>
    <t>Wiltshire</t>
  </si>
  <si>
    <t>Birmingham</t>
  </si>
  <si>
    <t>Coventry</t>
  </si>
  <si>
    <t>Dudley</t>
  </si>
  <si>
    <t>Herefordshire</t>
  </si>
  <si>
    <t>Sandwell</t>
  </si>
  <si>
    <t>Shropshire</t>
  </si>
  <si>
    <t>Solihull</t>
  </si>
  <si>
    <t>Staffordshire</t>
  </si>
  <si>
    <t>Stoke-on-Trent</t>
  </si>
  <si>
    <t>Telford and Wrekin</t>
  </si>
  <si>
    <t>Walsall</t>
  </si>
  <si>
    <t>Warwickshire</t>
  </si>
  <si>
    <t>Wolverhampton</t>
  </si>
  <si>
    <t>Worcestershire</t>
  </si>
  <si>
    <t>Barnsley</t>
  </si>
  <si>
    <t>Bradford</t>
  </si>
  <si>
    <t>Calderdale</t>
  </si>
  <si>
    <t>Doncaster</t>
  </si>
  <si>
    <t>East Riding of Yorkshire</t>
  </si>
  <si>
    <t>Kingston upon Hull, City of</t>
  </si>
  <si>
    <t>Kirklees</t>
  </si>
  <si>
    <t>Leeds</t>
  </si>
  <si>
    <t>North East Lincolnshire</t>
  </si>
  <si>
    <t>North Lincolnshire</t>
  </si>
  <si>
    <t>North Yorkshire</t>
  </si>
  <si>
    <t>Rotherham</t>
  </si>
  <si>
    <t>Sheffield</t>
  </si>
  <si>
    <t>Wakefield</t>
  </si>
  <si>
    <t>York</t>
  </si>
  <si>
    <t xml:space="preserve">
Region
(alphabetical order)</t>
  </si>
  <si>
    <t xml:space="preserve">
LA number</t>
  </si>
  <si>
    <t xml:space="preserve">
LA name 
(alphabetical order within region)</t>
  </si>
  <si>
    <t xml:space="preserve">[c] </t>
  </si>
  <si>
    <t>[d]</t>
  </si>
  <si>
    <t>[f]*</t>
  </si>
  <si>
    <t>[h]</t>
  </si>
  <si>
    <t>[j]</t>
  </si>
  <si>
    <t>[k]</t>
  </si>
  <si>
    <t>East Midlands</t>
  </si>
  <si>
    <t>East of England</t>
  </si>
  <si>
    <t>Inner London</t>
  </si>
  <si>
    <t>North East</t>
  </si>
  <si>
    <t>North West</t>
  </si>
  <si>
    <t>Outer London</t>
  </si>
  <si>
    <t>South East</t>
  </si>
  <si>
    <t>South West</t>
  </si>
  <si>
    <t>West Midlands</t>
  </si>
  <si>
    <t>Yorkshire and the Humber</t>
  </si>
  <si>
    <t>Baseline funding</t>
  </si>
  <si>
    <t>Elements of the high needs NFF which are excluded from the funding floor and gains calculation (total cash)*</t>
  </si>
  <si>
    <t>[c] = [a] + [b]</t>
  </si>
  <si>
    <t>Provisional amount the NFF allocates to LAs for ongoing responsibilities*
Includes protections and gains</t>
  </si>
  <si>
    <t>Provisional total CSSB NFF funding*</t>
  </si>
  <si>
    <t>[g]* = [d] + [f]</t>
  </si>
  <si>
    <t>Import/export adjustments (£6,000 per pupil/student), including adjustments in relation to new and growing special free schools*</t>
  </si>
  <si>
    <t>Additional funding for new and growing special free schools*</t>
  </si>
  <si>
    <t xml:space="preserve">Percentage change in elements included in the funding floor and gains calculation (per head of 2-18 population) </t>
  </si>
  <si>
    <t>[c]</t>
  </si>
  <si>
    <t>[m]</t>
  </si>
  <si>
    <t>[q]</t>
  </si>
  <si>
    <t>= [c] + [d]</t>
  </si>
  <si>
    <t>[g] = [d] + [f]</t>
  </si>
  <si>
    <t>The high needs national funding formula: high needs block allocations for LAs</t>
  </si>
  <si>
    <t>The central school services block national funding formula (NFF):</t>
  </si>
  <si>
    <t>central school services block allocations for LAs</t>
  </si>
  <si>
    <t>[n]</t>
  </si>
  <si>
    <t>The schools national funding formula (NFF): schools block allocations for LAs</t>
  </si>
  <si>
    <t>Schools block baseline funding</t>
  </si>
  <si>
    <t>High needs block baseline funding</t>
  </si>
  <si>
    <t>CSSB block baseline funding</t>
  </si>
  <si>
    <t xml:space="preserve">Provisional NFF funding in 2021-22 </t>
  </si>
  <si>
    <t>LAs' baselines are based on the 2020-21 DSG allocations. The funding floor and gains baseline includes historic spend factor funding, other proxy factor funding and funding for special free schools.</t>
  </si>
  <si>
    <t>2020-21 high needs block allocations used for baseline - elements which are used in the funding floor and gains calculations</t>
  </si>
  <si>
    <t>2020-21 high needs block - elements excluded from the funding floor and gains calculations</t>
  </si>
  <si>
    <t>Total 2020-21 high needs allocations</t>
  </si>
  <si>
    <t>Provisional high needs NFF funding in 2021-22</t>
  </si>
  <si>
    <t>Elements of the high needs NFF 2021-22 allocations included in the funding floor and gains calculation (total cash, and excluding the basic entitlement factor, the import/export adjustment and associated special free school funding, and the hospital education factor funding)</t>
  </si>
  <si>
    <t>Provisional high needs NFF allocations for 2021-22 (total cash)*</t>
  </si>
  <si>
    <t>This workbook is at LA level. The 2021-22 allocations tab provides actual LA-level units of funding for 2021-22. Tabs for the schools block, high needs and central school services block (CSSB) NFF show:</t>
  </si>
  <si>
    <t>- Provisional 2021-22 LA allocations, subject to change following updated pupil numbers and other later adjustments.</t>
  </si>
  <si>
    <t>- The per head percentage changes for LAs' high needs allocations.</t>
  </si>
  <si>
    <t>For more information about LAs' baselines and the high needs NFF calculations, please see the Impact of the high needs NFF table, published alongside this document and the accompanying technical note.</t>
  </si>
  <si>
    <t>The national funding formulae (NFF): 2021-22 allocations</t>
  </si>
  <si>
    <t>Hospital education**, AP teachers pay/pension and supplementary funding factor*</t>
  </si>
  <si>
    <t>Provisional schools NFF funding in 2021-22</t>
  </si>
  <si>
    <t xml:space="preserve">These columns show the actual primary and secondary units of funding that we will use to calculate the LA's schools block allocation in 2021-22 and the actual 2021-22 funding for the premises factors (as these are based on historic spend). This section also shows the pupil numbers that have been used to calculate the LA's provisional 2021-22 schools block funding. Actual 2021-22 allocations will be based on updated pupil numbers. </t>
  </si>
  <si>
    <t>Primary pupil numbers (2020-21 DSG schools block, duplicates apportioned)*</t>
  </si>
  <si>
    <t>Secondary pupil numbers (2020-21 DSG schools block, duplicates apportioned)*</t>
  </si>
  <si>
    <t>Actual 2021-22 funding through the premises factors</t>
  </si>
  <si>
    <t>Provisional NFF 2021-22 schools block funding (excluding funding through the growth factor)*</t>
  </si>
  <si>
    <t>2019-20 schools block pupil numbers</t>
  </si>
  <si>
    <t>Amount allocated to the LA in 2020-21 through the NFF premises factors</t>
  </si>
  <si>
    <t>Total 2020-21 baseline for the schools block (excluding growth factor)
(total cash)</t>
  </si>
  <si>
    <t>Total 2020-21 baseline for the schools block  (excluding growth factor)
(£ per pupil)</t>
  </si>
  <si>
    <t>Provisional NFF funding in 2021-22</t>
  </si>
  <si>
    <t>Pupil numbers (2020-21 DSG schools block figures)*</t>
  </si>
  <si>
    <t>Amount protected through baselines for rolled in pay and pension grants</t>
  </si>
  <si>
    <t>Provisional 2021-22 NFF funding through the NFF pupil-led factors, NFF school-led factors and the funding floor, but excluding growth factor*
 (2021-22 PUFs and SUFs * 2020-21 DSG figures)</t>
  </si>
  <si>
    <t>Provisional funding in 2021-22 (excluding growth factor)*
(total cash)</t>
  </si>
  <si>
    <t>Provisional funding in 2021-22 (excluding growth factor)*
(£ per pupil)</t>
  </si>
  <si>
    <t>Provisional NFF 2021-22 allocations for schools, high needs and central school services blocks*</t>
  </si>
  <si>
    <t>Provisional total NFF funding 2021-22</t>
  </si>
  <si>
    <t>Region
(alphabetical order)</t>
  </si>
  <si>
    <t>LA number</t>
  </si>
  <si>
    <t>LA name 
(alphabetical order within region)</t>
  </si>
  <si>
    <t>- LAs' historic commitments funding for 2021-22.</t>
  </si>
  <si>
    <t xml:space="preserve">Allocation for ongoing responsibiities in 2020-21
</t>
  </si>
  <si>
    <t>Total allocation in 2020-21</t>
  </si>
  <si>
    <t>Percentage change to funding for ongoing responsibilities in NFF 2021-22*
(per pupil)</t>
  </si>
  <si>
    <t xml:space="preserve">These columns set out 2020-21 CSSB allocations which form the baselines. </t>
  </si>
  <si>
    <t>- on individual schools' baselines and NFF calculations, local authorities should consult the Impact of the Schools NFF table, which is published alongside this document.</t>
  </si>
  <si>
    <t>- LAs' CSSB baselines based on the allocations received in 2020-21;</t>
  </si>
  <si>
    <t>- LAs' ongoing responsibilties funding for 2021-22 and the percentage change compared to the baseline;</t>
  </si>
  <si>
    <t>The table on the 2021-22 allocations tab shows 2021-22 local authority (LA) funding for the schools block, high needs block and CSSB. It includes:</t>
  </si>
  <si>
    <t xml:space="preserve">Provisional NFF schools funding in 2021-22
</t>
  </si>
  <si>
    <t xml:space="preserve"> to LAs in 2021-22. We will use the pupil count from the October 2020 school census, as we have in previous years, and will not take account of the proportion of financial year (FY) 2020-21 each school is open;</t>
  </si>
  <si>
    <t xml:space="preserve">Provisional NFF high needs funding in 2021-22      
</t>
  </si>
  <si>
    <t xml:space="preserve"> adjustment, associated special free school funding, hospital education factor and teachers pay and pensions supplementary grants funding which are subject to later updates.</t>
  </si>
  <si>
    <t>- The units of funding that will be used for the basic entitlement factor and import/export adjustments</t>
  </si>
  <si>
    <t>- Pupil and student numbers used for the basic entitlement factor and import/export adjustments in the provisional 2021-22 allocations. These numbers will be updated with more up to date data when available.</t>
  </si>
  <si>
    <t>Provisional NFF CSSB funding in 2021-22</t>
  </si>
  <si>
    <t xml:space="preserve">- LA level pupil numbers. These are 2020-21 pupil numbers, which will be updated using the October 2020 school census when we allocate funding to LAs in 2021-22;
</t>
  </si>
  <si>
    <t>Provisional total NFF funding in 2021-22</t>
  </si>
  <si>
    <t xml:space="preserve">- 2021-22 NFF allocations for schools, high needs and central school services blocks. This is the total of the provisional 2021-22 NFF allocations for the schools, high needs and central school services blocks.
</t>
  </si>
  <si>
    <t xml:space="preserve">- LAs' schools block baselines, based on the 2020-21 NFF. Technical adjustments that have been made are explained in the technical note and set out for local authorities through the COLLECT system;
</t>
  </si>
  <si>
    <t xml:space="preserve">- Provisional 2021-22 schools block NFF allocations for each LA, based on 2020-21 pupil numbers. Actual 2021-22 allocations will be based on updated pupil numbers. </t>
  </si>
  <si>
    <t xml:space="preserve">For the pupil and school characteristics data underpinning these calculations, local authorities should access COLLECT. </t>
  </si>
  <si>
    <t>For more information about individual schools' baselines and NFF calculations, please see the Impact of the Schools NFF table, which is published alongside this document.</t>
  </si>
  <si>
    <t xml:space="preserve">- We have used the pupil characteristics data provided to us by LAs through the 2020-21 Authority Proforma Tool. Funding baselines data for maintained schools and academies comes from the 2020-21 NFF. </t>
  </si>
  <si>
    <t>These illustrations will not reflect any data changes since March 2020. If schools or local authorities do not recognise their baseline funding figures, please access COLLECT for an explanation of the technical</t>
  </si>
  <si>
    <t xml:space="preserve">adjustments we have made. If your query is not answered by the information available through COLLECT, please contact the Department through </t>
  </si>
  <si>
    <t>- The only difference between the local authority and school level tables is in the data we use for academies and free schools. For local authority level provisional allocations we use data from the 2020-21 Authority</t>
  </si>
  <si>
    <t xml:space="preserve">- Pupil characteristics data and the underlying NFF calculations for individual schools have not been published, due to data confidentiality restrictions. Subject to approval, school-level NFF  funding </t>
  </si>
  <si>
    <t xml:space="preserve"> and the aggregate data underpinning them are available for use by any organisation or person who, for the purpose of promoting the education or well-being of children in England, is conducting </t>
  </si>
  <si>
    <t xml:space="preserve"> research or analysis, producing statistics, or providing information, advice or guidance. To request access to this data, please contact the Department through</t>
  </si>
  <si>
    <t xml:space="preserve"> Proforma Tool for all schools, including academies and free schools, while for the school level notional allocations for academies and free schools we use data from the 2020/21 General Annual Grant.</t>
  </si>
  <si>
    <t xml:space="preserve">Please include ‘NFF data access request’ in the subject line. You will be asked to complete an electronic confidentiality declaration explaining the purpose for which the information is required, and </t>
  </si>
  <si>
    <t xml:space="preserve">undertaking that you/your organisation intend to use the data only for the specified purpose in your request; you/your organisation will keep the data only as long as it is needed for this purpose; </t>
  </si>
  <si>
    <t xml:space="preserve">and that you/your organisation will not share the data without our prior written approval. Completed declarations should be returned to the mailbox. We will inform you of all decisions relating to the </t>
  </si>
  <si>
    <t>release of the data, and ask you to provide more information if required. If a request is rejected, feedback explaining the reasons will be provided.</t>
  </si>
  <si>
    <t>- LAs' high needs block baselines based on the high needs allocations received in 2020-21. The funding floors and gains baseline includes historic spend factor funding,</t>
  </si>
  <si>
    <t>- LAs' provisional high needs NFF allocations for 2021-22. The basic entitlement element of these allocations will be updated with January 2020 AP census and October 2020</t>
  </si>
  <si>
    <t xml:space="preserve"> school census data, and the import/export adjustment updated with January 2021 school census and February R06 individualised learner record (ILR) data for 2020/21.</t>
  </si>
  <si>
    <t xml:space="preserve">Please note that the 2020-21 allocation from which the funding floor and gains are calculated excludes the basic entitlement factor, import/export adjustment and hospital education funding, </t>
  </si>
  <si>
    <t>to ensure the funding system is fully responsive to changes in pupil and student numbers and the pattern of hospital provision. The final allocation for each year is then the amount after the</t>
  </si>
  <si>
    <t xml:space="preserve">funding floor and gains calculation are applied, plus the excluded elements above. </t>
  </si>
  <si>
    <t xml:space="preserve"> pupil numbers.  
</t>
  </si>
  <si>
    <t xml:space="preserve"> LAs can see a detailed explanation of their schools block NFF calculations through the COLLECT system.</t>
  </si>
  <si>
    <t>These columns show the 2021-22 NFF allocations. These allocations include the 8% per head of population funding floor and gains up to 12%, and show the percentage change figure for each LA in column [e]. The basic entitlement element of these allocations will be updated with January 2020 AP and October 2020 school census data, and the import/export adjustment updated with January 2021 school census and February R06 individualised learner record (ILR) data for 2020/21.</t>
  </si>
  <si>
    <t>These columns show the actual amounts in the high needs allocations for 2021-22 through the NFF that will not be subject to later adjustments, i.e. excluding the basic entitlement factor funding, the import/export adjustments and associated special free school funding, and the hospital education, AP teachers' pay and pensions and supplementary factor funding. They also show the actual units of funding for the basic entitlement factor and import/export adjustments, and the pupil and student numbers that have been used to calculate the LA's provisional 2021-22 high needs block funding. We have included provisional hospital education allocations based on a 8% uplift from the 2020-21 funding baseline, plus AP teachers' pay and pensions and supplementary funding. Actual 2021-22 allocations will be based on updated pupil and student numbers, any later adjustments to hospital education funding, and the teachers' pay and pensions grants paid for 2020-21.</t>
  </si>
  <si>
    <t xml:space="preserve"> = ([a] x [c]) + ([b] x [d]) + [e]</t>
  </si>
  <si>
    <t>- Actual historic commitments funding for the relevant LAs, equivalent to the 2020-21 funding with a 20% reduction in line with our previously announced intention to reduce these.</t>
  </si>
  <si>
    <t>- These are subject to further adjustments in the DSG to protect specific spending items.</t>
  </si>
  <si>
    <t>This workbook shows national funding formulae (NFF) allocations for the schools, high needs and the central school services blocks.</t>
  </si>
  <si>
    <t>Documents setting out the detail of the NFF and the changes to the NFF in 2021-22 can be found here:</t>
  </si>
  <si>
    <t>[o]</t>
  </si>
  <si>
    <t xml:space="preserve">- Actual 2021-22 high needs funding calculated through all the elements of the national funding formula, including the gains due under the formula in 2021-22, apart from the basic entitlement factor, import/export </t>
  </si>
  <si>
    <t>- Provisional NFF 2021-22 schools block funding. These are the provisional NFF 2021-22 schools block allocations for each LA, based on 2020-21 pupil numbers. Actual 2021-22 allocations will be based on updated</t>
  </si>
  <si>
    <t xml:space="preserve">- Primary and secondary pupil numbers. These are the 2020-21 pupil numbers we used to calculate DSG allocations for 2020-21. These will be updated using the October 2020 school census when we allocate funding </t>
  </si>
  <si>
    <t xml:space="preserve">- Actual primary and secondary units of funding for schools. These are the actual primary and secondary per-pupil units we will use to calculate the LA's school block allocation in 2021-22;    
</t>
  </si>
  <si>
    <t>Net number of imported (+) or exported (-) pupils/students (based on January 2020 school census and February R06 2019/20 ILR)*</t>
  </si>
  <si>
    <t>Elements of the high needs NFF 2021-22 allocations included in the funding floor and gains calculation (total cash and excluding the basic entitlement factor, the import/export adjustment and hospital education, AP teachers pay/pension and supplementary funding factor)</t>
  </si>
  <si>
    <t xml:space="preserve">- Provisional Hospital education, AP teachers pay/pension and supplementary funding factor for 2021-22. </t>
  </si>
  <si>
    <t>[n]*</t>
  </si>
  <si>
    <t>= [h] x [i]</t>
  </si>
  <si>
    <t>= [k] x £6,000 + [l]</t>
  </si>
  <si>
    <t xml:space="preserve"> = [g] + [j] + [m] + [n]</t>
  </si>
  <si>
    <t>= ([p] x [q]) + [r]</t>
  </si>
  <si>
    <t xml:space="preserve"> = [f] + [o] + [s]</t>
  </si>
  <si>
    <t>- The amount added to LA's schools block baselines to represent the rolled in 2020-21 teacher pay and pension grants;</t>
  </si>
  <si>
    <t>- on the pupil and school characteristics data underpinning these calculations, local authorities should access COLLECT. COLLECT tables will be launched shortly after the publication of these allocations.</t>
  </si>
  <si>
    <t>Provisional CSSB NFF funding in 2021-22</t>
  </si>
  <si>
    <t>2021-22 allocations tab</t>
  </si>
  <si>
    <t>We are not showing schools block NFF growth funding allocations as they will be calculated using October 2020 school census data, compared to the October 2019 school census data.</t>
  </si>
  <si>
    <t>We will provide local authorities with their actual growth allocations alongside the 2021-22 DSG.</t>
  </si>
  <si>
    <t>- Actual 2021-22 funding through the premises factors. These are the actual amounts of funding the LAs will receive through the premises factors in the NFF in 2021-22 as this factor is based on historic spend;</t>
  </si>
  <si>
    <t>- Actual CSSB units of funding at LA level for ongoing responsibilities. Additional pension funding that local authorities have claimed for centrally employed teachers will be added to these units in the DSG;</t>
  </si>
  <si>
    <t>These columns show the provisional central school services block allocations for 2021-22 through the NFF. They show the actual LA units of funding for ongoing functions and pupil numbers that have been used to calculate the LA's provisional 2021-22 CSSB funding for ongoing functions. They also show actual funding for historic commitments. Actual 2021-22 allocations will be based on updated pupil numbers.</t>
  </si>
  <si>
    <t>Pupil numbers (2020-21 Schools block DSG duplicates apportioned)*</t>
  </si>
  <si>
    <t>Actual funding for historic commitments for 2021-22</t>
  </si>
  <si>
    <t>Provisional NFF 2021-22 CSSB funding*</t>
  </si>
  <si>
    <t>Amount allocated to the LA in 2020-21 through the NFF (excluding growth and premises factors), including the LA protection</t>
  </si>
  <si>
    <t>Provisional percentage change in 2021-22 over 2020-21 NFF baseline*
(total cash)</t>
  </si>
  <si>
    <t>Provisional percentage change in 2021-22 over 2020-21 NFF baseline*
(per pupil)</t>
  </si>
  <si>
    <t>= [b] + [c] + [d]</t>
  </si>
  <si>
    <t>= [e] / [a]</t>
  </si>
  <si>
    <t xml:space="preserve"> = [h] + [i] </t>
  </si>
  <si>
    <t>= [j] / [g]</t>
  </si>
  <si>
    <t xml:space="preserve">LA schools block baselines are the amount they were allocated in the 2020-21 NFF plus a protection for the rolled in teacher pay and pension grants. 
</t>
  </si>
  <si>
    <t>These columns show the provisional NFF 2021-22 schools block allocations for each LA, based on 2020-21 pupil numbers. Actual 2021-22 allocations will be based on updated pupil numbers. LAs can see a detailed explanation of their schools block NFF calculations through the COLLECT system. We are not showing actual growth allocations as they will be calculated using October 2020 census data. We will provide local authorities with their growth allocations alongside the 2021-22 DSG.</t>
  </si>
  <si>
    <t>= ([j]- [e]) / [e]</t>
  </si>
  <si>
    <t>= ([j]/[g] - [f]) / [f]</t>
  </si>
  <si>
    <t>Allocation for historic commitments in 2020-21 (from 2020-21 March DSG)</t>
  </si>
  <si>
    <t>These columns show provisional LA allocations for 2021-22 based on the CSSB NFF. These 2021-22 provisional allocations are based on 2020-21 pupil numbers. These provisional allocations include gains of up to 6.45% and reductions of up to 2.5%.</t>
  </si>
  <si>
    <t xml:space="preserve">- on their high needs NFF baselines and detailed NFF calculations, local authorities should consult the Impact of the High Needs NFF table, which is published alongside this document. </t>
  </si>
  <si>
    <t xml:space="preserve">other proxy factor funding, and funding for special free schools. </t>
  </si>
  <si>
    <t>[e] = [d] / [a] - 1</t>
  </si>
  <si>
    <t>[f] = 0.8 * [b]</t>
  </si>
  <si>
    <t>Actual funding for historic commitments, a 20% reduction on the 2020-21 baseline.</t>
  </si>
  <si>
    <t>Proportion of NFF funding (excluding premises and growth) that is protected through the teachers' pay and pensions grants</t>
  </si>
  <si>
    <t>= [d] / [h]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</si>
</sst>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quot;£&quot;#,##0"/>
    <numFmt numFmtId="165" formatCode="0.0%"/>
    <numFmt numFmtId="166" formatCode="&quot;£&quot;#,##0.00"/>
    <numFmt numFmtId="167" formatCode="_-* #,##0_-;\-* #,##0_-;_-* &quot;-&quot;??_-;_-@_-"/>
    <numFmt numFmtId="168" formatCode="&quot; &quot;&quot;$&quot;&quot; &quot;#,##0.00&quot; &quot;;&quot; &quot;&quot;$&quot;&quot; (&quot;#,##0.00&quot;)&quot;;&quot; &quot;&quot;$&quot;&quot;- &quot;;&quot; &quot;@&quot; &quot;"/>
    <numFmt numFmtId="169" formatCode="&quot; &quot;&quot;$&quot;&quot; &quot;#,##0&quot; &quot;;&quot; &quot;&quot;$&quot;&quot; (&quot;#,##0&quot;)&quot;;&quot; &quot;&quot;$&quot;&quot;- &quot;;&quot; &quot;@&quot; &quot;"/>
    <numFmt numFmtId="170" formatCode="&quot;  &quot;#,##0.00&quot; &quot;;&quot;  (&quot;#,##0.00&quot;)&quot;;&quot; - &quot;;&quot; &quot;@&quot; &quot;"/>
    <numFmt numFmtId="171" formatCode="&quot;  &quot;#,##0&quot; &quot;;&quot;  (&quot;#,##0&quot;)&quot;;&quot; - &quot;;&quot; &quot;@&quot; &quot;"/>
    <numFmt numFmtId="172" formatCode="_(&quot;£&quot;* #,##0.00_);_(&quot;£&quot;* \(#,##0.00\);_(&quot;£&quot;* &quot;-&quot;??_);_(@_)"/>
    <numFmt numFmtId="173" formatCode="&quot;£&quot;#,##0.0"/>
  </numFmts>
  <fonts count="30" x14ac:knownFonts="1">
    <font>
      <sz val="12"/>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Arial"/>
      <family val="2"/>
    </font>
    <font>
      <b/>
      <sz val="12"/>
      <color theme="0"/>
      <name val="Arial"/>
      <family val="2"/>
    </font>
    <font>
      <b/>
      <sz val="12"/>
      <color theme="1"/>
      <name val="Arial"/>
      <family val="2"/>
    </font>
    <font>
      <sz val="12"/>
      <color theme="0"/>
      <name val="Arial"/>
      <family val="2"/>
    </font>
    <font>
      <b/>
      <sz val="20"/>
      <color theme="1"/>
      <name val="Arial"/>
      <family val="2"/>
    </font>
    <font>
      <sz val="12"/>
      <color rgb="FFFFFFFF"/>
      <name val="Arial"/>
      <family val="2"/>
    </font>
    <font>
      <sz val="11"/>
      <color theme="1"/>
      <name val="Arial"/>
      <family val="2"/>
    </font>
    <font>
      <sz val="12"/>
      <name val="Arial"/>
      <family val="2"/>
    </font>
    <font>
      <sz val="20"/>
      <color theme="1"/>
      <name val="Arial"/>
      <family val="2"/>
    </font>
    <font>
      <u/>
      <sz val="11"/>
      <color theme="10"/>
      <name val="Calibri"/>
      <family val="2"/>
      <scheme val="minor"/>
    </font>
    <font>
      <sz val="12"/>
      <color rgb="FFFF0000"/>
      <name val="Arial"/>
      <family val="2"/>
    </font>
    <font>
      <b/>
      <sz val="20"/>
      <name val="Arial"/>
      <family val="2"/>
    </font>
    <font>
      <b/>
      <sz val="12"/>
      <name val="Arial"/>
      <family val="2"/>
    </font>
    <font>
      <sz val="11"/>
      <color rgb="FF000000"/>
      <name val="Calibri"/>
      <family val="2"/>
    </font>
    <font>
      <u/>
      <sz val="11"/>
      <color rgb="FF0000FF"/>
      <name val="Calibri"/>
      <family val="2"/>
    </font>
    <font>
      <u/>
      <sz val="11"/>
      <color rgb="FFFF0000"/>
      <name val="Calibri"/>
      <family val="2"/>
      <scheme val="minor"/>
    </font>
    <font>
      <b/>
      <sz val="12"/>
      <color rgb="FFFF0000"/>
      <name val="Arial"/>
      <family val="2"/>
    </font>
    <font>
      <b/>
      <sz val="20"/>
      <color rgb="FFFF0000"/>
      <name val="Arial"/>
      <family val="2"/>
    </font>
    <font>
      <b/>
      <sz val="12"/>
      <color rgb="FF000000"/>
      <name val="Arial"/>
      <family val="2"/>
    </font>
    <font>
      <sz val="12"/>
      <color rgb="FF000000"/>
      <name val="Arial"/>
      <family val="2"/>
    </font>
    <font>
      <sz val="10"/>
      <color rgb="FF000000"/>
      <name val="Arial"/>
      <family val="2"/>
    </font>
    <font>
      <u/>
      <sz val="12"/>
      <color theme="10"/>
      <name val="Arial"/>
      <family val="2"/>
    </font>
    <font>
      <sz val="11"/>
      <name val="Symbol"/>
      <family val="1"/>
      <charset val="2"/>
    </font>
  </fonts>
  <fills count="13">
    <fill>
      <patternFill patternType="none"/>
    </fill>
    <fill>
      <patternFill patternType="gray125"/>
    </fill>
    <fill>
      <patternFill patternType="solid">
        <fgColor rgb="FFD9D9D9"/>
        <bgColor rgb="FFD9D9D9"/>
      </patternFill>
    </fill>
    <fill>
      <patternFill patternType="solid">
        <fgColor rgb="FFF3ECCD"/>
        <bgColor rgb="FFF3ECCD"/>
      </patternFill>
    </fill>
    <fill>
      <patternFill patternType="solid">
        <fgColor theme="0" tint="-0.14999847407452621"/>
        <bgColor indexed="64"/>
      </patternFill>
    </fill>
    <fill>
      <patternFill patternType="solid">
        <fgColor rgb="FF104F75"/>
        <bgColor indexed="64"/>
      </patternFill>
    </fill>
    <fill>
      <patternFill patternType="solid">
        <fgColor rgb="FF004712"/>
        <bgColor indexed="64"/>
      </patternFill>
    </fill>
    <fill>
      <patternFill patternType="solid">
        <fgColor rgb="FF004712"/>
        <bgColor rgb="FFD4CEDE"/>
      </patternFill>
    </fill>
    <fill>
      <patternFill patternType="solid">
        <fgColor rgb="FFE8D3D4"/>
        <bgColor indexed="64"/>
      </patternFill>
    </fill>
    <fill>
      <patternFill patternType="solid">
        <fgColor rgb="FF104F75"/>
        <bgColor rgb="FF407291"/>
      </patternFill>
    </fill>
    <fill>
      <patternFill patternType="solid">
        <fgColor theme="0"/>
        <bgColor indexed="64"/>
      </patternFill>
    </fill>
    <fill>
      <patternFill patternType="solid">
        <fgColor rgb="FF004712"/>
        <bgColor rgb="FF000000"/>
      </patternFill>
    </fill>
    <fill>
      <patternFill patternType="lightUp">
        <bgColor rgb="FFE8D3D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0">
    <xf numFmtId="0" fontId="0" fillId="0" borderId="0"/>
    <xf numFmtId="9" fontId="7" fillId="0" borderId="0" applyFont="0" applyFill="0" applyBorder="0" applyAlignment="0" applyProtection="0"/>
    <xf numFmtId="0" fontId="6" fillId="0" borderId="0"/>
    <xf numFmtId="9" fontId="6" fillId="0" borderId="0" applyFont="0" applyFill="0" applyBorder="0" applyAlignment="0" applyProtection="0"/>
    <xf numFmtId="0" fontId="16" fillId="0" borderId="0" applyNumberFormat="0" applyFill="0" applyBorder="0" applyAlignment="0" applyProtection="0"/>
    <xf numFmtId="0" fontId="5" fillId="0" borderId="0"/>
    <xf numFmtId="43" fontId="7" fillId="0" borderId="0" applyFont="0" applyFill="0" applyBorder="0" applyAlignment="0" applyProtection="0"/>
    <xf numFmtId="0" fontId="4" fillId="0" borderId="0"/>
    <xf numFmtId="9" fontId="7" fillId="0" borderId="0" applyFont="0" applyFill="0" applyBorder="0" applyAlignment="0" applyProtection="0"/>
    <xf numFmtId="0" fontId="20" fillId="0" borderId="0"/>
    <xf numFmtId="0" fontId="3" fillId="0" borderId="0"/>
    <xf numFmtId="0" fontId="21" fillId="0" borderId="0" applyNumberFormat="0" applyFill="0" applyBorder="0" applyAlignment="0" applyProtection="0"/>
    <xf numFmtId="0" fontId="7" fillId="0" borderId="0"/>
    <xf numFmtId="0" fontId="27" fillId="0" borderId="0">
      <alignment vertical="center"/>
    </xf>
    <xf numFmtId="168" fontId="27" fillId="0" borderId="0" applyFont="0" applyFill="0" applyBorder="0" applyAlignment="0" applyProtection="0">
      <alignment vertical="center"/>
    </xf>
    <xf numFmtId="169" fontId="27" fillId="0" borderId="0" applyFont="0" applyFill="0" applyBorder="0" applyAlignment="0" applyProtection="0">
      <alignment vertical="center"/>
    </xf>
    <xf numFmtId="170" fontId="27" fillId="0" borderId="0" applyFont="0" applyFill="0" applyBorder="0" applyAlignment="0" applyProtection="0">
      <alignment vertical="center"/>
    </xf>
    <xf numFmtId="171" fontId="27" fillId="0" borderId="0" applyFont="0" applyFill="0" applyBorder="0" applyAlignment="0" applyProtection="0">
      <alignment vertical="center"/>
    </xf>
    <xf numFmtId="9" fontId="27" fillId="0" borderId="0" applyFont="0" applyFill="0" applyBorder="0" applyAlignment="0" applyProtection="0">
      <alignment vertical="center"/>
    </xf>
    <xf numFmtId="172" fontId="1" fillId="0" borderId="0" applyFont="0" applyFill="0" applyBorder="0" applyAlignment="0" applyProtection="0"/>
  </cellStyleXfs>
  <cellXfs count="217">
    <xf numFmtId="0" fontId="0" fillId="0" borderId="0" xfId="0"/>
    <xf numFmtId="0" fontId="11" fillId="0" borderId="0" xfId="0" applyFont="1" applyAlignment="1" applyProtection="1">
      <alignment horizontal="left" vertical="center"/>
      <protection hidden="1"/>
    </xf>
    <xf numFmtId="0" fontId="7" fillId="0" borderId="0" xfId="0" applyFont="1" applyAlignment="1" applyProtection="1">
      <alignment horizontal="center" vertical="center"/>
      <protection hidden="1"/>
    </xf>
    <xf numFmtId="0" fontId="13" fillId="0" borderId="0" xfId="0" applyFont="1" applyProtection="1">
      <protection hidden="1"/>
    </xf>
    <xf numFmtId="0" fontId="7" fillId="0" borderId="0" xfId="0" applyFont="1" applyFill="1" applyAlignment="1" applyProtection="1">
      <alignment horizontal="left" vertical="top"/>
      <protection hidden="1"/>
    </xf>
    <xf numFmtId="0" fontId="7" fillId="0" borderId="0" xfId="0" applyFont="1" applyFill="1" applyAlignment="1" applyProtection="1">
      <alignment horizontal="center" vertical="center"/>
      <protection hidden="1"/>
    </xf>
    <xf numFmtId="0" fontId="13" fillId="0" borderId="0" xfId="0" applyFont="1" applyAlignment="1" applyProtection="1">
      <alignment vertical="top"/>
      <protection hidden="1"/>
    </xf>
    <xf numFmtId="0" fontId="7" fillId="0" borderId="0" xfId="0" applyFont="1" applyAlignment="1" applyProtection="1">
      <alignment horizontal="center" vertical="top"/>
      <protection hidden="1"/>
    </xf>
    <xf numFmtId="0" fontId="13" fillId="0" borderId="0" xfId="0" applyFont="1" applyFill="1" applyAlignment="1" applyProtection="1">
      <alignment vertical="top"/>
      <protection hidden="1"/>
    </xf>
    <xf numFmtId="0" fontId="7" fillId="0" borderId="1" xfId="0" applyFont="1" applyFill="1" applyBorder="1" applyAlignment="1" applyProtection="1">
      <alignment horizontal="center" vertical="top"/>
      <protection hidden="1"/>
    </xf>
    <xf numFmtId="0" fontId="13" fillId="0" borderId="0" xfId="0" applyFont="1" applyFill="1" applyProtection="1">
      <protection hidden="1"/>
    </xf>
    <xf numFmtId="0" fontId="7" fillId="0" borderId="0" xfId="2" applyFont="1" applyAlignment="1" applyProtection="1">
      <alignment wrapText="1"/>
      <protection hidden="1"/>
    </xf>
    <xf numFmtId="0" fontId="17" fillId="0" borderId="0" xfId="2" applyFont="1" applyFill="1" applyAlignment="1" applyProtection="1">
      <alignment horizontal="center" vertical="top" wrapText="1"/>
      <protection hidden="1"/>
    </xf>
    <xf numFmtId="0" fontId="6" fillId="0" borderId="0" xfId="2"/>
    <xf numFmtId="0" fontId="7" fillId="0" borderId="0" xfId="2" applyFont="1" applyAlignment="1" applyProtection="1">
      <alignment horizontal="center" vertical="top"/>
      <protection hidden="1"/>
    </xf>
    <xf numFmtId="0" fontId="15" fillId="0" borderId="0" xfId="2" applyFont="1" applyProtection="1">
      <protection hidden="1"/>
    </xf>
    <xf numFmtId="0" fontId="7" fillId="0" borderId="1" xfId="2" applyFont="1" applyFill="1" applyBorder="1" applyProtection="1">
      <protection hidden="1"/>
    </xf>
    <xf numFmtId="0" fontId="7" fillId="0" borderId="1" xfId="2" applyFont="1" applyFill="1" applyBorder="1" applyAlignment="1" applyProtection="1">
      <alignment horizontal="center"/>
      <protection hidden="1"/>
    </xf>
    <xf numFmtId="0" fontId="7" fillId="0" borderId="2" xfId="0" applyFont="1" applyFill="1" applyBorder="1" applyAlignment="1" applyProtection="1">
      <alignment horizontal="left" vertical="top"/>
      <protection hidden="1"/>
    </xf>
    <xf numFmtId="0" fontId="14" fillId="0" borderId="0" xfId="5" applyFont="1" applyAlignment="1" applyProtection="1">
      <alignment vertical="top"/>
      <protection hidden="1"/>
    </xf>
    <xf numFmtId="0" fontId="0" fillId="0" borderId="0" xfId="0" applyAlignment="1">
      <alignment horizontal="center" vertical="center"/>
    </xf>
    <xf numFmtId="0" fontId="10" fillId="5" borderId="1" xfId="0" applyFont="1" applyFill="1" applyBorder="1" applyAlignment="1">
      <alignment horizontal="center" vertical="center" wrapText="1"/>
    </xf>
    <xf numFmtId="0" fontId="10" fillId="5" borderId="1" xfId="2" applyNumberFormat="1" applyFont="1" applyFill="1" applyBorder="1" applyAlignment="1" applyProtection="1">
      <alignment horizontal="center" vertical="center" wrapText="1"/>
      <protection hidden="1"/>
    </xf>
    <xf numFmtId="0" fontId="10" fillId="6" borderId="1" xfId="2" applyNumberFormat="1" applyFont="1" applyFill="1" applyBorder="1" applyAlignment="1" applyProtection="1">
      <alignment horizontal="center" vertical="center" wrapText="1"/>
      <protection hidden="1"/>
    </xf>
    <xf numFmtId="0" fontId="10" fillId="6" borderId="10" xfId="0" applyFont="1" applyFill="1" applyBorder="1" applyAlignment="1" applyProtection="1">
      <alignment horizontal="center" vertical="center" wrapText="1"/>
      <protection hidden="1"/>
    </xf>
    <xf numFmtId="0" fontId="10" fillId="6" borderId="9" xfId="0" applyFont="1" applyFill="1" applyBorder="1" applyAlignment="1" applyProtection="1">
      <alignment horizontal="center" vertical="center" wrapText="1"/>
      <protection hidden="1"/>
    </xf>
    <xf numFmtId="0" fontId="10" fillId="6" borderId="10" xfId="0" quotePrefix="1" applyFont="1" applyFill="1" applyBorder="1" applyAlignment="1" applyProtection="1">
      <alignment horizontal="center" vertical="center" wrapText="1"/>
      <protection hidden="1"/>
    </xf>
    <xf numFmtId="0" fontId="10" fillId="6" borderId="12" xfId="0" quotePrefix="1" applyFont="1" applyFill="1" applyBorder="1" applyAlignment="1" applyProtection="1">
      <alignment horizontal="center" vertical="center" wrapText="1"/>
      <protection hidden="1"/>
    </xf>
    <xf numFmtId="0" fontId="9" fillId="8" borderId="1" xfId="0" applyFont="1" applyFill="1" applyBorder="1" applyAlignment="1" applyProtection="1">
      <alignment horizontal="center"/>
      <protection hidden="1"/>
    </xf>
    <xf numFmtId="0" fontId="9" fillId="8" borderId="2" xfId="0" applyFont="1" applyFill="1" applyBorder="1" applyAlignment="1" applyProtection="1">
      <alignment horizontal="left"/>
      <protection hidden="1"/>
    </xf>
    <xf numFmtId="0" fontId="9" fillId="8" borderId="1" xfId="2" applyFont="1" applyFill="1" applyBorder="1" applyProtection="1">
      <protection hidden="1"/>
    </xf>
    <xf numFmtId="0" fontId="9" fillId="8" borderId="1" xfId="2" applyFont="1" applyFill="1" applyBorder="1" applyAlignment="1" applyProtection="1">
      <alignment horizontal="center"/>
      <protection hidden="1"/>
    </xf>
    <xf numFmtId="0" fontId="10" fillId="6" borderId="1" xfId="7" applyFont="1" applyFill="1" applyBorder="1" applyAlignment="1" applyProtection="1">
      <alignment horizontal="center" vertical="center" wrapText="1"/>
      <protection hidden="1"/>
    </xf>
    <xf numFmtId="164" fontId="9" fillId="8" borderId="1" xfId="7" applyNumberFormat="1" applyFont="1" applyFill="1" applyBorder="1" applyAlignment="1" applyProtection="1">
      <alignment horizontal="right" indent="2"/>
      <protection hidden="1"/>
    </xf>
    <xf numFmtId="165" fontId="7" fillId="0" borderId="0" xfId="1" applyNumberFormat="1" applyFont="1" applyAlignment="1" applyProtection="1">
      <alignment horizontal="center" vertical="top"/>
      <protection hidden="1"/>
    </xf>
    <xf numFmtId="0" fontId="10" fillId="5" borderId="1" xfId="2" applyFont="1" applyFill="1" applyBorder="1" applyAlignment="1" applyProtection="1">
      <alignment horizontal="center" vertical="center" wrapText="1"/>
      <protection hidden="1"/>
    </xf>
    <xf numFmtId="0" fontId="10" fillId="6" borderId="1" xfId="2" quotePrefix="1" applyFont="1" applyFill="1" applyBorder="1" applyAlignment="1" applyProtection="1">
      <alignment horizontal="center" vertical="center" wrapText="1"/>
      <protection hidden="1"/>
    </xf>
    <xf numFmtId="0" fontId="10" fillId="5" borderId="1" xfId="2" quotePrefix="1" applyFont="1" applyFill="1" applyBorder="1" applyAlignment="1" applyProtection="1">
      <alignment horizontal="center" vertical="center" wrapText="1"/>
      <protection hidden="1"/>
    </xf>
    <xf numFmtId="0" fontId="14" fillId="0" borderId="0" xfId="5" applyFont="1" applyFill="1" applyAlignment="1" applyProtection="1">
      <alignment vertical="top"/>
      <protection hidden="1"/>
    </xf>
    <xf numFmtId="0" fontId="14" fillId="0" borderId="0" xfId="5" quotePrefix="1" applyFont="1" applyAlignment="1" applyProtection="1">
      <alignment vertical="top"/>
      <protection hidden="1"/>
    </xf>
    <xf numFmtId="0" fontId="0" fillId="10" borderId="0" xfId="0" applyFill="1"/>
    <xf numFmtId="0" fontId="10" fillId="6" borderId="1" xfId="2" applyFont="1" applyFill="1" applyBorder="1" applyAlignment="1" applyProtection="1">
      <alignment horizontal="center" vertical="center" wrapText="1"/>
      <protection hidden="1"/>
    </xf>
    <xf numFmtId="0" fontId="13" fillId="10" borderId="0" xfId="7" applyFont="1" applyFill="1" applyProtection="1">
      <protection hidden="1"/>
    </xf>
    <xf numFmtId="0" fontId="0" fillId="10" borderId="0" xfId="0" applyFill="1" applyAlignment="1">
      <alignment horizontal="center" vertical="center"/>
    </xf>
    <xf numFmtId="166" fontId="13" fillId="0" borderId="0" xfId="0" applyNumberFormat="1" applyFont="1" applyFill="1" applyAlignment="1" applyProtection="1">
      <alignment vertical="top"/>
      <protection hidden="1"/>
    </xf>
    <xf numFmtId="0" fontId="17" fillId="0" borderId="0" xfId="5" applyFont="1" applyAlignment="1" applyProtection="1">
      <alignment vertical="top"/>
      <protection hidden="1"/>
    </xf>
    <xf numFmtId="0" fontId="17" fillId="0" borderId="0" xfId="5" applyFont="1" applyFill="1" applyAlignment="1" applyProtection="1">
      <alignment horizontal="left" vertical="top"/>
      <protection hidden="1"/>
    </xf>
    <xf numFmtId="0" fontId="22" fillId="0" borderId="0" xfId="4" applyFont="1"/>
    <xf numFmtId="0" fontId="7" fillId="0" borderId="0" xfId="0" applyFont="1" applyFill="1" applyAlignment="1" applyProtection="1">
      <alignment horizontal="center" vertical="top"/>
      <protection hidden="1"/>
    </xf>
    <xf numFmtId="0" fontId="11" fillId="0" borderId="0" xfId="0" applyFont="1" applyFill="1" applyAlignment="1" applyProtection="1">
      <alignment horizontal="left" vertical="center"/>
      <protection hidden="1"/>
    </xf>
    <xf numFmtId="0" fontId="19" fillId="0" borderId="0" xfId="5" applyFont="1" applyAlignment="1" applyProtection="1">
      <alignment vertical="top"/>
      <protection hidden="1"/>
    </xf>
    <xf numFmtId="0" fontId="10" fillId="6" borderId="1" xfId="12" quotePrefix="1" applyFont="1" applyFill="1" applyBorder="1" applyAlignment="1" applyProtection="1">
      <alignment horizontal="center" vertical="center" wrapText="1"/>
      <protection hidden="1"/>
    </xf>
    <xf numFmtId="164" fontId="9" fillId="8" borderId="1" xfId="0" applyNumberFormat="1" applyFont="1" applyFill="1" applyBorder="1" applyAlignment="1" applyProtection="1">
      <alignment horizontal="right" indent="2"/>
      <protection hidden="1"/>
    </xf>
    <xf numFmtId="164" fontId="7" fillId="0" borderId="1" xfId="0" applyNumberFormat="1" applyFont="1" applyFill="1" applyBorder="1" applyAlignment="1" applyProtection="1">
      <alignment horizontal="right" indent="2"/>
      <protection hidden="1"/>
    </xf>
    <xf numFmtId="0" fontId="10" fillId="6" borderId="1" xfId="0" applyFont="1" applyFill="1" applyBorder="1" applyAlignment="1">
      <alignment horizontal="center" vertical="center" wrapText="1"/>
    </xf>
    <xf numFmtId="1" fontId="7" fillId="0" borderId="1" xfId="0" applyNumberFormat="1" applyFont="1" applyFill="1" applyBorder="1" applyAlignment="1" applyProtection="1">
      <alignment horizontal="right" indent="2"/>
      <protection hidden="1"/>
    </xf>
    <xf numFmtId="0" fontId="0" fillId="10" borderId="0" xfId="7" applyFont="1" applyFill="1" applyAlignment="1" applyProtection="1">
      <alignment vertical="top"/>
      <protection hidden="1"/>
    </xf>
    <xf numFmtId="0" fontId="0" fillId="10" borderId="0" xfId="7" applyFont="1" applyFill="1" applyAlignment="1" applyProtection="1">
      <alignment horizontal="center" vertical="top"/>
      <protection hidden="1"/>
    </xf>
    <xf numFmtId="0" fontId="0" fillId="0" borderId="1" xfId="7" applyFont="1" applyBorder="1" applyAlignment="1" applyProtection="1">
      <alignment horizontal="center"/>
      <protection hidden="1"/>
    </xf>
    <xf numFmtId="164" fontId="0" fillId="0" borderId="1" xfId="7" applyNumberFormat="1" applyFont="1" applyBorder="1" applyAlignment="1" applyProtection="1">
      <alignment horizontal="right" indent="2"/>
      <protection hidden="1"/>
    </xf>
    <xf numFmtId="0" fontId="2" fillId="10" borderId="0" xfId="7" applyFont="1" applyFill="1"/>
    <xf numFmtId="0" fontId="14" fillId="0" borderId="0" xfId="5" quotePrefix="1" applyFont="1" applyAlignment="1" applyProtection="1">
      <alignment horizontal="left" vertical="top"/>
      <protection hidden="1"/>
    </xf>
    <xf numFmtId="0" fontId="17" fillId="0" borderId="0" xfId="2" quotePrefix="1" applyFont="1" applyFill="1" applyBorder="1" applyAlignment="1" applyProtection="1">
      <alignment horizontal="left" wrapText="1"/>
      <protection hidden="1"/>
    </xf>
    <xf numFmtId="0" fontId="24" fillId="0" borderId="0" xfId="2" applyFont="1" applyFill="1" applyBorder="1" applyAlignment="1" applyProtection="1">
      <alignment horizontal="left" wrapText="1"/>
      <protection hidden="1"/>
    </xf>
    <xf numFmtId="0" fontId="14" fillId="0" borderId="0" xfId="5" applyFont="1" applyFill="1" applyBorder="1" applyAlignment="1" applyProtection="1">
      <alignment vertical="top"/>
      <protection hidden="1"/>
    </xf>
    <xf numFmtId="0" fontId="16" fillId="0" borderId="0" xfId="4" applyAlignment="1"/>
    <xf numFmtId="0" fontId="24" fillId="0" borderId="0" xfId="2" applyFont="1" applyFill="1" applyBorder="1" applyAlignment="1" applyProtection="1">
      <alignment wrapText="1"/>
      <protection hidden="1"/>
    </xf>
    <xf numFmtId="0" fontId="9" fillId="0" borderId="0" xfId="0" applyFont="1" applyFill="1" applyAlignment="1" applyProtection="1">
      <alignment vertical="center"/>
      <protection hidden="1"/>
    </xf>
    <xf numFmtId="0" fontId="7" fillId="0" borderId="0" xfId="2" applyFont="1" applyFill="1" applyBorder="1" applyProtection="1">
      <protection hidden="1"/>
    </xf>
    <xf numFmtId="0" fontId="7" fillId="0" borderId="0" xfId="2" applyFont="1" applyFill="1" applyBorder="1" applyAlignment="1" applyProtection="1">
      <alignment horizontal="center"/>
      <protection hidden="1"/>
    </xf>
    <xf numFmtId="3" fontId="7" fillId="0" borderId="0" xfId="2" applyNumberFormat="1" applyFont="1" applyFill="1" applyBorder="1" applyProtection="1">
      <protection hidden="1"/>
    </xf>
    <xf numFmtId="164" fontId="7" fillId="0" borderId="0" xfId="2" applyNumberFormat="1" applyFont="1" applyFill="1" applyBorder="1" applyAlignment="1" applyProtection="1">
      <protection hidden="1"/>
    </xf>
    <xf numFmtId="167" fontId="7" fillId="0" borderId="0" xfId="6" applyNumberFormat="1" applyFont="1" applyFill="1" applyBorder="1" applyAlignment="1" applyProtection="1">
      <alignment horizontal="right" indent="2"/>
      <protection hidden="1"/>
    </xf>
    <xf numFmtId="165" fontId="7" fillId="0" borderId="0" xfId="1" applyNumberFormat="1" applyFont="1" applyFill="1" applyBorder="1" applyAlignment="1" applyProtection="1">
      <protection hidden="1"/>
    </xf>
    <xf numFmtId="165" fontId="7" fillId="0" borderId="0" xfId="3" applyNumberFormat="1" applyFont="1" applyFill="1" applyBorder="1" applyAlignment="1" applyProtection="1">
      <protection hidden="1"/>
    </xf>
    <xf numFmtId="0" fontId="0" fillId="0" borderId="0" xfId="0" applyBorder="1"/>
    <xf numFmtId="0" fontId="0" fillId="0" borderId="1" xfId="0" applyNumberFormat="1" applyFont="1" applyFill="1" applyBorder="1"/>
    <xf numFmtId="0" fontId="23" fillId="0" borderId="0" xfId="0" applyFont="1" applyFill="1" applyAlignment="1" applyProtection="1">
      <alignment vertical="center"/>
      <protection hidden="1"/>
    </xf>
    <xf numFmtId="165" fontId="13" fillId="10" borderId="0" xfId="7" applyNumberFormat="1" applyFont="1" applyFill="1" applyProtection="1">
      <protection hidden="1"/>
    </xf>
    <xf numFmtId="164" fontId="0" fillId="0" borderId="0" xfId="0" applyNumberFormat="1"/>
    <xf numFmtId="0" fontId="11" fillId="0" borderId="0" xfId="2" applyFont="1" applyAlignment="1" applyProtection="1">
      <alignment horizontal="left" vertical="top" wrapText="1"/>
      <protection hidden="1"/>
    </xf>
    <xf numFmtId="0" fontId="11" fillId="0" borderId="0" xfId="2" applyFont="1" applyAlignment="1" applyProtection="1">
      <alignment horizontal="left" vertical="top"/>
      <protection hidden="1"/>
    </xf>
    <xf numFmtId="3" fontId="9" fillId="8" borderId="1" xfId="0" applyNumberFormat="1" applyFont="1" applyFill="1" applyBorder="1" applyAlignment="1" applyProtection="1">
      <alignment horizontal="right" indent="2"/>
      <protection hidden="1"/>
    </xf>
    <xf numFmtId="10" fontId="9" fillId="8" borderId="1" xfId="0" applyNumberFormat="1" applyFont="1" applyFill="1" applyBorder="1" applyAlignment="1" applyProtection="1">
      <alignment horizontal="right" indent="2"/>
      <protection hidden="1"/>
    </xf>
    <xf numFmtId="0" fontId="10" fillId="6" borderId="12" xfId="0" applyFont="1" applyFill="1" applyBorder="1" applyAlignment="1" applyProtection="1">
      <alignment horizontal="center" vertical="center" wrapText="1"/>
      <protection hidden="1"/>
    </xf>
    <xf numFmtId="164" fontId="7" fillId="0" borderId="14" xfId="0" applyNumberFormat="1" applyFont="1" applyFill="1" applyBorder="1" applyAlignment="1" applyProtection="1">
      <alignment horizontal="right" indent="2"/>
      <protection hidden="1"/>
    </xf>
    <xf numFmtId="1" fontId="7" fillId="0" borderId="14" xfId="0" applyNumberFormat="1" applyFont="1" applyFill="1" applyBorder="1" applyAlignment="1" applyProtection="1">
      <alignment horizontal="right" indent="2"/>
      <protection hidden="1"/>
    </xf>
    <xf numFmtId="0" fontId="10" fillId="6" borderId="10" xfId="12" applyFont="1" applyFill="1" applyBorder="1" applyAlignment="1" applyProtection="1">
      <alignment horizontal="center" vertical="center" wrapText="1"/>
      <protection hidden="1"/>
    </xf>
    <xf numFmtId="0" fontId="10" fillId="6" borderId="9" xfId="12" applyFont="1" applyFill="1" applyBorder="1" applyAlignment="1" applyProtection="1">
      <alignment horizontal="center" vertical="center" wrapText="1"/>
      <protection hidden="1"/>
    </xf>
    <xf numFmtId="0" fontId="10" fillId="6" borderId="10" xfId="12" quotePrefix="1" applyFont="1" applyFill="1" applyBorder="1" applyAlignment="1" applyProtection="1">
      <alignment horizontal="center" vertical="center" wrapText="1"/>
      <protection hidden="1"/>
    </xf>
    <xf numFmtId="0" fontId="10" fillId="6" borderId="9" xfId="12" quotePrefix="1" applyFont="1" applyFill="1" applyBorder="1" applyAlignment="1" applyProtection="1">
      <alignment horizontal="center" vertical="center" wrapText="1"/>
      <protection hidden="1"/>
    </xf>
    <xf numFmtId="164" fontId="9" fillId="8" borderId="10" xfId="0" applyNumberFormat="1" applyFont="1" applyFill="1" applyBorder="1" applyAlignment="1" applyProtection="1">
      <alignment horizontal="right" indent="2"/>
      <protection hidden="1"/>
    </xf>
    <xf numFmtId="164" fontId="9" fillId="8" borderId="9" xfId="0" applyNumberFormat="1" applyFont="1" applyFill="1" applyBorder="1" applyAlignment="1" applyProtection="1">
      <alignment horizontal="right" indent="2"/>
      <protection hidden="1"/>
    </xf>
    <xf numFmtId="164" fontId="7" fillId="0" borderId="10" xfId="0" applyNumberFormat="1" applyFont="1" applyFill="1" applyBorder="1" applyAlignment="1" applyProtection="1">
      <alignment horizontal="right" indent="2"/>
      <protection hidden="1"/>
    </xf>
    <xf numFmtId="164" fontId="7" fillId="0" borderId="9" xfId="0" applyNumberFormat="1" applyFont="1" applyFill="1" applyBorder="1" applyAlignment="1" applyProtection="1">
      <alignment horizontal="right" indent="2"/>
      <protection hidden="1"/>
    </xf>
    <xf numFmtId="164" fontId="7" fillId="0" borderId="13" xfId="0" applyNumberFormat="1" applyFont="1" applyFill="1" applyBorder="1" applyAlignment="1" applyProtection="1">
      <alignment horizontal="right" indent="2"/>
      <protection hidden="1"/>
    </xf>
    <xf numFmtId="164" fontId="7" fillId="0" borderId="17" xfId="0" applyNumberFormat="1" applyFont="1" applyFill="1" applyBorder="1" applyAlignment="1" applyProtection="1">
      <alignment horizontal="right" indent="2"/>
      <protection hidden="1"/>
    </xf>
    <xf numFmtId="3" fontId="7" fillId="0" borderId="1" xfId="0" applyNumberFormat="1" applyFont="1" applyFill="1" applyBorder="1" applyAlignment="1" applyProtection="1">
      <alignment horizontal="right" indent="2"/>
      <protection hidden="1"/>
    </xf>
    <xf numFmtId="0" fontId="11" fillId="0" borderId="0" xfId="2" applyFont="1" applyAlignment="1" applyProtection="1">
      <protection hidden="1"/>
    </xf>
    <xf numFmtId="0" fontId="0" fillId="0" borderId="1" xfId="0" applyNumberFormat="1" applyFont="1" applyFill="1" applyBorder="1" applyAlignment="1">
      <alignment horizontal="center"/>
    </xf>
    <xf numFmtId="3" fontId="0" fillId="10" borderId="0" xfId="0" applyNumberFormat="1" applyFill="1"/>
    <xf numFmtId="0" fontId="14" fillId="10" borderId="0" xfId="0" applyFont="1" applyFill="1" applyAlignment="1" applyProtection="1">
      <alignment horizontal="left" vertical="top" wrapText="1"/>
      <protection hidden="1"/>
    </xf>
    <xf numFmtId="0" fontId="11" fillId="10" borderId="0" xfId="7" applyFont="1" applyFill="1" applyAlignment="1" applyProtection="1">
      <alignment vertical="center"/>
      <protection hidden="1"/>
    </xf>
    <xf numFmtId="0" fontId="14" fillId="0" borderId="0" xfId="5" applyFont="1" applyAlignment="1" applyProtection="1">
      <alignment horizontal="left" vertical="top"/>
      <protection hidden="1"/>
    </xf>
    <xf numFmtId="0" fontId="14" fillId="0" borderId="0" xfId="2" applyFont="1" applyFill="1" applyBorder="1" applyAlignment="1" applyProtection="1">
      <alignment horizontal="left" vertical="top"/>
      <protection hidden="1"/>
    </xf>
    <xf numFmtId="0" fontId="14" fillId="0" borderId="0" xfId="2" quotePrefix="1" applyFont="1" applyFill="1" applyBorder="1" applyAlignment="1" applyProtection="1">
      <alignment horizontal="left" vertical="top"/>
      <protection hidden="1"/>
    </xf>
    <xf numFmtId="0" fontId="10" fillId="6" borderId="1" xfId="0" applyFont="1" applyFill="1" applyBorder="1" applyAlignment="1" applyProtection="1">
      <alignment horizontal="center" vertical="center" wrapText="1"/>
      <protection hidden="1"/>
    </xf>
    <xf numFmtId="0" fontId="25" fillId="2" borderId="1" xfId="0" applyFont="1" applyFill="1" applyBorder="1" applyAlignment="1" applyProtection="1">
      <alignment horizontal="center" vertical="center"/>
      <protection hidden="1"/>
    </xf>
    <xf numFmtId="0" fontId="26" fillId="3" borderId="1" xfId="0" applyFont="1" applyFill="1" applyBorder="1" applyAlignment="1" applyProtection="1">
      <alignment horizontal="center" vertical="center"/>
      <protection hidden="1"/>
    </xf>
    <xf numFmtId="0" fontId="10" fillId="7" borderId="1" xfId="0" applyFont="1" applyFill="1" applyBorder="1" applyAlignment="1" applyProtection="1">
      <alignment horizontal="center" vertical="center" wrapText="1"/>
      <protection hidden="1"/>
    </xf>
    <xf numFmtId="0" fontId="26" fillId="3" borderId="1" xfId="0" applyFont="1" applyFill="1" applyBorder="1" applyAlignment="1" applyProtection="1">
      <alignment horizontal="center" vertical="center" wrapText="1"/>
      <protection hidden="1"/>
    </xf>
    <xf numFmtId="0" fontId="12" fillId="9" borderId="1" xfId="0" applyFont="1" applyFill="1" applyBorder="1" applyAlignment="1" applyProtection="1">
      <alignment horizontal="center" vertical="center" wrapText="1"/>
      <protection hidden="1"/>
    </xf>
    <xf numFmtId="0" fontId="25" fillId="2" borderId="1" xfId="0" applyFont="1" applyFill="1" applyBorder="1" applyAlignment="1" applyProtection="1">
      <alignment horizontal="center" vertical="center" wrapText="1"/>
      <protection hidden="1"/>
    </xf>
    <xf numFmtId="0" fontId="17" fillId="0" borderId="0" xfId="5" quotePrefix="1" applyFont="1" applyAlignment="1" applyProtection="1">
      <alignment vertical="top"/>
      <protection hidden="1"/>
    </xf>
    <xf numFmtId="0" fontId="10" fillId="7" borderId="1" xfId="0" applyFont="1" applyFill="1" applyBorder="1" applyAlignment="1" applyProtection="1">
      <alignment horizontal="center" vertical="center" wrapText="1"/>
      <protection hidden="1"/>
    </xf>
    <xf numFmtId="0" fontId="10" fillId="6" borderId="1" xfId="0" applyFont="1" applyFill="1" applyBorder="1" applyAlignment="1" applyProtection="1">
      <alignment horizontal="center" vertical="center" wrapText="1"/>
      <protection hidden="1"/>
    </xf>
    <xf numFmtId="0" fontId="26" fillId="3" borderId="1" xfId="0" applyFont="1" applyFill="1" applyBorder="1" applyAlignment="1" applyProtection="1">
      <alignment horizontal="center" vertical="center" wrapText="1"/>
      <protection hidden="1"/>
    </xf>
    <xf numFmtId="0" fontId="12" fillId="9" borderId="1" xfId="0" applyFont="1" applyFill="1" applyBorder="1" applyAlignment="1" applyProtection="1">
      <alignment horizontal="center" vertical="center" wrapText="1"/>
      <protection hidden="1"/>
    </xf>
    <xf numFmtId="0" fontId="25" fillId="2" borderId="1" xfId="0" applyFont="1" applyFill="1" applyBorder="1" applyAlignment="1" applyProtection="1">
      <alignment horizontal="center" vertical="center" wrapText="1"/>
      <protection hidden="1"/>
    </xf>
    <xf numFmtId="0" fontId="14" fillId="3" borderId="1" xfId="2" applyFont="1" applyFill="1" applyBorder="1" applyAlignment="1" applyProtection="1">
      <alignment horizontal="centerContinuous" vertical="center" wrapText="1"/>
      <protection hidden="1"/>
    </xf>
    <xf numFmtId="0" fontId="8" fillId="5" borderId="7" xfId="2" applyFont="1" applyFill="1" applyBorder="1" applyAlignment="1" applyProtection="1">
      <alignment horizontal="centerContinuous" vertical="center" wrapText="1"/>
      <protection hidden="1"/>
    </xf>
    <xf numFmtId="0" fontId="10" fillId="7" borderId="1" xfId="0" applyFont="1" applyFill="1" applyBorder="1" applyAlignment="1" applyProtection="1">
      <alignment horizontal="center" wrapText="1"/>
      <protection hidden="1"/>
    </xf>
    <xf numFmtId="0" fontId="10" fillId="6" borderId="1" xfId="0" applyFont="1" applyFill="1" applyBorder="1" applyAlignment="1" applyProtection="1">
      <alignment horizontal="center" wrapText="1"/>
      <protection hidden="1"/>
    </xf>
    <xf numFmtId="0" fontId="10" fillId="6" borderId="1" xfId="0" quotePrefix="1" applyFont="1" applyFill="1" applyBorder="1" applyAlignment="1" applyProtection="1">
      <alignment horizontal="center" wrapText="1"/>
      <protection hidden="1"/>
    </xf>
    <xf numFmtId="0" fontId="9" fillId="4" borderId="5" xfId="2" applyFont="1" applyFill="1" applyBorder="1" applyAlignment="1" applyProtection="1">
      <alignment vertical="center" wrapText="1"/>
      <protection hidden="1"/>
    </xf>
    <xf numFmtId="0" fontId="9" fillId="4" borderId="6" xfId="2" applyFont="1" applyFill="1" applyBorder="1" applyAlignment="1" applyProtection="1">
      <alignment vertical="center" wrapText="1"/>
      <protection hidden="1"/>
    </xf>
    <xf numFmtId="0" fontId="10" fillId="6" borderId="5" xfId="2" applyFont="1" applyFill="1" applyBorder="1" applyAlignment="1" applyProtection="1">
      <alignment horizontal="center" vertical="center" wrapText="1"/>
      <protection hidden="1"/>
    </xf>
    <xf numFmtId="0" fontId="10" fillId="5" borderId="5" xfId="2" applyFont="1" applyFill="1" applyBorder="1" applyAlignment="1" applyProtection="1">
      <alignment horizontal="center" vertical="center" wrapText="1"/>
      <protection hidden="1"/>
    </xf>
    <xf numFmtId="0" fontId="10" fillId="11" borderId="5" xfId="2" applyFont="1" applyFill="1" applyBorder="1" applyAlignment="1" applyProtection="1">
      <alignment horizontal="center" vertical="center" wrapText="1"/>
      <protection hidden="1"/>
    </xf>
    <xf numFmtId="0" fontId="28" fillId="0" borderId="0" xfId="4" applyFont="1" applyAlignment="1"/>
    <xf numFmtId="164" fontId="13" fillId="0" borderId="0" xfId="0" applyNumberFormat="1" applyFont="1" applyAlignment="1" applyProtection="1">
      <alignment vertical="top"/>
      <protection hidden="1"/>
    </xf>
    <xf numFmtId="164" fontId="0" fillId="10" borderId="0" xfId="0" applyNumberFormat="1" applyFill="1"/>
    <xf numFmtId="164" fontId="9" fillId="0" borderId="0" xfId="0" applyNumberFormat="1" applyFont="1" applyFill="1" applyAlignment="1" applyProtection="1">
      <alignment vertical="center"/>
      <protection hidden="1"/>
    </xf>
    <xf numFmtId="164" fontId="7" fillId="0" borderId="0" xfId="0" applyNumberFormat="1" applyFont="1" applyFill="1" applyAlignment="1" applyProtection="1">
      <alignment horizontal="center" vertical="center"/>
      <protection hidden="1"/>
    </xf>
    <xf numFmtId="0" fontId="28" fillId="0" borderId="0" xfId="4" applyFont="1"/>
    <xf numFmtId="164" fontId="0" fillId="10" borderId="0" xfId="7" applyNumberFormat="1" applyFont="1" applyFill="1" applyAlignment="1" applyProtection="1">
      <alignment vertical="top"/>
      <protection hidden="1"/>
    </xf>
    <xf numFmtId="0" fontId="10" fillId="6" borderId="1" xfId="0" quotePrefix="1" applyFont="1" applyFill="1" applyBorder="1" applyAlignment="1" applyProtection="1">
      <alignment horizontal="center" vertical="center" wrapText="1"/>
      <protection hidden="1"/>
    </xf>
    <xf numFmtId="0" fontId="7" fillId="0" borderId="0" xfId="5" quotePrefix="1" applyFont="1" applyAlignment="1" applyProtection="1">
      <alignment vertical="top"/>
      <protection hidden="1"/>
    </xf>
    <xf numFmtId="0" fontId="7" fillId="0" borderId="0" xfId="5" applyFont="1" applyAlignment="1" applyProtection="1">
      <alignment vertical="top"/>
      <protection hidden="1"/>
    </xf>
    <xf numFmtId="0" fontId="26" fillId="3" borderId="1" xfId="0" applyFont="1" applyFill="1" applyBorder="1" applyAlignment="1" applyProtection="1">
      <alignment horizontal="center" vertical="center" wrapText="1"/>
      <protection hidden="1"/>
    </xf>
    <xf numFmtId="0" fontId="12" fillId="9" borderId="1" xfId="0" applyFont="1" applyFill="1" applyBorder="1" applyAlignment="1" applyProtection="1">
      <alignment horizontal="center" vertical="center" wrapText="1"/>
      <protection hidden="1"/>
    </xf>
    <xf numFmtId="0" fontId="10" fillId="6" borderId="1" xfId="0" applyFont="1" applyFill="1" applyBorder="1" applyAlignment="1" applyProtection="1">
      <alignment horizontal="center" vertical="center" wrapText="1"/>
      <protection hidden="1"/>
    </xf>
    <xf numFmtId="0" fontId="10" fillId="7" borderId="1" xfId="0" applyFont="1" applyFill="1" applyBorder="1" applyAlignment="1" applyProtection="1">
      <alignment horizontal="center" vertical="center" wrapText="1"/>
      <protection hidden="1"/>
    </xf>
    <xf numFmtId="0" fontId="25" fillId="2" borderId="1" xfId="0" applyFont="1" applyFill="1" applyBorder="1" applyAlignment="1" applyProtection="1">
      <alignment horizontal="center" vertical="center" wrapText="1"/>
      <protection hidden="1"/>
    </xf>
    <xf numFmtId="0" fontId="9" fillId="4" borderId="4" xfId="2" applyFont="1" applyFill="1" applyBorder="1" applyAlignment="1" applyProtection="1">
      <alignment horizontal="center" vertical="center" wrapText="1"/>
      <protection hidden="1"/>
    </xf>
    <xf numFmtId="0" fontId="9" fillId="4" borderId="6" xfId="2" applyFont="1" applyFill="1" applyBorder="1" applyAlignment="1" applyProtection="1">
      <alignment horizontal="center" vertical="center" wrapText="1"/>
      <protection hidden="1"/>
    </xf>
    <xf numFmtId="0" fontId="10" fillId="5" borderId="6" xfId="2" applyFont="1" applyFill="1" applyBorder="1" applyAlignment="1" applyProtection="1">
      <alignment horizontal="center" vertical="center" wrapText="1"/>
      <protection hidden="1"/>
    </xf>
    <xf numFmtId="0" fontId="29" fillId="0" borderId="0" xfId="0" applyFont="1" applyAlignment="1">
      <alignment horizontal="left" vertical="top"/>
    </xf>
    <xf numFmtId="0" fontId="18" fillId="0" borderId="0" xfId="5" applyFont="1" applyAlignment="1" applyProtection="1">
      <alignment horizontal="left" vertical="center"/>
      <protection hidden="1"/>
    </xf>
    <xf numFmtId="0" fontId="14" fillId="3" borderId="1" xfId="7" applyFont="1" applyFill="1" applyBorder="1" applyAlignment="1" applyProtection="1">
      <alignment horizontal="centerContinuous" vertical="center" wrapText="1"/>
      <protection hidden="1"/>
    </xf>
    <xf numFmtId="0" fontId="14" fillId="3" borderId="1" xfId="0" applyFont="1" applyFill="1" applyBorder="1" applyAlignment="1" applyProtection="1">
      <alignment horizontal="centerContinuous" vertical="center" wrapText="1"/>
      <protection hidden="1"/>
    </xf>
    <xf numFmtId="0" fontId="8" fillId="5" borderId="1" xfId="0" applyFont="1" applyFill="1" applyBorder="1" applyAlignment="1">
      <alignment horizontal="centerContinuous" vertical="center" wrapText="1"/>
    </xf>
    <xf numFmtId="0" fontId="8" fillId="6" borderId="1" xfId="7" applyFont="1" applyFill="1" applyBorder="1" applyAlignment="1" applyProtection="1">
      <alignment horizontal="centerContinuous" vertical="center" wrapText="1"/>
      <protection hidden="1"/>
    </xf>
    <xf numFmtId="10" fontId="0" fillId="0" borderId="1" xfId="8" applyNumberFormat="1" applyFont="1" applyBorder="1" applyAlignment="1" applyProtection="1">
      <alignment horizontal="right" indent="2"/>
      <protection hidden="1"/>
    </xf>
    <xf numFmtId="0" fontId="0" fillId="0" borderId="1" xfId="7" applyFont="1" applyBorder="1" applyProtection="1">
      <protection hidden="1"/>
    </xf>
    <xf numFmtId="0" fontId="8" fillId="5" borderId="1" xfId="2" applyFont="1" applyFill="1" applyBorder="1" applyAlignment="1" applyProtection="1">
      <alignment horizontal="centerContinuous" vertical="center" wrapText="1"/>
      <protection hidden="1"/>
    </xf>
    <xf numFmtId="0" fontId="8" fillId="6" borderId="1" xfId="2" applyFont="1" applyFill="1" applyBorder="1" applyAlignment="1" applyProtection="1">
      <alignment horizontal="centerContinuous" vertical="center" wrapText="1"/>
      <protection hidden="1"/>
    </xf>
    <xf numFmtId="0" fontId="10" fillId="5" borderId="3" xfId="0" applyFont="1" applyFill="1" applyBorder="1" applyAlignment="1">
      <alignment horizontal="center" vertical="center" wrapText="1"/>
    </xf>
    <xf numFmtId="0" fontId="9" fillId="8" borderId="6" xfId="7" applyFont="1" applyFill="1" applyBorder="1" applyProtection="1">
      <protection hidden="1"/>
    </xf>
    <xf numFmtId="0" fontId="9" fillId="8" borderId="6" xfId="7" applyFont="1" applyFill="1" applyBorder="1" applyAlignment="1" applyProtection="1">
      <alignment horizontal="center"/>
      <protection hidden="1"/>
    </xf>
    <xf numFmtId="0" fontId="9" fillId="4" borderId="11" xfId="7" applyFont="1" applyFill="1" applyBorder="1" applyAlignment="1" applyProtection="1">
      <alignment horizontal="center" vertical="center" wrapText="1"/>
      <protection hidden="1"/>
    </xf>
    <xf numFmtId="0" fontId="9" fillId="4" borderId="18" xfId="7" applyFont="1" applyFill="1" applyBorder="1" applyAlignment="1" applyProtection="1">
      <alignment horizontal="center" vertical="center" wrapText="1"/>
      <protection hidden="1"/>
    </xf>
    <xf numFmtId="0" fontId="9" fillId="4" borderId="7" xfId="7" applyFont="1" applyFill="1" applyBorder="1" applyAlignment="1" applyProtection="1">
      <alignment horizontal="center" vertical="center" wrapText="1"/>
      <protection hidden="1"/>
    </xf>
    <xf numFmtId="0" fontId="9" fillId="4" borderId="8" xfId="7" applyFont="1" applyFill="1" applyBorder="1" applyAlignment="1" applyProtection="1">
      <alignment horizontal="center" vertical="center" wrapText="1"/>
      <protection hidden="1"/>
    </xf>
    <xf numFmtId="0" fontId="9" fillId="4" borderId="4" xfId="7" applyFont="1" applyFill="1" applyBorder="1" applyAlignment="1" applyProtection="1">
      <alignment horizontal="center" vertical="center" wrapText="1"/>
      <protection hidden="1"/>
    </xf>
    <xf numFmtId="0" fontId="9" fillId="4" borderId="6" xfId="7" applyFont="1" applyFill="1" applyBorder="1" applyAlignment="1" applyProtection="1">
      <alignment horizontal="center" vertical="center" wrapText="1"/>
      <protection hidden="1"/>
    </xf>
    <xf numFmtId="0" fontId="10" fillId="5" borderId="3" xfId="2" applyFont="1" applyFill="1" applyBorder="1" applyAlignment="1" applyProtection="1">
      <alignment horizontal="center" vertical="center" wrapText="1"/>
      <protection hidden="1"/>
    </xf>
    <xf numFmtId="0" fontId="9" fillId="4" borderId="11" xfId="2" applyFont="1" applyFill="1" applyBorder="1" applyAlignment="1" applyProtection="1">
      <alignment horizontal="center" vertical="center" wrapText="1"/>
      <protection hidden="1"/>
    </xf>
    <xf numFmtId="0" fontId="9" fillId="4" borderId="18" xfId="2" applyFont="1" applyFill="1" applyBorder="1" applyAlignment="1" applyProtection="1">
      <alignment horizontal="center" vertical="center" wrapText="1"/>
      <protection hidden="1"/>
    </xf>
    <xf numFmtId="0" fontId="9" fillId="4" borderId="7" xfId="2" applyFont="1" applyFill="1" applyBorder="1" applyAlignment="1" applyProtection="1">
      <alignment vertical="center" wrapText="1"/>
      <protection hidden="1"/>
    </xf>
    <xf numFmtId="0" fontId="9" fillId="4" borderId="8" xfId="2" applyFont="1" applyFill="1" applyBorder="1" applyAlignment="1" applyProtection="1">
      <alignment horizontal="center" vertical="center" wrapText="1"/>
      <protection hidden="1"/>
    </xf>
    <xf numFmtId="10" fontId="0" fillId="0" borderId="1" xfId="7" applyNumberFormat="1" applyFont="1" applyBorder="1" applyAlignment="1" applyProtection="1">
      <alignment horizontal="right" indent="2"/>
      <protection hidden="1"/>
    </xf>
    <xf numFmtId="0" fontId="14" fillId="3" borderId="4" xfId="2" applyFont="1" applyFill="1" applyBorder="1" applyAlignment="1" applyProtection="1">
      <alignment horizontal="centerContinuous" vertical="center" wrapText="1"/>
      <protection hidden="1"/>
    </xf>
    <xf numFmtId="0" fontId="8" fillId="6" borderId="2" xfId="2" applyFont="1" applyFill="1" applyBorder="1" applyAlignment="1" applyProtection="1">
      <alignment vertical="center" wrapText="1"/>
      <protection hidden="1"/>
    </xf>
    <xf numFmtId="0" fontId="8" fillId="6" borderId="15" xfId="2" applyFont="1" applyFill="1" applyBorder="1" applyAlignment="1" applyProtection="1">
      <alignment vertical="center" wrapText="1"/>
      <protection hidden="1"/>
    </xf>
    <xf numFmtId="0" fontId="8" fillId="6" borderId="15" xfId="2" applyFont="1" applyFill="1" applyBorder="1" applyAlignment="1" applyProtection="1">
      <alignment horizontal="centerContinuous" vertical="center"/>
      <protection hidden="1"/>
    </xf>
    <xf numFmtId="0" fontId="8" fillId="6" borderId="3" xfId="2" applyFont="1" applyFill="1" applyBorder="1" applyAlignment="1" applyProtection="1">
      <alignment vertical="center" wrapText="1"/>
      <protection hidden="1"/>
    </xf>
    <xf numFmtId="173" fontId="0" fillId="0" borderId="0" xfId="0" applyNumberFormat="1" applyBorder="1"/>
    <xf numFmtId="164" fontId="14" fillId="0" borderId="1" xfId="0" applyNumberFormat="1" applyFont="1" applyBorder="1" applyAlignment="1" applyProtection="1">
      <alignment horizontal="right" indent="2"/>
      <protection hidden="1"/>
    </xf>
    <xf numFmtId="3" fontId="14" fillId="0" borderId="1" xfId="0" applyNumberFormat="1" applyFont="1" applyBorder="1" applyAlignment="1" applyProtection="1">
      <alignment horizontal="right" indent="2"/>
      <protection hidden="1"/>
    </xf>
    <xf numFmtId="164" fontId="14" fillId="0" borderId="14" xfId="0" applyNumberFormat="1" applyFont="1" applyBorder="1" applyAlignment="1" applyProtection="1">
      <alignment horizontal="right" indent="2"/>
      <protection hidden="1"/>
    </xf>
    <xf numFmtId="3" fontId="14" fillId="0" borderId="14" xfId="0" applyNumberFormat="1" applyFont="1" applyBorder="1" applyAlignment="1" applyProtection="1">
      <alignment horizontal="right" indent="2"/>
      <protection hidden="1"/>
    </xf>
    <xf numFmtId="10" fontId="14" fillId="0" borderId="1" xfId="0" applyNumberFormat="1" applyFont="1" applyBorder="1" applyAlignment="1" applyProtection="1">
      <alignment horizontal="right" indent="2"/>
      <protection hidden="1"/>
    </xf>
    <xf numFmtId="10" fontId="0" fillId="0" borderId="0" xfId="1" applyNumberFormat="1" applyFont="1"/>
    <xf numFmtId="3" fontId="7" fillId="0" borderId="14" xfId="0" applyNumberFormat="1" applyFont="1" applyFill="1" applyBorder="1" applyAlignment="1" applyProtection="1">
      <alignment horizontal="right" indent="2"/>
      <protection hidden="1"/>
    </xf>
    <xf numFmtId="0" fontId="9" fillId="12" borderId="1" xfId="7" applyFont="1" applyFill="1" applyBorder="1" applyProtection="1">
      <protection hidden="1"/>
    </xf>
    <xf numFmtId="10" fontId="9" fillId="8" borderId="1" xfId="1" applyNumberFormat="1" applyFont="1" applyFill="1" applyBorder="1" applyAlignment="1" applyProtection="1">
      <alignment horizontal="right" indent="2"/>
      <protection hidden="1"/>
    </xf>
    <xf numFmtId="0" fontId="9" fillId="4" borderId="1" xfId="0" applyFont="1" applyFill="1" applyBorder="1" applyAlignment="1" applyProtection="1">
      <alignment horizontal="center" wrapText="1"/>
      <protection hidden="1"/>
    </xf>
    <xf numFmtId="0" fontId="9" fillId="4" borderId="1" xfId="0" applyFont="1" applyFill="1" applyBorder="1" applyAlignment="1" applyProtection="1">
      <alignment horizontal="center" vertical="center" wrapText="1"/>
      <protection hidden="1"/>
    </xf>
    <xf numFmtId="0" fontId="9" fillId="8" borderId="1" xfId="0" applyFont="1" applyFill="1" applyBorder="1" applyAlignment="1" applyProtection="1">
      <alignment horizontal="left"/>
      <protection hidden="1"/>
    </xf>
    <xf numFmtId="0" fontId="7" fillId="0" borderId="1" xfId="0" applyFont="1" applyFill="1" applyBorder="1" applyAlignment="1" applyProtection="1">
      <alignment horizontal="left" vertical="top"/>
      <protection hidden="1"/>
    </xf>
    <xf numFmtId="0" fontId="8" fillId="6" borderId="15" xfId="0" applyFont="1" applyFill="1" applyBorder="1" applyAlignment="1" applyProtection="1">
      <alignment vertical="center" wrapText="1"/>
      <protection hidden="1"/>
    </xf>
    <xf numFmtId="0" fontId="8" fillId="6" borderId="15" xfId="0" applyFont="1" applyFill="1" applyBorder="1" applyAlignment="1" applyProtection="1">
      <alignment horizontal="center" vertical="center"/>
      <protection hidden="1"/>
    </xf>
    <xf numFmtId="0" fontId="7" fillId="0" borderId="0" xfId="0" applyFont="1" applyBorder="1" applyAlignment="1" applyProtection="1">
      <alignment horizontal="center" vertical="center"/>
      <protection hidden="1"/>
    </xf>
    <xf numFmtId="0" fontId="8" fillId="6" borderId="15" xfId="0" applyFont="1" applyFill="1" applyBorder="1" applyAlignment="1" applyProtection="1">
      <alignment horizontal="centerContinuous" vertical="center" wrapText="1"/>
      <protection hidden="1"/>
    </xf>
    <xf numFmtId="0" fontId="9" fillId="4" borderId="2" xfId="0" applyFont="1" applyFill="1" applyBorder="1" applyAlignment="1" applyProtection="1">
      <alignment horizontal="center" wrapText="1"/>
      <protection hidden="1"/>
    </xf>
    <xf numFmtId="0" fontId="0" fillId="3" borderId="19" xfId="0" applyFont="1" applyFill="1" applyBorder="1" applyAlignment="1" applyProtection="1">
      <alignment horizontal="centerContinuous" vertical="center" wrapText="1"/>
      <protection hidden="1"/>
    </xf>
    <xf numFmtId="0" fontId="14" fillId="3" borderId="16" xfId="0" applyFont="1" applyFill="1" applyBorder="1" applyAlignment="1" applyProtection="1">
      <alignment horizontal="centerContinuous" vertical="center" wrapText="1"/>
      <protection hidden="1"/>
    </xf>
    <xf numFmtId="0" fontId="14" fillId="3" borderId="20" xfId="0" applyFont="1" applyFill="1" applyBorder="1" applyAlignment="1" applyProtection="1">
      <alignment horizontal="centerContinuous" vertical="center" wrapText="1"/>
      <protection hidden="1"/>
    </xf>
    <xf numFmtId="0" fontId="8" fillId="6" borderId="21" xfId="0" applyFont="1" applyFill="1" applyBorder="1" applyAlignment="1" applyProtection="1">
      <alignment vertical="center" wrapText="1"/>
      <protection hidden="1"/>
    </xf>
    <xf numFmtId="0" fontId="8" fillId="6" borderId="22" xfId="0" applyFont="1" applyFill="1" applyBorder="1" applyAlignment="1" applyProtection="1">
      <alignment vertical="center" wrapText="1"/>
      <protection hidden="1"/>
    </xf>
    <xf numFmtId="0" fontId="10" fillId="6" borderId="9" xfId="0" quotePrefix="1" applyFont="1" applyFill="1" applyBorder="1" applyAlignment="1" applyProtection="1">
      <alignment horizontal="center" vertical="center" wrapText="1"/>
      <protection hidden="1"/>
    </xf>
    <xf numFmtId="0" fontId="9" fillId="12" borderId="10" xfId="7" applyFont="1" applyFill="1" applyBorder="1" applyProtection="1">
      <protection hidden="1"/>
    </xf>
    <xf numFmtId="164" fontId="14" fillId="0" borderId="10" xfId="0" applyNumberFormat="1" applyFont="1" applyBorder="1" applyAlignment="1" applyProtection="1">
      <alignment horizontal="right" indent="2"/>
      <protection hidden="1"/>
    </xf>
    <xf numFmtId="164" fontId="14" fillId="0" borderId="9" xfId="0" applyNumberFormat="1" applyFont="1" applyBorder="1" applyAlignment="1" applyProtection="1">
      <alignment horizontal="right" indent="2"/>
      <protection hidden="1"/>
    </xf>
    <xf numFmtId="164" fontId="14" fillId="0" borderId="13" xfId="0" applyNumberFormat="1" applyFont="1" applyBorder="1" applyAlignment="1" applyProtection="1">
      <alignment horizontal="right" indent="2"/>
      <protection hidden="1"/>
    </xf>
    <xf numFmtId="164" fontId="14" fillId="0" borderId="17" xfId="0" applyNumberFormat="1" applyFont="1" applyBorder="1" applyAlignment="1" applyProtection="1">
      <alignment horizontal="right" indent="2"/>
      <protection hidden="1"/>
    </xf>
    <xf numFmtId="0" fontId="8" fillId="6" borderId="21" xfId="0" applyFont="1" applyFill="1" applyBorder="1" applyAlignment="1" applyProtection="1">
      <alignment horizontal="centerContinuous" vertical="center" wrapText="1"/>
      <protection hidden="1"/>
    </xf>
    <xf numFmtId="0" fontId="8" fillId="6" borderId="22" xfId="0" applyFont="1" applyFill="1" applyBorder="1" applyAlignment="1" applyProtection="1">
      <alignment horizontal="centerContinuous" vertical="center" wrapText="1"/>
      <protection hidden="1"/>
    </xf>
    <xf numFmtId="0" fontId="14" fillId="3" borderId="19" xfId="0" applyFont="1" applyFill="1" applyBorder="1" applyAlignment="1" applyProtection="1">
      <alignment horizontal="centerContinuous" vertical="center" wrapText="1"/>
      <protection hidden="1"/>
    </xf>
    <xf numFmtId="166" fontId="7" fillId="0" borderId="10" xfId="0" applyNumberFormat="1" applyFont="1" applyFill="1" applyBorder="1" applyAlignment="1" applyProtection="1">
      <alignment horizontal="right" indent="2"/>
      <protection hidden="1"/>
    </xf>
    <xf numFmtId="166" fontId="7" fillId="0" borderId="13" xfId="0" applyNumberFormat="1" applyFont="1" applyFill="1" applyBorder="1" applyAlignment="1" applyProtection="1">
      <alignment horizontal="right" indent="2"/>
      <protection hidden="1"/>
    </xf>
    <xf numFmtId="0" fontId="14" fillId="3" borderId="23" xfId="0" applyFont="1" applyFill="1" applyBorder="1" applyAlignment="1" applyProtection="1">
      <alignment horizontal="center" vertical="center" wrapText="1"/>
      <protection hidden="1"/>
    </xf>
    <xf numFmtId="0" fontId="8" fillId="6" borderId="12" xfId="0" applyFont="1" applyFill="1" applyBorder="1" applyAlignment="1" applyProtection="1">
      <alignment horizontal="center" vertical="center" wrapText="1"/>
      <protection hidden="1"/>
    </xf>
    <xf numFmtId="164" fontId="9" fillId="8" borderId="12" xfId="0" applyNumberFormat="1" applyFont="1" applyFill="1" applyBorder="1" applyAlignment="1" applyProtection="1">
      <alignment horizontal="right" indent="2"/>
      <protection hidden="1"/>
    </xf>
    <xf numFmtId="164" fontId="7" fillId="0" borderId="12" xfId="0" applyNumberFormat="1" applyFont="1" applyFill="1" applyBorder="1" applyAlignment="1" applyProtection="1">
      <alignment horizontal="right" indent="2"/>
      <protection hidden="1"/>
    </xf>
    <xf numFmtId="164" fontId="7" fillId="0" borderId="24" xfId="0" applyNumberFormat="1" applyFont="1" applyFill="1" applyBorder="1" applyAlignment="1" applyProtection="1">
      <alignment horizontal="right" indent="2"/>
      <protection hidden="1"/>
    </xf>
  </cellXfs>
  <cellStyles count="20">
    <cellStyle name="Comma" xfId="6" builtinId="3"/>
    <cellStyle name="Comma [0] 2" xfId="15" xr:uid="{9AA2905D-1DAA-467A-8BE7-A40E426980E5}"/>
    <cellStyle name="Comma 2" xfId="14" xr:uid="{25BB141D-7FAE-4A43-BD6D-FC4338B76E06}"/>
    <cellStyle name="Currency [0] 2" xfId="17" xr:uid="{5EDDD333-CCF6-427A-8D83-8CAD58C4D5EB}"/>
    <cellStyle name="Currency 2" xfId="16" xr:uid="{8E5390EE-2079-4AC5-BD83-905E4139BA31}"/>
    <cellStyle name="Currency 5 2" xfId="19" xr:uid="{86DC6ACF-E634-4B0D-A7E5-E911FD2C91CA}"/>
    <cellStyle name="Hyperlink" xfId="4" builtinId="8"/>
    <cellStyle name="Hyperlink 2" xfId="11" xr:uid="{00000000-0005-0000-0000-000002000000}"/>
    <cellStyle name="Normal" xfId="0" builtinId="0"/>
    <cellStyle name="Normal 11 2 10" xfId="12" xr:uid="{00000000-0005-0000-0000-000004000000}"/>
    <cellStyle name="Normal 2" xfId="2" xr:uid="{00000000-0005-0000-0000-000005000000}"/>
    <cellStyle name="Normal 2 10" xfId="7" xr:uid="{00000000-0005-0000-0000-000006000000}"/>
    <cellStyle name="Normal 3" xfId="5" xr:uid="{00000000-0005-0000-0000-000007000000}"/>
    <cellStyle name="Normal 4" xfId="9" xr:uid="{00000000-0005-0000-0000-000008000000}"/>
    <cellStyle name="Normal 5" xfId="10" xr:uid="{00000000-0005-0000-0000-000009000000}"/>
    <cellStyle name="Normal 6" xfId="13" xr:uid="{3D1E063F-235F-4D39-9137-E7ABFEFD31AC}"/>
    <cellStyle name="Percent" xfId="1" builtinId="5"/>
    <cellStyle name="Percent 10" xfId="8" xr:uid="{00000000-0005-0000-0000-00000B000000}"/>
    <cellStyle name="Percent 2" xfId="3" xr:uid="{00000000-0005-0000-0000-00000C000000}"/>
    <cellStyle name="Percent 3" xfId="18" xr:uid="{B7CBD9E5-FBA9-4B4A-96AC-B3E898FCBB90}"/>
  </cellStyles>
  <dxfs count="0"/>
  <tableStyles count="0" defaultTableStyle="TableStyleMedium2" defaultPivotStyle="PivotStyleLight16"/>
  <colors>
    <mruColors>
      <color rgb="FFCCFFCC"/>
      <color rgb="FF004712"/>
      <color rgb="FF8A2529"/>
      <color rgb="FF104F75"/>
      <color rgb="FFC2A204"/>
      <color rgb="FFE8D3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0</xdr:row>
      <xdr:rowOff>85725</xdr:rowOff>
    </xdr:from>
    <xdr:to>
      <xdr:col>4</xdr:col>
      <xdr:colOff>178659</xdr:colOff>
      <xdr:row>7</xdr:row>
      <xdr:rowOff>86503</xdr:rowOff>
    </xdr:to>
    <xdr:pic>
      <xdr:nvPicPr>
        <xdr:cNvPr id="3" name="Picture 2" descr="DfE logo">
          <a:extLst>
            <a:ext uri="{FF2B5EF4-FFF2-40B4-BE49-F238E27FC236}">
              <a16:creationId xmlns:a16="http://schemas.microsoft.com/office/drawing/2014/main" id="{18BFD203-6BA1-408D-9D94-BD56D153C51D}"/>
            </a:ext>
          </a:extLst>
        </xdr:cNvPr>
        <xdr:cNvPicPr>
          <a:picLocks noChangeAspect="1"/>
        </xdr:cNvPicPr>
      </xdr:nvPicPr>
      <xdr:blipFill>
        <a:blip xmlns:r="http://schemas.openxmlformats.org/officeDocument/2006/relationships" r:embed="rId1"/>
        <a:stretch>
          <a:fillRect/>
        </a:stretch>
      </xdr:blipFill>
      <xdr:spPr>
        <a:xfrm>
          <a:off x="123825" y="85725"/>
          <a:ext cx="2440847" cy="140095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MP\SWAUP2\Demography\BWRM5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ommentary"/>
      <sheetName val="Diary"/>
      <sheetName val="weekly"/>
      <sheetName val="monthly"/>
      <sheetName val="extremes"/>
      <sheetName val="correction"/>
      <sheetName val="Chart1"/>
      <sheetName val="estimates versus actuals"/>
      <sheetName val="quarterly"/>
      <sheetName val="estimation"/>
      <sheetName val="quarterly accuracy"/>
      <sheetName val="annually"/>
      <sheetName val="occurrences -long term+feathers"/>
      <sheetName val="occurrences - long term A4"/>
      <sheetName val="occurrences- recent &amp; projected"/>
      <sheetName val="Comparison-Pop Trends"/>
      <sheetName val="Trends"/>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form.education.gov.uk/fillform.php?self=1&amp;form_id=cCCNJ1xSfBE&amp;type=form&amp;ShowMsg=1&amp;form_name=Contact+the+Department+for+Education&amp;noRegister=false&amp;ret=%2Fmodule%2Fservices&amp;noLoginPrompt=1" TargetMode="External"/><Relationship Id="rId2" Type="http://schemas.openxmlformats.org/officeDocument/2006/relationships/hyperlink" Target="https://form.education.gov.uk/fillform.php?self=1&amp;form_id=cCCNJ1xSfBE&amp;type=form&amp;ShowMsg=1&amp;form_name=Contact+the+Department+for+Education&amp;noRegister=false&amp;ret=%2Fmodule%2Fservices&amp;noLoginPrompt=1" TargetMode="External"/><Relationship Id="rId1" Type="http://schemas.openxmlformats.org/officeDocument/2006/relationships/hyperlink" Target="https://www.gov.uk/government/publications/national-funding-formula-for-schools-and-high-need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937D01-8C47-4541-80B2-E1B0C41CE117}">
  <dimension ref="A1:V112"/>
  <sheetViews>
    <sheetView showGridLines="0" tabSelected="1" zoomScaleNormal="100" workbookViewId="0"/>
  </sheetViews>
  <sheetFormatPr defaultColWidth="7.33203125" defaultRowHeight="15" x14ac:dyDescent="0.4"/>
  <cols>
    <col min="1" max="1" width="4.6640625" style="19" customWidth="1"/>
    <col min="2" max="2" width="7.33203125" style="19"/>
    <col min="3" max="3" width="8.5546875" style="19" bestFit="1" customWidth="1"/>
    <col min="4" max="16" width="7.33203125" style="19"/>
    <col min="17" max="17" width="25.77734375" style="19" customWidth="1"/>
    <col min="18" max="18" width="13.77734375" style="19" customWidth="1"/>
    <col min="19" max="19" width="30.109375" style="19" customWidth="1"/>
    <col min="20" max="21" width="7.33203125" style="19"/>
    <col min="22" max="22" width="31.5546875" style="19" customWidth="1"/>
    <col min="23" max="16384" width="7.33203125" style="19"/>
  </cols>
  <sheetData>
    <row r="1" spans="1:22" ht="15.75" customHeight="1" x14ac:dyDescent="0.4"/>
    <row r="2" spans="1:22" ht="15.75" customHeight="1" x14ac:dyDescent="0.4">
      <c r="H2" s="38"/>
    </row>
    <row r="3" spans="1:22" ht="15.75" customHeight="1" x14ac:dyDescent="0.4"/>
    <row r="4" spans="1:22" ht="15.75" customHeight="1" x14ac:dyDescent="0.4"/>
    <row r="5" spans="1:22" ht="15.75" customHeight="1" x14ac:dyDescent="0.4"/>
    <row r="6" spans="1:22" ht="15.75" customHeight="1" x14ac:dyDescent="0.4"/>
    <row r="7" spans="1:22" ht="15.75" customHeight="1" x14ac:dyDescent="0.4"/>
    <row r="8" spans="1:22" ht="15.75" customHeight="1" x14ac:dyDescent="0.4"/>
    <row r="9" spans="1:22" ht="15.75" customHeight="1" x14ac:dyDescent="0.4"/>
    <row r="10" spans="1:22" ht="50.1" customHeight="1" x14ac:dyDescent="0.4">
      <c r="A10" s="148" t="s">
        <v>0</v>
      </c>
    </row>
    <row r="11" spans="1:22" ht="15.75" customHeight="1" x14ac:dyDescent="0.4">
      <c r="A11" s="103" t="s">
        <v>315</v>
      </c>
      <c r="B11" s="103"/>
      <c r="C11" s="103"/>
      <c r="D11" s="103"/>
      <c r="E11" s="103"/>
      <c r="F11" s="103"/>
      <c r="G11" s="103"/>
      <c r="H11" s="103"/>
      <c r="I11" s="103"/>
      <c r="J11" s="103"/>
      <c r="K11" s="103"/>
      <c r="L11" s="103"/>
      <c r="M11" s="103"/>
      <c r="N11" s="103"/>
      <c r="O11" s="103"/>
      <c r="P11" s="103"/>
      <c r="Q11" s="103"/>
      <c r="R11" s="45"/>
      <c r="S11" s="45"/>
      <c r="T11" s="45"/>
      <c r="U11" s="45"/>
      <c r="V11" s="45"/>
    </row>
    <row r="12" spans="1:22" ht="15.75" customHeight="1" x14ac:dyDescent="0.4">
      <c r="A12" s="46"/>
      <c r="B12" s="45"/>
      <c r="C12" s="45"/>
      <c r="D12" s="45"/>
      <c r="E12" s="45"/>
      <c r="F12" s="45"/>
      <c r="G12" s="45"/>
      <c r="H12" s="45"/>
      <c r="I12" s="45"/>
      <c r="J12" s="45"/>
      <c r="K12" s="45"/>
      <c r="L12" s="45"/>
      <c r="M12" s="45"/>
      <c r="N12" s="45"/>
      <c r="O12" s="45"/>
      <c r="P12" s="45"/>
      <c r="Q12" s="45"/>
      <c r="R12" s="45"/>
      <c r="S12" s="45"/>
      <c r="T12" s="45"/>
      <c r="U12" s="45"/>
      <c r="V12" s="45"/>
    </row>
    <row r="13" spans="1:22" ht="15.75" customHeight="1" x14ac:dyDescent="0.4">
      <c r="A13" s="103" t="s">
        <v>316</v>
      </c>
      <c r="B13" s="103"/>
      <c r="C13" s="103"/>
      <c r="D13" s="103"/>
      <c r="E13" s="103"/>
      <c r="F13" s="103"/>
      <c r="G13" s="103"/>
      <c r="H13" s="103"/>
      <c r="I13" s="103"/>
      <c r="J13" s="103"/>
      <c r="K13" s="103"/>
      <c r="L13" s="103"/>
      <c r="M13" s="103"/>
      <c r="N13" s="103"/>
      <c r="O13" s="103"/>
      <c r="P13" s="103"/>
      <c r="Q13" s="103"/>
      <c r="R13" s="45"/>
      <c r="S13" s="45"/>
      <c r="T13" s="45"/>
      <c r="U13" s="45"/>
      <c r="V13" s="45"/>
    </row>
    <row r="14" spans="1:22" ht="15.75" customHeight="1" x14ac:dyDescent="0.45">
      <c r="A14" s="129" t="s">
        <v>1</v>
      </c>
      <c r="C14" s="65"/>
      <c r="D14" s="65"/>
      <c r="E14" s="65"/>
      <c r="F14" s="65"/>
      <c r="G14" s="65"/>
      <c r="H14" s="101"/>
      <c r="I14" s="101"/>
      <c r="J14" s="101"/>
      <c r="K14" s="101"/>
      <c r="L14" s="101"/>
      <c r="M14" s="101"/>
      <c r="N14" s="101"/>
      <c r="O14" s="101"/>
      <c r="P14" s="101"/>
      <c r="Q14" s="101"/>
      <c r="R14" s="101"/>
      <c r="S14" s="101"/>
      <c r="T14" s="101"/>
      <c r="U14" s="101"/>
      <c r="V14" s="101"/>
    </row>
    <row r="15" spans="1:22" ht="15.75" customHeight="1" x14ac:dyDescent="0.45">
      <c r="A15" s="47"/>
      <c r="B15" s="47"/>
      <c r="C15" s="47"/>
      <c r="D15" s="47"/>
      <c r="E15" s="47"/>
      <c r="F15" s="47"/>
      <c r="G15" s="47"/>
      <c r="H15" s="101"/>
      <c r="I15" s="101"/>
      <c r="J15" s="101"/>
      <c r="K15" s="101"/>
      <c r="L15" s="101"/>
      <c r="M15" s="101"/>
      <c r="N15" s="101"/>
      <c r="O15" s="101"/>
      <c r="P15" s="101"/>
      <c r="Q15" s="101"/>
      <c r="R15" s="101"/>
      <c r="S15" s="101"/>
      <c r="T15" s="101"/>
      <c r="U15" s="101"/>
      <c r="V15" s="101"/>
    </row>
    <row r="16" spans="1:22" ht="15.75" customHeight="1" x14ac:dyDescent="0.4">
      <c r="A16" s="103" t="s">
        <v>240</v>
      </c>
      <c r="B16" s="103"/>
      <c r="C16" s="103"/>
      <c r="D16" s="103"/>
      <c r="E16" s="103"/>
      <c r="F16" s="103"/>
      <c r="G16" s="103"/>
      <c r="H16" s="103"/>
      <c r="I16" s="103"/>
      <c r="J16" s="103"/>
      <c r="K16" s="103"/>
      <c r="L16" s="103"/>
      <c r="M16" s="103"/>
      <c r="N16" s="103"/>
      <c r="O16" s="103"/>
      <c r="P16" s="103"/>
      <c r="Q16" s="103"/>
      <c r="R16" s="45"/>
      <c r="S16" s="45"/>
      <c r="T16" s="45"/>
      <c r="U16" s="45"/>
      <c r="V16" s="45"/>
    </row>
    <row r="17" spans="1:22" ht="15.75" customHeight="1" x14ac:dyDescent="0.4">
      <c r="A17" s="61" t="s">
        <v>2</v>
      </c>
      <c r="C17" s="45"/>
      <c r="D17" s="45"/>
      <c r="E17" s="45"/>
      <c r="F17" s="45"/>
      <c r="G17" s="45"/>
      <c r="H17" s="45"/>
      <c r="I17" s="45"/>
      <c r="J17" s="45"/>
      <c r="K17" s="45"/>
      <c r="L17" s="45"/>
      <c r="M17" s="45"/>
      <c r="N17" s="45"/>
      <c r="O17" s="45"/>
      <c r="P17" s="45"/>
      <c r="Q17" s="45"/>
      <c r="R17" s="45"/>
      <c r="S17" s="45"/>
      <c r="T17" s="45"/>
      <c r="U17" s="45"/>
      <c r="V17" s="45"/>
    </row>
    <row r="18" spans="1:22" ht="15.75" customHeight="1" x14ac:dyDescent="0.4">
      <c r="A18" s="39" t="s">
        <v>241</v>
      </c>
      <c r="C18" s="45"/>
      <c r="D18" s="45"/>
      <c r="E18" s="45"/>
      <c r="F18" s="45"/>
      <c r="G18" s="45"/>
      <c r="H18" s="45"/>
      <c r="I18" s="45"/>
      <c r="J18" s="45"/>
      <c r="K18" s="45"/>
      <c r="L18" s="45"/>
      <c r="M18" s="45"/>
      <c r="N18" s="45"/>
      <c r="O18" s="45"/>
      <c r="P18" s="45"/>
      <c r="Q18" s="45"/>
      <c r="R18" s="45"/>
      <c r="S18" s="45"/>
      <c r="T18" s="45"/>
      <c r="U18" s="45"/>
      <c r="V18" s="45"/>
    </row>
    <row r="19" spans="1:22" ht="15.75" customHeight="1" x14ac:dyDescent="0.4">
      <c r="B19" s="45"/>
      <c r="C19" s="45"/>
      <c r="D19" s="45"/>
      <c r="E19" s="45"/>
      <c r="F19" s="45"/>
      <c r="G19" s="45"/>
      <c r="H19" s="45"/>
      <c r="I19" s="45"/>
      <c r="J19" s="45"/>
      <c r="K19" s="45"/>
      <c r="L19" s="45"/>
      <c r="M19" s="45"/>
      <c r="N19" s="45"/>
      <c r="O19" s="45"/>
      <c r="P19" s="45"/>
      <c r="Q19" s="45"/>
      <c r="R19" s="45"/>
      <c r="S19" s="45"/>
      <c r="T19" s="45"/>
      <c r="U19" s="45"/>
      <c r="V19" s="45"/>
    </row>
    <row r="20" spans="1:22" ht="15.75" customHeight="1" x14ac:dyDescent="0.4">
      <c r="A20" s="19" t="s">
        <v>3</v>
      </c>
      <c r="B20" s="45"/>
      <c r="C20" s="45"/>
      <c r="D20" s="45"/>
      <c r="E20" s="45"/>
      <c r="F20" s="45"/>
      <c r="G20" s="45"/>
      <c r="H20" s="45"/>
      <c r="I20" s="45"/>
      <c r="J20" s="45"/>
      <c r="K20" s="45"/>
      <c r="L20" s="45"/>
      <c r="M20" s="45"/>
      <c r="N20" s="45"/>
      <c r="O20" s="45"/>
      <c r="P20" s="45"/>
      <c r="Q20" s="45"/>
      <c r="R20" s="45"/>
      <c r="S20" s="45"/>
      <c r="T20" s="45"/>
      <c r="U20" s="45"/>
      <c r="V20" s="45"/>
    </row>
    <row r="21" spans="1:22" ht="15.75" customHeight="1" x14ac:dyDescent="0.4">
      <c r="A21" s="61" t="s">
        <v>272</v>
      </c>
      <c r="B21" s="103"/>
      <c r="C21" s="103"/>
      <c r="D21" s="103"/>
      <c r="E21" s="103"/>
      <c r="F21" s="103"/>
      <c r="G21" s="103"/>
      <c r="H21" s="103"/>
      <c r="I21" s="103"/>
      <c r="J21" s="103"/>
      <c r="K21" s="103"/>
      <c r="L21" s="103"/>
      <c r="M21" s="103"/>
      <c r="N21" s="103"/>
      <c r="O21" s="103"/>
      <c r="P21" s="103"/>
      <c r="Q21" s="103"/>
      <c r="R21" s="45"/>
      <c r="S21" s="45"/>
      <c r="T21" s="45"/>
      <c r="U21" s="45"/>
      <c r="V21" s="45"/>
    </row>
    <row r="22" spans="1:22" ht="15.75" customHeight="1" x14ac:dyDescent="0.4">
      <c r="A22" s="61" t="s">
        <v>332</v>
      </c>
      <c r="B22" s="103"/>
      <c r="C22" s="103"/>
      <c r="D22" s="103"/>
      <c r="E22" s="103"/>
      <c r="F22" s="103"/>
      <c r="G22" s="103"/>
      <c r="H22" s="103"/>
      <c r="I22" s="103"/>
      <c r="J22" s="103"/>
      <c r="K22" s="103"/>
      <c r="L22" s="103"/>
      <c r="M22" s="103"/>
      <c r="N22" s="103"/>
      <c r="O22" s="103"/>
      <c r="P22" s="103"/>
      <c r="Q22" s="103"/>
      <c r="R22" s="45"/>
      <c r="S22" s="45"/>
      <c r="T22" s="45"/>
      <c r="U22" s="45"/>
      <c r="V22" s="45"/>
    </row>
    <row r="23" spans="1:22" ht="15.75" customHeight="1" x14ac:dyDescent="0.4">
      <c r="A23" s="61" t="s">
        <v>356</v>
      </c>
      <c r="B23" s="103"/>
      <c r="C23" s="103"/>
      <c r="D23" s="103"/>
      <c r="E23" s="103"/>
      <c r="F23" s="103"/>
      <c r="G23" s="103"/>
      <c r="H23" s="103"/>
      <c r="I23" s="103"/>
      <c r="J23" s="103"/>
      <c r="K23" s="103"/>
      <c r="L23" s="103"/>
      <c r="M23" s="103"/>
      <c r="N23" s="103"/>
      <c r="O23" s="103"/>
      <c r="P23" s="103"/>
      <c r="Q23" s="103"/>
      <c r="R23" s="45"/>
      <c r="S23" s="45"/>
      <c r="T23" s="45"/>
      <c r="U23" s="45"/>
      <c r="V23" s="45"/>
    </row>
    <row r="24" spans="1:22" ht="15.75" customHeight="1" x14ac:dyDescent="0.4">
      <c r="A24" s="61" t="s">
        <v>4</v>
      </c>
      <c r="B24" s="103"/>
      <c r="C24" s="103"/>
      <c r="D24" s="103"/>
      <c r="E24" s="103"/>
      <c r="F24" s="103"/>
      <c r="G24" s="103"/>
      <c r="H24" s="103"/>
      <c r="I24" s="103"/>
      <c r="J24" s="103"/>
      <c r="K24" s="103"/>
      <c r="L24" s="103"/>
      <c r="M24" s="103"/>
      <c r="N24" s="103"/>
      <c r="O24" s="103"/>
      <c r="P24" s="103"/>
      <c r="Q24" s="103"/>
      <c r="R24" s="45"/>
      <c r="S24" s="45"/>
      <c r="T24" s="45"/>
      <c r="U24" s="45"/>
      <c r="V24" s="45"/>
    </row>
    <row r="25" spans="1:22" ht="15.75" customHeight="1" x14ac:dyDescent="0.4">
      <c r="A25" s="147"/>
      <c r="B25" s="45"/>
      <c r="C25" s="45"/>
      <c r="D25" s="45"/>
      <c r="E25" s="45"/>
      <c r="F25" s="45"/>
      <c r="G25" s="45"/>
      <c r="H25" s="45"/>
      <c r="I25" s="45"/>
      <c r="J25" s="45"/>
      <c r="K25" s="45"/>
      <c r="L25" s="45"/>
      <c r="M25" s="45"/>
      <c r="N25" s="45"/>
      <c r="O25" s="45"/>
      <c r="P25" s="45"/>
      <c r="Q25" s="45"/>
      <c r="R25" s="45"/>
      <c r="S25" s="45"/>
      <c r="T25" s="45"/>
      <c r="U25" s="45"/>
      <c r="V25" s="45"/>
    </row>
    <row r="26" spans="1:22" ht="15.75" customHeight="1" x14ac:dyDescent="0.4">
      <c r="A26" s="19" t="s">
        <v>5</v>
      </c>
      <c r="B26" s="45"/>
      <c r="C26" s="45"/>
      <c r="D26" s="45"/>
      <c r="E26" s="45"/>
      <c r="F26" s="45"/>
      <c r="G26" s="45"/>
      <c r="H26" s="45"/>
      <c r="I26" s="45"/>
      <c r="J26" s="45"/>
      <c r="K26" s="45"/>
      <c r="L26" s="45"/>
      <c r="M26" s="45"/>
      <c r="N26" s="45"/>
      <c r="O26" s="45"/>
      <c r="P26" s="45"/>
      <c r="Q26" s="45"/>
      <c r="R26" s="45"/>
      <c r="S26" s="45"/>
      <c r="T26" s="45"/>
      <c r="U26" s="45"/>
      <c r="V26" s="45"/>
    </row>
    <row r="27" spans="1:22" ht="15.75" customHeight="1" x14ac:dyDescent="0.4"/>
    <row r="28" spans="1:22" ht="15.75" customHeight="1" x14ac:dyDescent="0.4">
      <c r="A28" s="39" t="s">
        <v>335</v>
      </c>
    </row>
    <row r="29" spans="1:22" ht="15.75" customHeight="1" x14ac:dyDescent="0.4">
      <c r="A29" s="39" t="s">
        <v>336</v>
      </c>
    </row>
    <row r="30" spans="1:22" ht="15.75" customHeight="1" x14ac:dyDescent="0.4"/>
    <row r="31" spans="1:22" ht="15.75" customHeight="1" x14ac:dyDescent="0.4">
      <c r="A31" s="50" t="s">
        <v>334</v>
      </c>
      <c r="C31" s="39"/>
    </row>
    <row r="32" spans="1:22" ht="15.75" customHeight="1" x14ac:dyDescent="0.4"/>
    <row r="33" spans="1:1" ht="15.75" customHeight="1" x14ac:dyDescent="0.4">
      <c r="A33" s="19" t="s">
        <v>275</v>
      </c>
    </row>
    <row r="34" spans="1:1" ht="15.75" customHeight="1" x14ac:dyDescent="0.4"/>
    <row r="35" spans="1:1" ht="15.75" customHeight="1" x14ac:dyDescent="0.4">
      <c r="A35" s="19" t="s">
        <v>276</v>
      </c>
    </row>
    <row r="36" spans="1:1" ht="15.75" customHeight="1" x14ac:dyDescent="0.4">
      <c r="A36" s="39" t="s">
        <v>321</v>
      </c>
    </row>
    <row r="37" spans="1:1" ht="15.75" customHeight="1" x14ac:dyDescent="0.4">
      <c r="A37" s="39" t="s">
        <v>320</v>
      </c>
    </row>
    <row r="38" spans="1:1" ht="15.75" customHeight="1" x14ac:dyDescent="0.4">
      <c r="A38" s="19" t="s">
        <v>277</v>
      </c>
    </row>
    <row r="39" spans="1:1" ht="15.75" customHeight="1" x14ac:dyDescent="0.4">
      <c r="A39" s="39" t="s">
        <v>337</v>
      </c>
    </row>
    <row r="40" spans="1:1" ht="15.75" customHeight="1" x14ac:dyDescent="0.4">
      <c r="A40" s="39" t="s">
        <v>319</v>
      </c>
    </row>
    <row r="41" spans="1:1" ht="15.75" customHeight="1" x14ac:dyDescent="0.4">
      <c r="A41" s="19" t="s">
        <v>308</v>
      </c>
    </row>
    <row r="42" spans="1:1" ht="15.75" customHeight="1" x14ac:dyDescent="0.4"/>
    <row r="43" spans="1:1" ht="15.75" customHeight="1" x14ac:dyDescent="0.4">
      <c r="A43" s="19" t="s">
        <v>278</v>
      </c>
    </row>
    <row r="44" spans="1:1" ht="15.75" customHeight="1" x14ac:dyDescent="0.4">
      <c r="A44" s="39" t="s">
        <v>318</v>
      </c>
    </row>
    <row r="45" spans="1:1" ht="15.75" customHeight="1" x14ac:dyDescent="0.4">
      <c r="A45" s="19" t="s">
        <v>279</v>
      </c>
    </row>
    <row r="46" spans="1:1" ht="15.75" customHeight="1" x14ac:dyDescent="0.4">
      <c r="A46" s="39" t="s">
        <v>280</v>
      </c>
    </row>
    <row r="47" spans="1:1" ht="15.75" customHeight="1" x14ac:dyDescent="0.4">
      <c r="A47" s="39" t="s">
        <v>281</v>
      </c>
    </row>
    <row r="48" spans="1:1" ht="15.75" customHeight="1" x14ac:dyDescent="0.4">
      <c r="A48" s="39" t="s">
        <v>324</v>
      </c>
    </row>
    <row r="49" spans="1:20" ht="15.75" customHeight="1" x14ac:dyDescent="0.4">
      <c r="A49" s="39"/>
    </row>
    <row r="50" spans="1:20" ht="15.75" customHeight="1" x14ac:dyDescent="0.4">
      <c r="A50" s="39" t="s">
        <v>282</v>
      </c>
    </row>
    <row r="51" spans="1:20" ht="15.75" customHeight="1" x14ac:dyDescent="0.4">
      <c r="A51" s="39" t="s">
        <v>338</v>
      </c>
    </row>
    <row r="52" spans="1:20" ht="15.75" customHeight="1" x14ac:dyDescent="0.4">
      <c r="A52" s="39" t="s">
        <v>283</v>
      </c>
    </row>
    <row r="53" spans="1:20" ht="15.75" customHeight="1" x14ac:dyDescent="0.4">
      <c r="A53" s="39" t="s">
        <v>313</v>
      </c>
    </row>
    <row r="54" spans="1:20" ht="15.75" customHeight="1" x14ac:dyDescent="0.4">
      <c r="A54" s="39" t="s">
        <v>314</v>
      </c>
    </row>
    <row r="55" spans="1:20" ht="15.75" customHeight="1" x14ac:dyDescent="0.4">
      <c r="A55" s="39"/>
    </row>
    <row r="56" spans="1:20" ht="15.75" customHeight="1" x14ac:dyDescent="0.4">
      <c r="A56" s="39" t="s">
        <v>284</v>
      </c>
    </row>
    <row r="57" spans="1:20" ht="15.75" customHeight="1" x14ac:dyDescent="0.4">
      <c r="A57" s="39" t="s">
        <v>285</v>
      </c>
    </row>
    <row r="58" spans="1:20" ht="15.75" customHeight="1" x14ac:dyDescent="0.4"/>
    <row r="59" spans="1:20" ht="15.75" customHeight="1" x14ac:dyDescent="0.4">
      <c r="A59" s="50" t="s">
        <v>6</v>
      </c>
    </row>
    <row r="60" spans="1:20" ht="15.75" customHeight="1" x14ac:dyDescent="0.4">
      <c r="C60" s="39"/>
    </row>
    <row r="61" spans="1:20" ht="15.75" customHeight="1" x14ac:dyDescent="0.4">
      <c r="A61" s="104" t="s">
        <v>7</v>
      </c>
      <c r="B61" s="104"/>
      <c r="C61" s="104"/>
      <c r="D61" s="104"/>
      <c r="E61" s="104"/>
      <c r="F61" s="104"/>
      <c r="G61" s="104"/>
      <c r="H61" s="104"/>
      <c r="I61" s="104"/>
      <c r="J61" s="104"/>
      <c r="K61" s="104"/>
      <c r="L61" s="104"/>
      <c r="M61" s="104"/>
      <c r="N61" s="104"/>
      <c r="O61" s="104"/>
      <c r="P61" s="104"/>
      <c r="Q61" s="104"/>
      <c r="R61" s="104"/>
      <c r="S61" s="104"/>
      <c r="T61" s="104"/>
    </row>
    <row r="62" spans="1:20" ht="15.75" customHeight="1" x14ac:dyDescent="0.4">
      <c r="A62" s="19" t="s">
        <v>286</v>
      </c>
      <c r="C62" s="39"/>
    </row>
    <row r="63" spans="1:20" ht="15.75" customHeight="1" x14ac:dyDescent="0.4">
      <c r="A63" s="39" t="s">
        <v>331</v>
      </c>
      <c r="C63" s="39"/>
    </row>
    <row r="64" spans="1:20" ht="15.75" customHeight="1" x14ac:dyDescent="0.4">
      <c r="A64" s="39" t="s">
        <v>287</v>
      </c>
      <c r="C64" s="39"/>
    </row>
    <row r="65" spans="1:20" ht="15.75" customHeight="1" x14ac:dyDescent="0.4">
      <c r="A65" s="19" t="s">
        <v>309</v>
      </c>
      <c r="C65" s="39"/>
    </row>
    <row r="66" spans="1:20" ht="15.75" customHeight="1" x14ac:dyDescent="0.4">
      <c r="C66" s="39"/>
    </row>
    <row r="67" spans="1:20" ht="15.75" customHeight="1" x14ac:dyDescent="0.4">
      <c r="A67" s="19" t="s">
        <v>289</v>
      </c>
      <c r="C67" s="39"/>
    </row>
    <row r="68" spans="1:20" ht="15.75" customHeight="1" x14ac:dyDescent="0.4">
      <c r="A68" s="19" t="s">
        <v>288</v>
      </c>
      <c r="C68" s="39"/>
    </row>
    <row r="69" spans="1:20" s="66" customFormat="1" ht="15.75" customHeight="1" x14ac:dyDescent="0.7"/>
    <row r="70" spans="1:20" ht="15.75" customHeight="1" x14ac:dyDescent="0.7">
      <c r="A70" s="104" t="s">
        <v>8</v>
      </c>
      <c r="B70" s="104"/>
      <c r="C70" s="104"/>
      <c r="D70" s="62"/>
      <c r="E70" s="62"/>
      <c r="F70" s="62"/>
      <c r="G70" s="62"/>
      <c r="H70" s="62"/>
      <c r="I70" s="62"/>
      <c r="J70" s="62"/>
      <c r="K70" s="62"/>
      <c r="L70" s="62"/>
      <c r="M70" s="63"/>
      <c r="N70" s="64"/>
      <c r="O70" s="64"/>
      <c r="P70" s="64"/>
      <c r="Q70" s="64"/>
      <c r="R70" s="64"/>
      <c r="S70" s="64"/>
      <c r="T70" s="64"/>
    </row>
    <row r="71" spans="1:20" ht="15.75" customHeight="1" x14ac:dyDescent="0.4">
      <c r="A71" s="39" t="s">
        <v>290</v>
      </c>
      <c r="C71" s="39"/>
    </row>
    <row r="72" spans="1:20" ht="15.75" customHeight="1" x14ac:dyDescent="0.4">
      <c r="A72" s="19" t="s">
        <v>291</v>
      </c>
      <c r="C72" s="39"/>
    </row>
    <row r="73" spans="1:20" ht="15.75" customHeight="1" x14ac:dyDescent="0.4">
      <c r="A73" s="19" t="s">
        <v>292</v>
      </c>
      <c r="C73" s="39"/>
    </row>
    <row r="74" spans="1:20" ht="15.75" customHeight="1" x14ac:dyDescent="0.4">
      <c r="A74" s="134" t="s">
        <v>9</v>
      </c>
      <c r="C74" s="39"/>
    </row>
    <row r="75" spans="1:20" ht="15.75" customHeight="1" x14ac:dyDescent="0.4">
      <c r="A75" s="19" t="s">
        <v>10</v>
      </c>
      <c r="C75" s="39"/>
    </row>
    <row r="76" spans="1:20" ht="15.75" customHeight="1" x14ac:dyDescent="0.4">
      <c r="C76" s="39"/>
    </row>
    <row r="77" spans="1:20" ht="15.75" customHeight="1" x14ac:dyDescent="0.4">
      <c r="A77" s="39" t="s">
        <v>293</v>
      </c>
      <c r="C77" s="39"/>
    </row>
    <row r="78" spans="1:20" ht="15.75" customHeight="1" x14ac:dyDescent="0.4">
      <c r="A78" s="39" t="s">
        <v>297</v>
      </c>
      <c r="C78" s="39"/>
    </row>
    <row r="79" spans="1:20" ht="15.75" customHeight="1" x14ac:dyDescent="0.4">
      <c r="A79" s="39"/>
      <c r="C79" s="39"/>
    </row>
    <row r="80" spans="1:20" ht="15.75" customHeight="1" x14ac:dyDescent="0.4">
      <c r="A80" s="39" t="s">
        <v>294</v>
      </c>
      <c r="C80" s="39"/>
    </row>
    <row r="81" spans="1:20" ht="15.75" customHeight="1" x14ac:dyDescent="0.4">
      <c r="A81" s="19" t="s">
        <v>295</v>
      </c>
      <c r="C81" s="39"/>
    </row>
    <row r="82" spans="1:20" ht="15.75" customHeight="1" x14ac:dyDescent="0.4">
      <c r="A82" s="19" t="s">
        <v>296</v>
      </c>
      <c r="C82" s="39"/>
    </row>
    <row r="83" spans="1:20" ht="15.75" customHeight="1" x14ac:dyDescent="0.4">
      <c r="A83" s="134" t="s">
        <v>9</v>
      </c>
      <c r="B83" s="105"/>
      <c r="C83" s="105"/>
      <c r="D83" s="105"/>
      <c r="E83" s="105"/>
      <c r="F83" s="105"/>
      <c r="G83" s="105"/>
      <c r="H83" s="105"/>
      <c r="I83" s="105"/>
      <c r="J83" s="105"/>
      <c r="K83" s="105"/>
      <c r="L83" s="105"/>
      <c r="M83" s="105"/>
      <c r="N83" s="105"/>
      <c r="O83" s="105"/>
      <c r="P83" s="105"/>
      <c r="Q83" s="105"/>
      <c r="R83" s="105"/>
      <c r="S83" s="105"/>
      <c r="T83" s="64"/>
    </row>
    <row r="84" spans="1:20" ht="15.75" customHeight="1" x14ac:dyDescent="0.4">
      <c r="A84" s="19" t="s">
        <v>298</v>
      </c>
      <c r="C84" s="39"/>
    </row>
    <row r="85" spans="1:20" ht="15.75" customHeight="1" x14ac:dyDescent="0.4">
      <c r="A85" s="19" t="s">
        <v>299</v>
      </c>
      <c r="C85" s="39"/>
    </row>
    <row r="86" spans="1:20" ht="15.75" customHeight="1" x14ac:dyDescent="0.4">
      <c r="A86" s="19" t="s">
        <v>300</v>
      </c>
      <c r="C86" s="39"/>
    </row>
    <row r="87" spans="1:20" ht="15.75" customHeight="1" x14ac:dyDescent="0.4">
      <c r="A87" s="19" t="s">
        <v>301</v>
      </c>
      <c r="C87" s="39"/>
    </row>
    <row r="88" spans="1:20" ht="15.75" customHeight="1" x14ac:dyDescent="0.4">
      <c r="C88" s="39"/>
    </row>
    <row r="89" spans="1:20" ht="15.75" customHeight="1" x14ac:dyDescent="0.4">
      <c r="A89" s="50" t="s">
        <v>11</v>
      </c>
    </row>
    <row r="90" spans="1:20" ht="15.75" customHeight="1" x14ac:dyDescent="0.4">
      <c r="A90" s="50"/>
    </row>
    <row r="91" spans="1:20" ht="15.75" customHeight="1" x14ac:dyDescent="0.4">
      <c r="A91" s="19" t="s">
        <v>12</v>
      </c>
    </row>
    <row r="92" spans="1:20" ht="15.75" customHeight="1" x14ac:dyDescent="0.4"/>
    <row r="93" spans="1:20" ht="15.75" customHeight="1" x14ac:dyDescent="0.4">
      <c r="A93" s="137" t="s">
        <v>302</v>
      </c>
    </row>
    <row r="94" spans="1:20" ht="15.75" customHeight="1" x14ac:dyDescent="0.4">
      <c r="A94" s="138" t="s">
        <v>357</v>
      </c>
    </row>
    <row r="95" spans="1:20" ht="15.75" customHeight="1" x14ac:dyDescent="0.4">
      <c r="A95" s="137" t="s">
        <v>303</v>
      </c>
    </row>
    <row r="96" spans="1:20" ht="15.75" customHeight="1" x14ac:dyDescent="0.4">
      <c r="A96" s="138" t="s">
        <v>304</v>
      </c>
    </row>
    <row r="97" spans="1:21" ht="15.75" customHeight="1" x14ac:dyDescent="0.4">
      <c r="A97" s="137" t="s">
        <v>242</v>
      </c>
    </row>
    <row r="98" spans="1:21" ht="15.75" customHeight="1" x14ac:dyDescent="0.4">
      <c r="A98" s="39"/>
    </row>
    <row r="99" spans="1:21" ht="15.75" customHeight="1" x14ac:dyDescent="0.4">
      <c r="A99" s="137" t="s">
        <v>243</v>
      </c>
    </row>
    <row r="100" spans="1:21" ht="15.75" customHeight="1" x14ac:dyDescent="0.4">
      <c r="A100" s="137" t="s">
        <v>305</v>
      </c>
      <c r="B100" s="113"/>
      <c r="C100" s="113"/>
      <c r="D100" s="113"/>
      <c r="E100" s="113"/>
      <c r="F100" s="113"/>
      <c r="G100" s="113"/>
      <c r="H100" s="113"/>
      <c r="I100" s="113"/>
      <c r="J100" s="113"/>
      <c r="K100" s="113"/>
      <c r="L100" s="113"/>
      <c r="M100" s="113"/>
      <c r="N100" s="113"/>
      <c r="O100" s="113"/>
      <c r="P100" s="113"/>
      <c r="Q100" s="113"/>
      <c r="R100" s="113"/>
      <c r="S100" s="113"/>
      <c r="T100" s="113"/>
      <c r="U100" s="113"/>
    </row>
    <row r="101" spans="1:21" ht="15.75" customHeight="1" x14ac:dyDescent="0.4">
      <c r="A101" s="137" t="s">
        <v>306</v>
      </c>
    </row>
    <row r="102" spans="1:21" ht="15.75" customHeight="1" x14ac:dyDescent="0.4">
      <c r="A102" s="137" t="s">
        <v>307</v>
      </c>
    </row>
    <row r="103" spans="1:21" ht="15.75" customHeight="1" x14ac:dyDescent="0.4">
      <c r="A103" s="50"/>
    </row>
    <row r="104" spans="1:21" ht="15.75" customHeight="1" x14ac:dyDescent="0.4">
      <c r="A104" s="50" t="s">
        <v>13</v>
      </c>
    </row>
    <row r="105" spans="1:21" ht="15.75" customHeight="1" x14ac:dyDescent="0.4">
      <c r="A105" s="50"/>
    </row>
    <row r="106" spans="1:21" ht="15.75" customHeight="1" x14ac:dyDescent="0.4">
      <c r="A106" s="19" t="s">
        <v>14</v>
      </c>
    </row>
    <row r="107" spans="1:21" ht="15.75" customHeight="1" x14ac:dyDescent="0.4"/>
    <row r="108" spans="1:21" ht="15.75" customHeight="1" x14ac:dyDescent="0.4">
      <c r="A108" s="39" t="s">
        <v>273</v>
      </c>
    </row>
    <row r="109" spans="1:21" ht="15.75" customHeight="1" x14ac:dyDescent="0.4">
      <c r="A109" s="39" t="s">
        <v>274</v>
      </c>
    </row>
    <row r="110" spans="1:21" ht="15.75" customHeight="1" x14ac:dyDescent="0.4">
      <c r="A110" s="39" t="s">
        <v>267</v>
      </c>
    </row>
    <row r="111" spans="1:21" ht="15.75" customHeight="1" x14ac:dyDescent="0.4"/>
    <row r="112" spans="1:21" ht="15.75" customHeight="1" x14ac:dyDescent="0.4">
      <c r="A112" s="19" t="s">
        <v>15</v>
      </c>
    </row>
  </sheetData>
  <hyperlinks>
    <hyperlink ref="A14:G14" r:id="rId1" display="National funding formula for schools and high needs " xr:uid="{56C3829F-CD35-48B5-9279-1CF861AF0D6B}"/>
    <hyperlink ref="A74" r:id="rId2" xr:uid="{F6D90804-6395-46D0-B624-9C71B94FF18F}"/>
    <hyperlink ref="A83" r:id="rId3" xr:uid="{E829BFCB-9220-43C9-8FED-E8A799AB4F95}"/>
  </hyperlinks>
  <pageMargins left="0.7" right="0.7" top="0.75" bottom="0.75" header="0.3" footer="0.3"/>
  <pageSetup paperSize="9" orientation="portrait" horizontalDpi="4294967293"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68D811-E615-4A0C-A876-978529F120B3}">
  <dimension ref="A1:AB159"/>
  <sheetViews>
    <sheetView showGridLines="0" zoomScale="80" zoomScaleNormal="80" workbookViewId="0"/>
  </sheetViews>
  <sheetFormatPr defaultColWidth="7" defaultRowHeight="15" x14ac:dyDescent="0.4"/>
  <cols>
    <col min="1" max="1" width="41.21875" customWidth="1"/>
    <col min="2" max="2" width="12.77734375" customWidth="1"/>
    <col min="3" max="3" width="30.77734375" customWidth="1"/>
    <col min="4" max="9" width="20.77734375" customWidth="1"/>
    <col min="10" max="10" width="25.44140625" customWidth="1"/>
    <col min="11" max="23" width="20.77734375" customWidth="1"/>
    <col min="24" max="26" width="19.88671875" customWidth="1"/>
    <col min="27" max="27" width="23.6640625" customWidth="1"/>
    <col min="28" max="28" width="19.88671875" customWidth="1"/>
  </cols>
  <sheetData>
    <row r="1" spans="1:26" s="3" customFormat="1" ht="31.5" customHeight="1" x14ac:dyDescent="0.4">
      <c r="A1" s="1" t="s">
        <v>244</v>
      </c>
      <c r="B1" s="2"/>
      <c r="C1" s="2"/>
      <c r="D1" s="2"/>
      <c r="E1" s="107" t="s">
        <v>16</v>
      </c>
      <c r="F1" s="108" t="s">
        <v>17</v>
      </c>
      <c r="G1" s="121" t="s">
        <v>256</v>
      </c>
      <c r="H1" s="122" t="s">
        <v>18</v>
      </c>
      <c r="I1" s="123" t="s">
        <v>19</v>
      </c>
    </row>
    <row r="2" spans="1:26" s="10" customFormat="1" ht="31.5" customHeight="1" x14ac:dyDescent="0.35">
      <c r="A2" s="49" t="s">
        <v>20</v>
      </c>
      <c r="B2" s="5"/>
      <c r="C2" s="5"/>
      <c r="D2" s="5"/>
      <c r="E2" s="5"/>
      <c r="F2" s="133"/>
      <c r="G2" s="133"/>
      <c r="H2" s="133"/>
      <c r="I2" s="133"/>
      <c r="J2" s="133"/>
      <c r="K2" s="133"/>
      <c r="L2" s="133"/>
      <c r="M2" s="133"/>
      <c r="N2" s="133"/>
      <c r="O2" s="133"/>
      <c r="P2" s="133"/>
      <c r="Q2" s="133"/>
      <c r="R2" s="133"/>
      <c r="S2" s="5"/>
      <c r="T2" s="5"/>
      <c r="U2" s="5"/>
      <c r="V2" s="5"/>
      <c r="W2" s="5"/>
    </row>
    <row r="3" spans="1:26" s="3" customFormat="1" ht="18.75" customHeight="1" x14ac:dyDescent="0.35">
      <c r="A3" s="1"/>
      <c r="G3" s="132"/>
      <c r="H3" s="132"/>
      <c r="I3" s="132"/>
      <c r="J3" s="132"/>
      <c r="K3" s="132"/>
      <c r="L3" s="132"/>
      <c r="M3" s="132"/>
      <c r="N3" s="132"/>
      <c r="O3" s="132"/>
      <c r="P3" s="132"/>
      <c r="Q3" s="132"/>
      <c r="R3" s="132"/>
      <c r="S3" s="77"/>
      <c r="T3" s="67"/>
      <c r="U3" s="67"/>
      <c r="V3" s="67"/>
      <c r="W3" s="67"/>
    </row>
    <row r="4" spans="1:26" s="3" customFormat="1" ht="15" customHeight="1" thickBot="1" x14ac:dyDescent="0.4">
      <c r="A4" s="4"/>
      <c r="B4" s="5"/>
      <c r="C4" s="5"/>
      <c r="D4" s="5"/>
      <c r="E4" s="2"/>
      <c r="F4" s="5"/>
      <c r="G4" s="5"/>
      <c r="H4" s="2"/>
      <c r="I4" s="193"/>
      <c r="J4" s="2"/>
      <c r="K4" s="2"/>
      <c r="L4" s="2"/>
      <c r="M4" s="2"/>
      <c r="N4" s="2"/>
      <c r="O4" s="2"/>
      <c r="P4" s="2"/>
      <c r="Q4" s="2"/>
      <c r="R4" s="2"/>
      <c r="S4" s="2"/>
      <c r="T4" s="2"/>
      <c r="U4" s="2"/>
      <c r="V4" s="2"/>
      <c r="W4" s="2"/>
    </row>
    <row r="5" spans="1:26" s="6" customFormat="1" ht="96" customHeight="1" x14ac:dyDescent="0.4">
      <c r="D5" s="196" t="s">
        <v>247</v>
      </c>
      <c r="E5" s="197"/>
      <c r="F5" s="197"/>
      <c r="G5" s="197"/>
      <c r="H5" s="197"/>
      <c r="I5" s="198"/>
      <c r="J5" s="196" t="s">
        <v>311</v>
      </c>
      <c r="K5" s="197"/>
      <c r="L5" s="197"/>
      <c r="M5" s="197"/>
      <c r="N5" s="197"/>
      <c r="O5" s="197"/>
      <c r="P5" s="197"/>
      <c r="Q5" s="197"/>
      <c r="R5" s="198"/>
      <c r="S5" s="209" t="s">
        <v>339</v>
      </c>
      <c r="T5" s="197"/>
      <c r="U5" s="197"/>
      <c r="V5" s="198"/>
      <c r="W5" s="212" t="s">
        <v>21</v>
      </c>
    </row>
    <row r="6" spans="1:26" s="6" customFormat="1" ht="41.65" customHeight="1" x14ac:dyDescent="0.4">
      <c r="D6" s="199"/>
      <c r="E6" s="191"/>
      <c r="F6" s="191"/>
      <c r="G6" s="192" t="s">
        <v>246</v>
      </c>
      <c r="H6" s="191"/>
      <c r="I6" s="200"/>
      <c r="J6" s="207" t="s">
        <v>237</v>
      </c>
      <c r="K6" s="194"/>
      <c r="L6" s="194"/>
      <c r="M6" s="194"/>
      <c r="N6" s="194"/>
      <c r="O6" s="194"/>
      <c r="P6" s="194"/>
      <c r="Q6" s="194"/>
      <c r="R6" s="208"/>
      <c r="S6" s="207" t="s">
        <v>333</v>
      </c>
      <c r="T6" s="194"/>
      <c r="U6" s="194"/>
      <c r="V6" s="208"/>
      <c r="W6" s="213" t="s">
        <v>263</v>
      </c>
    </row>
    <row r="7" spans="1:26" s="6" customFormat="1" ht="171.75" customHeight="1" x14ac:dyDescent="0.4">
      <c r="A7" s="187" t="s">
        <v>22</v>
      </c>
      <c r="B7" s="187" t="s">
        <v>23</v>
      </c>
      <c r="C7" s="195" t="s">
        <v>24</v>
      </c>
      <c r="D7" s="24" t="s">
        <v>25</v>
      </c>
      <c r="E7" s="141" t="s">
        <v>26</v>
      </c>
      <c r="F7" s="141" t="s">
        <v>248</v>
      </c>
      <c r="G7" s="141" t="s">
        <v>249</v>
      </c>
      <c r="H7" s="141" t="s">
        <v>250</v>
      </c>
      <c r="I7" s="25" t="s">
        <v>251</v>
      </c>
      <c r="J7" s="87" t="s">
        <v>323</v>
      </c>
      <c r="K7" s="141" t="s">
        <v>27</v>
      </c>
      <c r="L7" s="141" t="str">
        <f>"ACA-weighted basic entitlement unit rate (£4,660 per pupil)"</f>
        <v>ACA-weighted basic entitlement unit rate (£4,660 per pupil)</v>
      </c>
      <c r="M7" s="141" t="s">
        <v>28</v>
      </c>
      <c r="N7" s="136" t="s">
        <v>322</v>
      </c>
      <c r="O7" s="136" t="s">
        <v>217</v>
      </c>
      <c r="P7" s="136" t="s">
        <v>216</v>
      </c>
      <c r="Q7" s="136" t="s">
        <v>245</v>
      </c>
      <c r="R7" s="88" t="s">
        <v>239</v>
      </c>
      <c r="S7" s="24" t="s">
        <v>29</v>
      </c>
      <c r="T7" s="141" t="s">
        <v>340</v>
      </c>
      <c r="U7" s="141" t="s">
        <v>341</v>
      </c>
      <c r="V7" s="25" t="s">
        <v>342</v>
      </c>
      <c r="W7" s="84" t="s">
        <v>262</v>
      </c>
    </row>
    <row r="8" spans="1:26" s="7" customFormat="1" ht="30" customHeight="1" x14ac:dyDescent="0.4">
      <c r="A8" s="188"/>
      <c r="B8" s="187"/>
      <c r="C8" s="195"/>
      <c r="D8" s="24" t="s">
        <v>30</v>
      </c>
      <c r="E8" s="141" t="s">
        <v>31</v>
      </c>
      <c r="F8" s="141" t="s">
        <v>219</v>
      </c>
      <c r="G8" s="141" t="s">
        <v>195</v>
      </c>
      <c r="H8" s="141" t="s">
        <v>32</v>
      </c>
      <c r="I8" s="25" t="s">
        <v>33</v>
      </c>
      <c r="J8" s="87" t="s">
        <v>34</v>
      </c>
      <c r="K8" s="141" t="s">
        <v>197</v>
      </c>
      <c r="L8" s="141" t="s">
        <v>35</v>
      </c>
      <c r="M8" s="141" t="s">
        <v>198</v>
      </c>
      <c r="N8" s="136" t="s">
        <v>199</v>
      </c>
      <c r="O8" s="136" t="s">
        <v>36</v>
      </c>
      <c r="P8" s="136" t="s">
        <v>220</v>
      </c>
      <c r="Q8" s="54" t="s">
        <v>325</v>
      </c>
      <c r="R8" s="88" t="s">
        <v>317</v>
      </c>
      <c r="S8" s="24" t="s">
        <v>37</v>
      </c>
      <c r="T8" s="141" t="s">
        <v>221</v>
      </c>
      <c r="U8" s="141" t="s">
        <v>38</v>
      </c>
      <c r="V8" s="25" t="s">
        <v>39</v>
      </c>
      <c r="W8" s="84" t="s">
        <v>40</v>
      </c>
    </row>
    <row r="9" spans="1:26" s="7" customFormat="1" ht="60" customHeight="1" x14ac:dyDescent="0.4">
      <c r="A9" s="188"/>
      <c r="B9" s="187"/>
      <c r="C9" s="195"/>
      <c r="D9" s="26"/>
      <c r="E9" s="136"/>
      <c r="F9" s="136"/>
      <c r="G9" s="136"/>
      <c r="H9" s="136"/>
      <c r="I9" s="201" t="s">
        <v>312</v>
      </c>
      <c r="J9" s="89"/>
      <c r="K9" s="51"/>
      <c r="L9" s="51"/>
      <c r="M9" s="51" t="s">
        <v>326</v>
      </c>
      <c r="N9" s="136"/>
      <c r="O9" s="136"/>
      <c r="P9" s="136" t="s">
        <v>327</v>
      </c>
      <c r="Q9" s="136"/>
      <c r="R9" s="90" t="s">
        <v>328</v>
      </c>
      <c r="S9" s="26"/>
      <c r="T9" s="136" t="s">
        <v>222</v>
      </c>
      <c r="U9" s="136"/>
      <c r="V9" s="201" t="s">
        <v>329</v>
      </c>
      <c r="W9" s="27" t="s">
        <v>330</v>
      </c>
      <c r="X9" s="48"/>
    </row>
    <row r="10" spans="1:26" s="6" customFormat="1" ht="15.75" customHeight="1" x14ac:dyDescent="0.4">
      <c r="A10" s="189" t="s">
        <v>41</v>
      </c>
      <c r="B10" s="28"/>
      <c r="C10" s="29"/>
      <c r="D10" s="202"/>
      <c r="E10" s="185"/>
      <c r="F10" s="82">
        <f t="shared" ref="F10:J10" si="0">SUM(F11:F159)</f>
        <v>4500596.83</v>
      </c>
      <c r="G10" s="82">
        <f t="shared" si="0"/>
        <v>2926885.99</v>
      </c>
      <c r="H10" s="52">
        <f t="shared" si="0"/>
        <v>652375444.59959543</v>
      </c>
      <c r="I10" s="92">
        <f t="shared" si="0"/>
        <v>38779851719.052795</v>
      </c>
      <c r="J10" s="91">
        <f t="shared" si="0"/>
        <v>7120481533.5322685</v>
      </c>
      <c r="K10" s="185"/>
      <c r="L10" s="185"/>
      <c r="M10" s="52">
        <f t="shared" ref="M10:R10" si="1">SUM(M11:M159)</f>
        <v>675102194.94265187</v>
      </c>
      <c r="N10" s="185"/>
      <c r="O10" s="52">
        <f t="shared" si="1"/>
        <v>10660215</v>
      </c>
      <c r="P10" s="185"/>
      <c r="Q10" s="52">
        <f t="shared" si="1"/>
        <v>111204868.19336741</v>
      </c>
      <c r="R10" s="92">
        <f t="shared" si="1"/>
        <v>7854359811.670373</v>
      </c>
      <c r="S10" s="202"/>
      <c r="T10" s="82">
        <f>SUM(T11:T159)</f>
        <v>7427482.8200000003</v>
      </c>
      <c r="U10" s="52">
        <f>SUM(U11:U159)</f>
        <v>143229278.40000001</v>
      </c>
      <c r="V10" s="92">
        <f>SUM(V11:V159)</f>
        <v>400126580.39876753</v>
      </c>
      <c r="W10" s="214">
        <f>SUM(W11:W159)</f>
        <v>47034338111.121933</v>
      </c>
      <c r="Y10" s="130"/>
      <c r="Z10" s="130"/>
    </row>
    <row r="11" spans="1:26" s="8" customFormat="1" ht="15.75" customHeight="1" x14ac:dyDescent="0.4">
      <c r="A11" s="190" t="s">
        <v>200</v>
      </c>
      <c r="B11" s="9">
        <v>831</v>
      </c>
      <c r="C11" s="18" t="s">
        <v>42</v>
      </c>
      <c r="D11" s="203">
        <v>4570.6250652577</v>
      </c>
      <c r="E11" s="178">
        <v>5895.5695207407898</v>
      </c>
      <c r="F11" s="179">
        <v>23654</v>
      </c>
      <c r="G11" s="179">
        <v>15424</v>
      </c>
      <c r="H11" s="178">
        <v>2558240.0373774702</v>
      </c>
      <c r="I11" s="204">
        <v>201605069.618889</v>
      </c>
      <c r="J11" s="93">
        <v>40299401.123064958</v>
      </c>
      <c r="K11" s="97">
        <v>778</v>
      </c>
      <c r="L11" s="53">
        <v>4660</v>
      </c>
      <c r="M11" s="53">
        <v>3625480</v>
      </c>
      <c r="N11" s="55">
        <v>128</v>
      </c>
      <c r="O11" s="53">
        <v>0</v>
      </c>
      <c r="P11" s="53">
        <v>768000</v>
      </c>
      <c r="Q11" s="53">
        <v>393175.75074514293</v>
      </c>
      <c r="R11" s="94">
        <v>45086056.873810098</v>
      </c>
      <c r="S11" s="210">
        <v>30.444577173159001</v>
      </c>
      <c r="T11" s="97">
        <v>39078</v>
      </c>
      <c r="U11" s="53">
        <v>1836800</v>
      </c>
      <c r="V11" s="94">
        <v>3026513.1867727102</v>
      </c>
      <c r="W11" s="215">
        <f t="shared" ref="W11:W74" si="2">V11+R11+I11</f>
        <v>249717639.67947182</v>
      </c>
      <c r="X11" s="44"/>
      <c r="Y11" s="44"/>
    </row>
    <row r="12" spans="1:26" s="8" customFormat="1" ht="15.75" customHeight="1" x14ac:dyDescent="0.4">
      <c r="A12" s="190" t="s">
        <v>200</v>
      </c>
      <c r="B12" s="9">
        <v>830</v>
      </c>
      <c r="C12" s="18" t="s">
        <v>43</v>
      </c>
      <c r="D12" s="203">
        <v>4605.3560512423301</v>
      </c>
      <c r="E12" s="178">
        <v>5636.7597879009099</v>
      </c>
      <c r="F12" s="179">
        <v>59160</v>
      </c>
      <c r="G12" s="179">
        <v>39140.5</v>
      </c>
      <c r="H12" s="178">
        <v>9639164.8339127991</v>
      </c>
      <c r="I12" s="204">
        <v>502717625.30374497</v>
      </c>
      <c r="J12" s="93">
        <v>85758343.885269478</v>
      </c>
      <c r="K12" s="97">
        <v>1084</v>
      </c>
      <c r="L12" s="53">
        <v>4660</v>
      </c>
      <c r="M12" s="53">
        <v>5051440</v>
      </c>
      <c r="N12" s="55">
        <v>-458</v>
      </c>
      <c r="O12" s="53">
        <v>0</v>
      </c>
      <c r="P12" s="53">
        <v>-2748000</v>
      </c>
      <c r="Q12" s="53">
        <v>254247.77142857143</v>
      </c>
      <c r="R12" s="94">
        <v>88316031.656698048</v>
      </c>
      <c r="S12" s="210">
        <v>31.721972019585301</v>
      </c>
      <c r="T12" s="97">
        <v>98300.5</v>
      </c>
      <c r="U12" s="53">
        <v>1111680</v>
      </c>
      <c r="V12" s="94">
        <v>4229965.7105112402</v>
      </c>
      <c r="W12" s="215">
        <f t="shared" si="2"/>
        <v>595263622.67095423</v>
      </c>
      <c r="X12" s="44"/>
      <c r="Y12" s="44"/>
    </row>
    <row r="13" spans="1:26" s="8" customFormat="1" ht="15.75" customHeight="1" x14ac:dyDescent="0.4">
      <c r="A13" s="190" t="s">
        <v>200</v>
      </c>
      <c r="B13" s="9">
        <v>856</v>
      </c>
      <c r="C13" s="18" t="s">
        <v>44</v>
      </c>
      <c r="D13" s="203">
        <v>4602.5781364642398</v>
      </c>
      <c r="E13" s="178">
        <v>6081.6473833530999</v>
      </c>
      <c r="F13" s="179">
        <v>33220.5</v>
      </c>
      <c r="G13" s="179">
        <v>19963.5</v>
      </c>
      <c r="H13" s="178">
        <v>4932383.4842400001</v>
      </c>
      <c r="I13" s="204">
        <v>279243298.00422001</v>
      </c>
      <c r="J13" s="93">
        <v>55450226.543235093</v>
      </c>
      <c r="K13" s="97">
        <v>1119</v>
      </c>
      <c r="L13" s="53">
        <v>4660</v>
      </c>
      <c r="M13" s="53">
        <v>5214540</v>
      </c>
      <c r="N13" s="55">
        <v>-77</v>
      </c>
      <c r="O13" s="53">
        <v>0</v>
      </c>
      <c r="P13" s="53">
        <v>-462000</v>
      </c>
      <c r="Q13" s="53">
        <v>2465130.9113142863</v>
      </c>
      <c r="R13" s="94">
        <v>62667897.45454938</v>
      </c>
      <c r="S13" s="210">
        <v>33.427123946508999</v>
      </c>
      <c r="T13" s="97">
        <v>53184</v>
      </c>
      <c r="U13" s="53">
        <v>120960</v>
      </c>
      <c r="V13" s="94">
        <v>1898748.1599711301</v>
      </c>
      <c r="W13" s="215">
        <f t="shared" si="2"/>
        <v>343809943.6187405</v>
      </c>
      <c r="X13" s="44"/>
      <c r="Y13" s="44"/>
    </row>
    <row r="14" spans="1:26" s="8" customFormat="1" ht="15.75" customHeight="1" x14ac:dyDescent="0.4">
      <c r="A14" s="190" t="s">
        <v>200</v>
      </c>
      <c r="B14" s="9">
        <v>855</v>
      </c>
      <c r="C14" s="18" t="s">
        <v>45</v>
      </c>
      <c r="D14" s="203">
        <v>4350.5921450387395</v>
      </c>
      <c r="E14" s="178">
        <v>5510.1140595287998</v>
      </c>
      <c r="F14" s="179">
        <v>54660</v>
      </c>
      <c r="G14" s="179">
        <v>37844.5</v>
      </c>
      <c r="H14" s="178">
        <v>3749817.3044114001</v>
      </c>
      <c r="I14" s="204">
        <v>450080695.47806698</v>
      </c>
      <c r="J14" s="93">
        <v>74483271.171347186</v>
      </c>
      <c r="K14" s="97">
        <v>1750.999</v>
      </c>
      <c r="L14" s="53">
        <v>4660</v>
      </c>
      <c r="M14" s="53">
        <v>8159655.3399999999</v>
      </c>
      <c r="N14" s="55">
        <v>-141</v>
      </c>
      <c r="O14" s="53">
        <v>0</v>
      </c>
      <c r="P14" s="53">
        <v>-846000</v>
      </c>
      <c r="Q14" s="53">
        <v>762400.83809828584</v>
      </c>
      <c r="R14" s="94">
        <v>82559327.349445477</v>
      </c>
      <c r="S14" s="210">
        <v>29.0287978850366</v>
      </c>
      <c r="T14" s="97">
        <v>92504.5</v>
      </c>
      <c r="U14" s="53">
        <v>590720</v>
      </c>
      <c r="V14" s="94">
        <v>3276014.4339563702</v>
      </c>
      <c r="W14" s="215">
        <f t="shared" si="2"/>
        <v>535916037.26146883</v>
      </c>
      <c r="X14" s="44"/>
      <c r="Y14" s="44"/>
    </row>
    <row r="15" spans="1:26" s="8" customFormat="1" ht="15.75" customHeight="1" x14ac:dyDescent="0.4">
      <c r="A15" s="190" t="s">
        <v>200</v>
      </c>
      <c r="B15" s="9">
        <v>925</v>
      </c>
      <c r="C15" s="18" t="s">
        <v>46</v>
      </c>
      <c r="D15" s="203">
        <v>4570.2744111878501</v>
      </c>
      <c r="E15" s="178">
        <v>5724.0034519903802</v>
      </c>
      <c r="F15" s="179">
        <v>56072</v>
      </c>
      <c r="G15" s="179">
        <v>40106.5</v>
      </c>
      <c r="H15" s="178">
        <v>5999308.8323429199</v>
      </c>
      <c r="I15" s="204">
        <v>491833480.06371999</v>
      </c>
      <c r="J15" s="93">
        <v>90746442.229239523</v>
      </c>
      <c r="K15" s="97">
        <v>2073.5</v>
      </c>
      <c r="L15" s="53">
        <v>4660</v>
      </c>
      <c r="M15" s="53">
        <v>9662510</v>
      </c>
      <c r="N15" s="55">
        <v>-81.5</v>
      </c>
      <c r="O15" s="53">
        <v>0</v>
      </c>
      <c r="P15" s="53">
        <v>-489000</v>
      </c>
      <c r="Q15" s="53">
        <v>2529332.4615497142</v>
      </c>
      <c r="R15" s="94">
        <v>102449284.69078924</v>
      </c>
      <c r="S15" s="210">
        <v>32.754338418983203</v>
      </c>
      <c r="T15" s="97">
        <v>96178.5</v>
      </c>
      <c r="U15" s="53">
        <v>1779200</v>
      </c>
      <c r="V15" s="94">
        <v>4929463.1376301702</v>
      </c>
      <c r="W15" s="215">
        <f t="shared" si="2"/>
        <v>599212227.89213943</v>
      </c>
      <c r="X15" s="44"/>
      <c r="Y15" s="44"/>
    </row>
    <row r="16" spans="1:26" s="8" customFormat="1" ht="15.75" customHeight="1" x14ac:dyDescent="0.4">
      <c r="A16" s="190" t="s">
        <v>200</v>
      </c>
      <c r="B16" s="9">
        <v>928</v>
      </c>
      <c r="C16" s="18" t="s">
        <v>47</v>
      </c>
      <c r="D16" s="203">
        <v>4402.6334504633696</v>
      </c>
      <c r="E16" s="178">
        <v>5657.2239097687498</v>
      </c>
      <c r="F16" s="179">
        <v>65866.5</v>
      </c>
      <c r="G16" s="179">
        <v>41548.5</v>
      </c>
      <c r="H16" s="178">
        <v>11773615.023635499</v>
      </c>
      <c r="I16" s="204">
        <v>536808838.803608</v>
      </c>
      <c r="J16" s="93">
        <v>86835408.155984998</v>
      </c>
      <c r="K16" s="97">
        <v>2151</v>
      </c>
      <c r="L16" s="53">
        <v>4683.4459424368579</v>
      </c>
      <c r="M16" s="53">
        <v>10074092.222181682</v>
      </c>
      <c r="N16" s="55">
        <v>-170</v>
      </c>
      <c r="O16" s="53">
        <v>1422000</v>
      </c>
      <c r="P16" s="53">
        <v>402000</v>
      </c>
      <c r="Q16" s="53">
        <v>1750347.3279085716</v>
      </c>
      <c r="R16" s="94">
        <v>99061847.706075251</v>
      </c>
      <c r="S16" s="210">
        <v>32.5950248376855</v>
      </c>
      <c r="T16" s="97">
        <v>107415</v>
      </c>
      <c r="U16" s="53">
        <v>4977483.2</v>
      </c>
      <c r="V16" s="94">
        <v>8478677.7929399908</v>
      </c>
      <c r="W16" s="215">
        <f t="shared" si="2"/>
        <v>644349364.30262327</v>
      </c>
      <c r="X16" s="44"/>
      <c r="Y16" s="44"/>
    </row>
    <row r="17" spans="1:25" s="8" customFormat="1" ht="15.75" customHeight="1" x14ac:dyDescent="0.4">
      <c r="A17" s="190" t="s">
        <v>200</v>
      </c>
      <c r="B17" s="9">
        <v>892</v>
      </c>
      <c r="C17" s="18" t="s">
        <v>48</v>
      </c>
      <c r="D17" s="203">
        <v>4878.3466069344904</v>
      </c>
      <c r="E17" s="178">
        <v>6466.6146267519098</v>
      </c>
      <c r="F17" s="179">
        <v>26656</v>
      </c>
      <c r="G17" s="179">
        <v>15127.5</v>
      </c>
      <c r="H17" s="178">
        <v>4211253.4429074395</v>
      </c>
      <c r="I17" s="204">
        <v>232072173.363543</v>
      </c>
      <c r="J17" s="93">
        <v>39677321.595156647</v>
      </c>
      <c r="K17" s="97">
        <v>622.33299999999997</v>
      </c>
      <c r="L17" s="53">
        <v>4679.7407903587118</v>
      </c>
      <c r="M17" s="53">
        <v>2912357.1252863081</v>
      </c>
      <c r="N17" s="55">
        <v>2</v>
      </c>
      <c r="O17" s="53">
        <v>0</v>
      </c>
      <c r="P17" s="53">
        <v>12000</v>
      </c>
      <c r="Q17" s="53">
        <v>2257346.0842148573</v>
      </c>
      <c r="R17" s="94">
        <v>44859024.804657817</v>
      </c>
      <c r="S17" s="210">
        <v>35.248279575303101</v>
      </c>
      <c r="T17" s="97">
        <v>41783.5</v>
      </c>
      <c r="U17" s="53">
        <v>3631452</v>
      </c>
      <c r="V17" s="94">
        <v>5104248.4896346703</v>
      </c>
      <c r="W17" s="215">
        <f t="shared" si="2"/>
        <v>282035446.65783548</v>
      </c>
      <c r="X17" s="44"/>
      <c r="Y17" s="44"/>
    </row>
    <row r="18" spans="1:25" s="8" customFormat="1" ht="15.75" customHeight="1" x14ac:dyDescent="0.4">
      <c r="A18" s="190" t="s">
        <v>200</v>
      </c>
      <c r="B18" s="9">
        <v>891</v>
      </c>
      <c r="C18" s="18" t="s">
        <v>49</v>
      </c>
      <c r="D18" s="203">
        <v>4467.0787105888903</v>
      </c>
      <c r="E18" s="178">
        <v>5650.3459909366102</v>
      </c>
      <c r="F18" s="179">
        <v>66827.5</v>
      </c>
      <c r="G18" s="179">
        <v>43023.5</v>
      </c>
      <c r="H18" s="178">
        <v>6325779.09851823</v>
      </c>
      <c r="I18" s="204">
        <v>547947142.37145901</v>
      </c>
      <c r="J18" s="93">
        <v>85035380.925705895</v>
      </c>
      <c r="K18" s="97">
        <v>1223.3330000000001</v>
      </c>
      <c r="L18" s="53">
        <v>4679.7407903587118</v>
      </c>
      <c r="M18" s="53">
        <v>5724881.340291894</v>
      </c>
      <c r="N18" s="55">
        <v>-347</v>
      </c>
      <c r="O18" s="53">
        <v>0</v>
      </c>
      <c r="P18" s="53">
        <v>-2082000</v>
      </c>
      <c r="Q18" s="53">
        <v>0</v>
      </c>
      <c r="R18" s="94">
        <v>88678262.265997782</v>
      </c>
      <c r="S18" s="210">
        <v>32.909933385098697</v>
      </c>
      <c r="T18" s="97">
        <v>109851</v>
      </c>
      <c r="U18" s="53">
        <v>1824412.8</v>
      </c>
      <c r="V18" s="94">
        <v>5439601.8922864804</v>
      </c>
      <c r="W18" s="215">
        <f t="shared" si="2"/>
        <v>642065006.52974331</v>
      </c>
      <c r="X18" s="44"/>
      <c r="Y18" s="44"/>
    </row>
    <row r="19" spans="1:25" s="8" customFormat="1" ht="15.75" customHeight="1" x14ac:dyDescent="0.4">
      <c r="A19" s="190" t="s">
        <v>200</v>
      </c>
      <c r="B19" s="9">
        <v>857</v>
      </c>
      <c r="C19" s="18" t="s">
        <v>50</v>
      </c>
      <c r="D19" s="203">
        <v>4376.2300707048298</v>
      </c>
      <c r="E19" s="178">
        <v>5415</v>
      </c>
      <c r="F19" s="179">
        <v>2805</v>
      </c>
      <c r="G19" s="179">
        <v>2677</v>
      </c>
      <c r="H19" s="178">
        <v>157948.21353767801</v>
      </c>
      <c r="I19" s="204">
        <v>26929228.5618647</v>
      </c>
      <c r="J19" s="93">
        <v>4692234.6796002956</v>
      </c>
      <c r="K19" s="97">
        <v>37</v>
      </c>
      <c r="L19" s="53">
        <v>4660</v>
      </c>
      <c r="M19" s="53">
        <v>172420</v>
      </c>
      <c r="N19" s="55">
        <v>-34</v>
      </c>
      <c r="O19" s="53">
        <v>0</v>
      </c>
      <c r="P19" s="53">
        <v>-204000</v>
      </c>
      <c r="Q19" s="53">
        <v>0</v>
      </c>
      <c r="R19" s="94">
        <v>4660654.6796002956</v>
      </c>
      <c r="S19" s="210">
        <v>31.236158958776599</v>
      </c>
      <c r="T19" s="97">
        <v>5482</v>
      </c>
      <c r="U19" s="53">
        <v>0</v>
      </c>
      <c r="V19" s="94">
        <v>171236.623412013</v>
      </c>
      <c r="W19" s="215">
        <f t="shared" si="2"/>
        <v>31761119.864877008</v>
      </c>
      <c r="X19" s="44"/>
      <c r="Y19" s="44"/>
    </row>
    <row r="20" spans="1:25" s="8" customFormat="1" ht="15.75" customHeight="1" x14ac:dyDescent="0.4">
      <c r="A20" s="190" t="s">
        <v>201</v>
      </c>
      <c r="B20" s="9">
        <v>822</v>
      </c>
      <c r="C20" s="18" t="s">
        <v>51</v>
      </c>
      <c r="D20" s="203">
        <v>4472.0526461466898</v>
      </c>
      <c r="E20" s="178">
        <v>5928.4830427688203</v>
      </c>
      <c r="F20" s="179">
        <v>15616</v>
      </c>
      <c r="G20" s="179">
        <v>10261.5</v>
      </c>
      <c r="H20" s="178">
        <v>1469966.58</v>
      </c>
      <c r="I20" s="204">
        <v>132140669.445599</v>
      </c>
      <c r="J20" s="93">
        <v>23552069.483265851</v>
      </c>
      <c r="K20" s="97">
        <v>388.99900000000002</v>
      </c>
      <c r="L20" s="53">
        <v>4771.8957266920634</v>
      </c>
      <c r="M20" s="53">
        <v>1856262.6657874861</v>
      </c>
      <c r="N20" s="55">
        <v>97</v>
      </c>
      <c r="O20" s="53">
        <v>0</v>
      </c>
      <c r="P20" s="53">
        <v>582000</v>
      </c>
      <c r="Q20" s="53">
        <v>825507.19542857155</v>
      </c>
      <c r="R20" s="94">
        <v>26815839.344481908</v>
      </c>
      <c r="S20" s="210">
        <v>37.625250000000001</v>
      </c>
      <c r="T20" s="97">
        <v>25877.5</v>
      </c>
      <c r="U20" s="53">
        <v>1546560</v>
      </c>
      <c r="V20" s="94">
        <v>2520207.4068749999</v>
      </c>
      <c r="W20" s="215">
        <f t="shared" si="2"/>
        <v>161476716.19695592</v>
      </c>
      <c r="X20" s="44"/>
      <c r="Y20" s="44"/>
    </row>
    <row r="21" spans="1:25" s="8" customFormat="1" ht="15.75" customHeight="1" x14ac:dyDescent="0.4">
      <c r="A21" s="190" t="s">
        <v>201</v>
      </c>
      <c r="B21" s="9">
        <v>873</v>
      </c>
      <c r="C21" s="18" t="s">
        <v>52</v>
      </c>
      <c r="D21" s="203">
        <v>4392.4234446871596</v>
      </c>
      <c r="E21" s="178">
        <v>5579.1073988715198</v>
      </c>
      <c r="F21" s="179">
        <v>50678</v>
      </c>
      <c r="G21" s="179">
        <v>30486.5</v>
      </c>
      <c r="H21" s="178">
        <v>5010409.4429234499</v>
      </c>
      <c r="I21" s="204">
        <v>397697102.48847598</v>
      </c>
      <c r="J21" s="93">
        <v>74969234.18732205</v>
      </c>
      <c r="K21" s="97">
        <v>1404.3319999999999</v>
      </c>
      <c r="L21" s="53">
        <v>4751.6342997086076</v>
      </c>
      <c r="M21" s="53">
        <v>6672872.0993783874</v>
      </c>
      <c r="N21" s="55">
        <v>-100.5</v>
      </c>
      <c r="O21" s="53">
        <v>645834</v>
      </c>
      <c r="P21" s="53">
        <v>42834</v>
      </c>
      <c r="Q21" s="53">
        <v>824205.07885714294</v>
      </c>
      <c r="R21" s="94">
        <v>82509145.365557581</v>
      </c>
      <c r="S21" s="210">
        <v>31.615522449049799</v>
      </c>
      <c r="T21" s="97">
        <v>81164.5</v>
      </c>
      <c r="U21" s="53">
        <v>3692800</v>
      </c>
      <c r="V21" s="94">
        <v>6258858.0718158996</v>
      </c>
      <c r="W21" s="215">
        <f t="shared" si="2"/>
        <v>486465105.92584944</v>
      </c>
      <c r="X21" s="44"/>
      <c r="Y21" s="44"/>
    </row>
    <row r="22" spans="1:25" s="8" customFormat="1" ht="15.75" customHeight="1" x14ac:dyDescent="0.4">
      <c r="A22" s="190" t="s">
        <v>201</v>
      </c>
      <c r="B22" s="9">
        <v>823</v>
      </c>
      <c r="C22" s="18" t="s">
        <v>53</v>
      </c>
      <c r="D22" s="203">
        <v>4361.8011546473099</v>
      </c>
      <c r="E22" s="178">
        <v>5607.5431697027598</v>
      </c>
      <c r="F22" s="179">
        <v>24975</v>
      </c>
      <c r="G22" s="179">
        <v>14717.5</v>
      </c>
      <c r="H22" s="178">
        <v>3587552.4414285701</v>
      </c>
      <c r="I22" s="204">
        <v>195052552.87884599</v>
      </c>
      <c r="J22" s="93">
        <v>31411023.263766032</v>
      </c>
      <c r="K22" s="97">
        <v>705</v>
      </c>
      <c r="L22" s="53">
        <v>4771.8957266920634</v>
      </c>
      <c r="M22" s="53">
        <v>3364186.4873179048</v>
      </c>
      <c r="N22" s="55">
        <v>71</v>
      </c>
      <c r="O22" s="53">
        <v>0</v>
      </c>
      <c r="P22" s="53">
        <v>426000</v>
      </c>
      <c r="Q22" s="53">
        <v>859656.36682285718</v>
      </c>
      <c r="R22" s="94">
        <v>36060866.117906794</v>
      </c>
      <c r="S22" s="210">
        <v>33.4680355908745</v>
      </c>
      <c r="T22" s="97">
        <v>39692.5</v>
      </c>
      <c r="U22" s="53">
        <v>0</v>
      </c>
      <c r="V22" s="94">
        <v>1328430.00269078</v>
      </c>
      <c r="W22" s="215">
        <f t="shared" si="2"/>
        <v>232441848.99944356</v>
      </c>
      <c r="X22" s="44"/>
      <c r="Y22" s="44"/>
    </row>
    <row r="23" spans="1:25" s="8" customFormat="1" ht="15.75" customHeight="1" x14ac:dyDescent="0.4">
      <c r="A23" s="190" t="s">
        <v>201</v>
      </c>
      <c r="B23" s="9">
        <v>881</v>
      </c>
      <c r="C23" s="18" t="s">
        <v>54</v>
      </c>
      <c r="D23" s="203">
        <v>4394.73158499495</v>
      </c>
      <c r="E23" s="178">
        <v>5642.7812303362498</v>
      </c>
      <c r="F23" s="179">
        <v>117727.83</v>
      </c>
      <c r="G23" s="179">
        <v>78367</v>
      </c>
      <c r="H23" s="178">
        <v>15154235.812775601</v>
      </c>
      <c r="I23" s="204">
        <v>974744285.42445302</v>
      </c>
      <c r="J23" s="93">
        <v>165779527.51910624</v>
      </c>
      <c r="K23" s="97">
        <v>3283.5</v>
      </c>
      <c r="L23" s="53">
        <v>4749.6523538154015</v>
      </c>
      <c r="M23" s="53">
        <v>15595483.50375287</v>
      </c>
      <c r="N23" s="55">
        <v>-309</v>
      </c>
      <c r="O23" s="53">
        <v>6000</v>
      </c>
      <c r="P23" s="53">
        <v>-1848000</v>
      </c>
      <c r="Q23" s="53">
        <v>433652.57142857142</v>
      </c>
      <c r="R23" s="94">
        <v>179960663.59428769</v>
      </c>
      <c r="S23" s="210">
        <v>35.265749999999997</v>
      </c>
      <c r="T23" s="97">
        <v>196094.83</v>
      </c>
      <c r="U23" s="53">
        <v>3203200</v>
      </c>
      <c r="V23" s="94">
        <v>10118631.2510725</v>
      </c>
      <c r="W23" s="215">
        <f t="shared" si="2"/>
        <v>1164823580.2698133</v>
      </c>
      <c r="X23" s="44"/>
      <c r="Y23" s="44"/>
    </row>
    <row r="24" spans="1:25" s="8" customFormat="1" ht="15.75" customHeight="1" x14ac:dyDescent="0.4">
      <c r="A24" s="190" t="s">
        <v>201</v>
      </c>
      <c r="B24" s="9">
        <v>919</v>
      </c>
      <c r="C24" s="18" t="s">
        <v>55</v>
      </c>
      <c r="D24" s="203">
        <v>4436.2921832702496</v>
      </c>
      <c r="E24" s="178">
        <v>5695.1179285522503</v>
      </c>
      <c r="F24" s="179">
        <v>99856.5</v>
      </c>
      <c r="G24" s="179">
        <v>69650</v>
      </c>
      <c r="H24" s="178">
        <v>10729586.5624811</v>
      </c>
      <c r="I24" s="204">
        <v>850387160.68487096</v>
      </c>
      <c r="J24" s="93">
        <v>130071131.36272718</v>
      </c>
      <c r="K24" s="97">
        <v>2633.8319999999999</v>
      </c>
      <c r="L24" s="53">
        <v>4908.3403150368513</v>
      </c>
      <c r="M24" s="53">
        <v>12927743.78863414</v>
      </c>
      <c r="N24" s="55">
        <v>163</v>
      </c>
      <c r="O24" s="53">
        <v>18000</v>
      </c>
      <c r="P24" s="53">
        <v>996000</v>
      </c>
      <c r="Q24" s="53">
        <v>1825294.9231405717</v>
      </c>
      <c r="R24" s="94">
        <v>145820170.0745019</v>
      </c>
      <c r="S24" s="210">
        <v>35.080550427352897</v>
      </c>
      <c r="T24" s="97">
        <v>169506.5</v>
      </c>
      <c r="U24" s="53">
        <v>0</v>
      </c>
      <c r="V24" s="94">
        <v>5946381.3210140998</v>
      </c>
      <c r="W24" s="215">
        <f t="shared" si="2"/>
        <v>1002153712.080387</v>
      </c>
      <c r="X24" s="44"/>
      <c r="Y24" s="44"/>
    </row>
    <row r="25" spans="1:25" s="8" customFormat="1" ht="15.75" customHeight="1" x14ac:dyDescent="0.4">
      <c r="A25" s="190" t="s">
        <v>201</v>
      </c>
      <c r="B25" s="9">
        <v>821</v>
      </c>
      <c r="C25" s="18" t="s">
        <v>56</v>
      </c>
      <c r="D25" s="203">
        <v>4581.5921932159099</v>
      </c>
      <c r="E25" s="178">
        <v>6005.0064959766796</v>
      </c>
      <c r="F25" s="179">
        <v>22504</v>
      </c>
      <c r="G25" s="179">
        <v>14321.5</v>
      </c>
      <c r="H25" s="178">
        <v>2997975.7785174898</v>
      </c>
      <c r="I25" s="204">
        <v>192102827.02677801</v>
      </c>
      <c r="J25" s="93">
        <v>34700987.384965323</v>
      </c>
      <c r="K25" s="97">
        <v>618</v>
      </c>
      <c r="L25" s="53">
        <v>4771.8957266920634</v>
      </c>
      <c r="M25" s="53">
        <v>2949031.5590956951</v>
      </c>
      <c r="N25" s="55">
        <v>-246</v>
      </c>
      <c r="O25" s="53">
        <v>0</v>
      </c>
      <c r="P25" s="53">
        <v>-1476000</v>
      </c>
      <c r="Q25" s="53">
        <v>98111.061058285733</v>
      </c>
      <c r="R25" s="94">
        <v>36272130.005119301</v>
      </c>
      <c r="S25" s="210">
        <v>35.370545143858102</v>
      </c>
      <c r="T25" s="97">
        <v>36825.5</v>
      </c>
      <c r="U25" s="53">
        <v>125739.2</v>
      </c>
      <c r="V25" s="94">
        <v>1428277.21019514</v>
      </c>
      <c r="W25" s="215">
        <f t="shared" si="2"/>
        <v>229803234.24209246</v>
      </c>
      <c r="X25" s="44"/>
      <c r="Y25" s="44"/>
    </row>
    <row r="26" spans="1:25" s="8" customFormat="1" ht="15.75" customHeight="1" x14ac:dyDescent="0.4">
      <c r="A26" s="190" t="s">
        <v>201</v>
      </c>
      <c r="B26" s="9">
        <v>926</v>
      </c>
      <c r="C26" s="18" t="s">
        <v>57</v>
      </c>
      <c r="D26" s="203">
        <v>4623.7091424221198</v>
      </c>
      <c r="E26" s="178">
        <v>5683.8946551162398</v>
      </c>
      <c r="F26" s="179">
        <v>64211</v>
      </c>
      <c r="G26" s="179">
        <v>42140.83</v>
      </c>
      <c r="H26" s="178">
        <v>5168048.0236023301</v>
      </c>
      <c r="I26" s="204">
        <v>541585074.16683102</v>
      </c>
      <c r="J26" s="93">
        <v>92757994.70459643</v>
      </c>
      <c r="K26" s="97">
        <v>2201.8310000000001</v>
      </c>
      <c r="L26" s="53">
        <v>4660</v>
      </c>
      <c r="M26" s="53">
        <v>10260532.460000001</v>
      </c>
      <c r="N26" s="55">
        <v>-83</v>
      </c>
      <c r="O26" s="53">
        <v>560667</v>
      </c>
      <c r="P26" s="53">
        <v>62667</v>
      </c>
      <c r="Q26" s="53">
        <v>257381.14285714287</v>
      </c>
      <c r="R26" s="94">
        <v>103338575.30745357</v>
      </c>
      <c r="S26" s="210">
        <v>32.179705172887999</v>
      </c>
      <c r="T26" s="97">
        <v>106351.83</v>
      </c>
      <c r="U26" s="53">
        <v>153600</v>
      </c>
      <c r="V26" s="94">
        <v>3575970.5339971101</v>
      </c>
      <c r="W26" s="215">
        <f t="shared" si="2"/>
        <v>648499620.00828171</v>
      </c>
      <c r="X26" s="44"/>
      <c r="Y26" s="44"/>
    </row>
    <row r="27" spans="1:25" s="8" customFormat="1" ht="15.75" customHeight="1" x14ac:dyDescent="0.4">
      <c r="A27" s="190" t="s">
        <v>201</v>
      </c>
      <c r="B27" s="9">
        <v>874</v>
      </c>
      <c r="C27" s="18" t="s">
        <v>58</v>
      </c>
      <c r="D27" s="203">
        <v>4549.1501955878903</v>
      </c>
      <c r="E27" s="178">
        <v>5998.2725299922004</v>
      </c>
      <c r="F27" s="179">
        <v>21664.5</v>
      </c>
      <c r="G27" s="179">
        <v>13390.5</v>
      </c>
      <c r="H27" s="178">
        <v>3182108.5147720599</v>
      </c>
      <c r="I27" s="204">
        <v>182057041.23994699</v>
      </c>
      <c r="J27" s="93">
        <v>32980870.905805916</v>
      </c>
      <c r="K27" s="97">
        <v>746.76599999999996</v>
      </c>
      <c r="L27" s="53">
        <v>4751.6342997086076</v>
      </c>
      <c r="M27" s="53">
        <v>3548358.9394561979</v>
      </c>
      <c r="N27" s="55">
        <v>95</v>
      </c>
      <c r="O27" s="53">
        <v>0</v>
      </c>
      <c r="P27" s="53">
        <v>570000</v>
      </c>
      <c r="Q27" s="53">
        <v>461624.22171428578</v>
      </c>
      <c r="R27" s="94">
        <v>37560854.066976398</v>
      </c>
      <c r="S27" s="210">
        <v>34.941512411050397</v>
      </c>
      <c r="T27" s="97">
        <v>35055</v>
      </c>
      <c r="U27" s="53">
        <v>205756.79999999999</v>
      </c>
      <c r="V27" s="94">
        <v>1430631.5175693701</v>
      </c>
      <c r="W27" s="215">
        <f t="shared" si="2"/>
        <v>221048526.82449275</v>
      </c>
      <c r="X27" s="44"/>
      <c r="Y27" s="44"/>
    </row>
    <row r="28" spans="1:25" s="8" customFormat="1" ht="15.75" customHeight="1" x14ac:dyDescent="0.4">
      <c r="A28" s="190" t="s">
        <v>201</v>
      </c>
      <c r="B28" s="9">
        <v>882</v>
      </c>
      <c r="C28" s="18" t="s">
        <v>59</v>
      </c>
      <c r="D28" s="203">
        <v>4383.7627576728601</v>
      </c>
      <c r="E28" s="178">
        <v>5782.6541953931901</v>
      </c>
      <c r="F28" s="179">
        <v>15067.5</v>
      </c>
      <c r="G28" s="179">
        <v>11188</v>
      </c>
      <c r="H28" s="178">
        <v>1074615.05</v>
      </c>
      <c r="I28" s="204">
        <v>131823295.539295</v>
      </c>
      <c r="J28" s="93">
        <v>22147579.084184382</v>
      </c>
      <c r="K28" s="97">
        <v>602</v>
      </c>
      <c r="L28" s="53">
        <v>4685.2737945305862</v>
      </c>
      <c r="M28" s="53">
        <v>2820534.8243074128</v>
      </c>
      <c r="N28" s="55">
        <v>95</v>
      </c>
      <c r="O28" s="53">
        <v>0</v>
      </c>
      <c r="P28" s="53">
        <v>570000</v>
      </c>
      <c r="Q28" s="53">
        <v>120192.90514285715</v>
      </c>
      <c r="R28" s="94">
        <v>25658306.813634653</v>
      </c>
      <c r="S28" s="210">
        <v>33.3123842022909</v>
      </c>
      <c r="T28" s="97">
        <v>26255.5</v>
      </c>
      <c r="U28" s="53">
        <v>579128.80000000005</v>
      </c>
      <c r="V28" s="94">
        <v>1453762.1034232499</v>
      </c>
      <c r="W28" s="215">
        <f t="shared" si="2"/>
        <v>158935364.45635289</v>
      </c>
      <c r="X28" s="44"/>
      <c r="Y28" s="44"/>
    </row>
    <row r="29" spans="1:25" s="8" customFormat="1" ht="15.75" customHeight="1" x14ac:dyDescent="0.4">
      <c r="A29" s="190" t="s">
        <v>201</v>
      </c>
      <c r="B29" s="9">
        <v>935</v>
      </c>
      <c r="C29" s="18" t="s">
        <v>60</v>
      </c>
      <c r="D29" s="203">
        <v>4456.6058681858904</v>
      </c>
      <c r="E29" s="178">
        <v>5645.3135036514004</v>
      </c>
      <c r="F29" s="179">
        <v>55743</v>
      </c>
      <c r="G29" s="179">
        <v>37600.5</v>
      </c>
      <c r="H29" s="178">
        <v>4930763.58</v>
      </c>
      <c r="I29" s="204">
        <v>465621954.88432997</v>
      </c>
      <c r="J29" s="93">
        <v>77090651.980174199</v>
      </c>
      <c r="K29" s="97">
        <v>1453.6659999999999</v>
      </c>
      <c r="L29" s="53">
        <v>4660.1705843419049</v>
      </c>
      <c r="M29" s="53">
        <v>6774331.5326579595</v>
      </c>
      <c r="N29" s="55">
        <v>77.5</v>
      </c>
      <c r="O29" s="53">
        <v>36000</v>
      </c>
      <c r="P29" s="53">
        <v>501000</v>
      </c>
      <c r="Q29" s="53">
        <v>541300.25142857141</v>
      </c>
      <c r="R29" s="94">
        <v>84907283.764260724</v>
      </c>
      <c r="S29" s="210">
        <v>25.931115382452901</v>
      </c>
      <c r="T29" s="97">
        <v>93343.5</v>
      </c>
      <c r="U29" s="53">
        <v>4237048</v>
      </c>
      <c r="V29" s="94">
        <v>6657549.0687019899</v>
      </c>
      <c r="W29" s="215">
        <f t="shared" si="2"/>
        <v>557186787.71729267</v>
      </c>
      <c r="X29" s="44"/>
      <c r="Y29" s="44"/>
    </row>
    <row r="30" spans="1:25" s="8" customFormat="1" ht="15.75" customHeight="1" x14ac:dyDescent="0.4">
      <c r="A30" s="190" t="s">
        <v>201</v>
      </c>
      <c r="B30" s="9">
        <v>883</v>
      </c>
      <c r="C30" s="18" t="s">
        <v>61</v>
      </c>
      <c r="D30" s="203">
        <v>4386.0315184681103</v>
      </c>
      <c r="E30" s="178">
        <v>5932.3237526979401</v>
      </c>
      <c r="F30" s="179">
        <v>17195</v>
      </c>
      <c r="G30" s="179">
        <v>10171.5</v>
      </c>
      <c r="H30" s="178">
        <v>791079</v>
      </c>
      <c r="I30" s="204">
        <v>136549522.01062599</v>
      </c>
      <c r="J30" s="93">
        <v>26626931.112272426</v>
      </c>
      <c r="K30" s="97">
        <v>390</v>
      </c>
      <c r="L30" s="53">
        <v>4873.4403455234651</v>
      </c>
      <c r="M30" s="53">
        <v>1900641.7347541514</v>
      </c>
      <c r="N30" s="55">
        <v>-86</v>
      </c>
      <c r="O30" s="53">
        <v>12000</v>
      </c>
      <c r="P30" s="53">
        <v>-504000</v>
      </c>
      <c r="Q30" s="53">
        <v>50314.285714285717</v>
      </c>
      <c r="R30" s="94">
        <v>28073887.132740863</v>
      </c>
      <c r="S30" s="210">
        <v>32.2009950869951</v>
      </c>
      <c r="T30" s="97">
        <v>27366.5</v>
      </c>
      <c r="U30" s="53">
        <v>817920</v>
      </c>
      <c r="V30" s="94">
        <v>1699148.5320482501</v>
      </c>
      <c r="W30" s="215">
        <f t="shared" si="2"/>
        <v>166322557.6754151</v>
      </c>
      <c r="X30" s="44"/>
      <c r="Y30" s="44"/>
    </row>
    <row r="31" spans="1:25" s="8" customFormat="1" ht="15.75" customHeight="1" x14ac:dyDescent="0.4">
      <c r="A31" s="190" t="s">
        <v>202</v>
      </c>
      <c r="B31" s="9">
        <v>202</v>
      </c>
      <c r="C31" s="18" t="s">
        <v>62</v>
      </c>
      <c r="D31" s="203">
        <v>5810.9783654021903</v>
      </c>
      <c r="E31" s="178">
        <v>7534.36831561908</v>
      </c>
      <c r="F31" s="179">
        <v>10552</v>
      </c>
      <c r="G31" s="179">
        <v>8009.33</v>
      </c>
      <c r="H31" s="178">
        <v>4107470.5793557302</v>
      </c>
      <c r="I31" s="204">
        <v>125770156.472417</v>
      </c>
      <c r="J31" s="93">
        <v>37094130.273081675</v>
      </c>
      <c r="K31" s="97">
        <v>338</v>
      </c>
      <c r="L31" s="53">
        <v>5627.9550765650374</v>
      </c>
      <c r="M31" s="53">
        <v>1902248.8158789827</v>
      </c>
      <c r="N31" s="55">
        <v>377</v>
      </c>
      <c r="O31" s="53">
        <v>12000</v>
      </c>
      <c r="P31" s="53">
        <v>2274000</v>
      </c>
      <c r="Q31" s="53">
        <v>3626832.6872571427</v>
      </c>
      <c r="R31" s="94">
        <v>44897211.776217803</v>
      </c>
      <c r="S31" s="210">
        <v>41.8559711345669</v>
      </c>
      <c r="T31" s="97">
        <v>18561.330000000002</v>
      </c>
      <c r="U31" s="53">
        <v>453120</v>
      </c>
      <c r="V31" s="94">
        <v>1230022.49269917</v>
      </c>
      <c r="W31" s="215">
        <f t="shared" si="2"/>
        <v>171897390.74133396</v>
      </c>
      <c r="X31" s="44"/>
      <c r="Y31" s="44"/>
    </row>
    <row r="32" spans="1:25" s="8" customFormat="1" ht="15.75" customHeight="1" x14ac:dyDescent="0.4">
      <c r="A32" s="190" t="s">
        <v>202</v>
      </c>
      <c r="B32" s="9">
        <v>204</v>
      </c>
      <c r="C32" s="18" t="s">
        <v>63</v>
      </c>
      <c r="D32" s="203">
        <v>6356.1142356512701</v>
      </c>
      <c r="E32" s="178">
        <v>8501.4821171366802</v>
      </c>
      <c r="F32" s="179">
        <v>18159.5</v>
      </c>
      <c r="G32" s="179">
        <v>12125.5</v>
      </c>
      <c r="H32" s="178">
        <v>2466970</v>
      </c>
      <c r="I32" s="204">
        <v>220975547.87365001</v>
      </c>
      <c r="J32" s="93">
        <v>49536859.687945172</v>
      </c>
      <c r="K32" s="97">
        <v>596</v>
      </c>
      <c r="L32" s="53">
        <v>5627.9550765650374</v>
      </c>
      <c r="M32" s="53">
        <v>3354261.2256327621</v>
      </c>
      <c r="N32" s="55">
        <v>-175</v>
      </c>
      <c r="O32" s="53">
        <v>36000</v>
      </c>
      <c r="P32" s="53">
        <v>-1014000</v>
      </c>
      <c r="Q32" s="53">
        <v>219826.28571428571</v>
      </c>
      <c r="R32" s="94">
        <v>52096947.19929222</v>
      </c>
      <c r="S32" s="210">
        <v>39.343761269928599</v>
      </c>
      <c r="T32" s="97">
        <v>30285</v>
      </c>
      <c r="U32" s="53">
        <v>615040</v>
      </c>
      <c r="V32" s="94">
        <v>1806565.81005978</v>
      </c>
      <c r="W32" s="215">
        <f t="shared" si="2"/>
        <v>274879060.88300204</v>
      </c>
      <c r="X32" s="44"/>
      <c r="Y32" s="44"/>
    </row>
    <row r="33" spans="1:25" s="8" customFormat="1" ht="15.75" customHeight="1" x14ac:dyDescent="0.4">
      <c r="A33" s="190" t="s">
        <v>202</v>
      </c>
      <c r="B33" s="9">
        <v>205</v>
      </c>
      <c r="C33" s="18" t="s">
        <v>64</v>
      </c>
      <c r="D33" s="203">
        <v>5623.1657046108603</v>
      </c>
      <c r="E33" s="178">
        <v>7597.5686872910901</v>
      </c>
      <c r="F33" s="179">
        <v>9713.5</v>
      </c>
      <c r="G33" s="179">
        <v>7205.5</v>
      </c>
      <c r="H33" s="178">
        <v>1329484.55</v>
      </c>
      <c r="I33" s="204">
        <v>110694385.798014</v>
      </c>
      <c r="J33" s="93">
        <v>22736441.464033347</v>
      </c>
      <c r="K33" s="97">
        <v>506</v>
      </c>
      <c r="L33" s="53">
        <v>5627.9550765650447</v>
      </c>
      <c r="M33" s="53">
        <v>2847745.2687419127</v>
      </c>
      <c r="N33" s="55">
        <v>432</v>
      </c>
      <c r="O33" s="53">
        <v>0</v>
      </c>
      <c r="P33" s="53">
        <v>2592000</v>
      </c>
      <c r="Q33" s="53">
        <v>494738.05714285711</v>
      </c>
      <c r="R33" s="94">
        <v>28670924.789918117</v>
      </c>
      <c r="S33" s="210">
        <v>60.147750000000002</v>
      </c>
      <c r="T33" s="97">
        <v>16919</v>
      </c>
      <c r="U33" s="53">
        <v>2266976</v>
      </c>
      <c r="V33" s="94">
        <v>3284615.7822500002</v>
      </c>
      <c r="W33" s="215">
        <f t="shared" si="2"/>
        <v>142649926.37018213</v>
      </c>
      <c r="X33" s="44"/>
      <c r="Y33" s="44"/>
    </row>
    <row r="34" spans="1:25" s="8" customFormat="1" ht="15.75" customHeight="1" x14ac:dyDescent="0.4">
      <c r="A34" s="190" t="s">
        <v>202</v>
      </c>
      <c r="B34" s="9">
        <v>309</v>
      </c>
      <c r="C34" s="18" t="s">
        <v>65</v>
      </c>
      <c r="D34" s="203">
        <v>5416.9437045815102</v>
      </c>
      <c r="E34" s="178">
        <v>7465.4004657694304</v>
      </c>
      <c r="F34" s="179">
        <v>20917</v>
      </c>
      <c r="G34" s="179">
        <v>12901</v>
      </c>
      <c r="H34" s="178">
        <v>2365873.6656788001</v>
      </c>
      <c r="I34" s="204">
        <v>211983216.543302</v>
      </c>
      <c r="J34" s="93">
        <v>41587269.280838013</v>
      </c>
      <c r="K34" s="97">
        <v>487</v>
      </c>
      <c r="L34" s="53">
        <v>5242.1155555845226</v>
      </c>
      <c r="M34" s="53">
        <v>2552910.2755696625</v>
      </c>
      <c r="N34" s="55">
        <v>-101.5</v>
      </c>
      <c r="O34" s="53">
        <v>442189</v>
      </c>
      <c r="P34" s="53">
        <v>-166811</v>
      </c>
      <c r="Q34" s="53">
        <v>483753.05142857146</v>
      </c>
      <c r="R34" s="94">
        <v>44457121.607836246</v>
      </c>
      <c r="S34" s="210">
        <v>84.932249999999996</v>
      </c>
      <c r="T34" s="97">
        <v>33818</v>
      </c>
      <c r="U34" s="53">
        <v>0</v>
      </c>
      <c r="V34" s="94">
        <v>2872238.8304999899</v>
      </c>
      <c r="W34" s="215">
        <f t="shared" si="2"/>
        <v>259312576.98163825</v>
      </c>
      <c r="X34" s="44"/>
      <c r="Y34" s="44"/>
    </row>
    <row r="35" spans="1:25" s="8" customFormat="1" ht="15.75" customHeight="1" x14ac:dyDescent="0.4">
      <c r="A35" s="190" t="s">
        <v>202</v>
      </c>
      <c r="B35" s="9">
        <v>206</v>
      </c>
      <c r="C35" s="18" t="s">
        <v>66</v>
      </c>
      <c r="D35" s="203">
        <v>5717.04986658292</v>
      </c>
      <c r="E35" s="178">
        <v>7628.9444532482803</v>
      </c>
      <c r="F35" s="179">
        <v>13392.5</v>
      </c>
      <c r="G35" s="179">
        <v>7397.5</v>
      </c>
      <c r="H35" s="178">
        <v>4845936.4107567696</v>
      </c>
      <c r="I35" s="204">
        <v>137846643.34187299</v>
      </c>
      <c r="J35" s="93">
        <v>33713902.796616919</v>
      </c>
      <c r="K35" s="97">
        <v>553</v>
      </c>
      <c r="L35" s="53">
        <v>5627.9550765650374</v>
      </c>
      <c r="M35" s="53">
        <v>3112259.1573404656</v>
      </c>
      <c r="N35" s="55">
        <v>-28</v>
      </c>
      <c r="O35" s="53">
        <v>260427</v>
      </c>
      <c r="P35" s="53">
        <v>92427</v>
      </c>
      <c r="Q35" s="53">
        <v>158588.57142857142</v>
      </c>
      <c r="R35" s="94">
        <v>37077177.525385953</v>
      </c>
      <c r="S35" s="210">
        <v>47.5691011991143</v>
      </c>
      <c r="T35" s="97">
        <v>20790</v>
      </c>
      <c r="U35" s="53">
        <v>527360</v>
      </c>
      <c r="V35" s="94">
        <v>1516321.61392958</v>
      </c>
      <c r="W35" s="215">
        <f t="shared" si="2"/>
        <v>176440142.48118854</v>
      </c>
      <c r="X35" s="44"/>
      <c r="Y35" s="44"/>
    </row>
    <row r="36" spans="1:25" s="8" customFormat="1" ht="15.75" customHeight="1" x14ac:dyDescent="0.4">
      <c r="A36" s="190" t="s">
        <v>202</v>
      </c>
      <c r="B36" s="9">
        <v>207</v>
      </c>
      <c r="C36" s="18" t="s">
        <v>67</v>
      </c>
      <c r="D36" s="203">
        <v>5796.8172667346998</v>
      </c>
      <c r="E36" s="178">
        <v>7339.9023493644199</v>
      </c>
      <c r="F36" s="179">
        <v>6705</v>
      </c>
      <c r="G36" s="179">
        <v>4812.5</v>
      </c>
      <c r="H36" s="178">
        <v>1260403.94</v>
      </c>
      <c r="I36" s="204">
        <v>75451343.769772395</v>
      </c>
      <c r="J36" s="93">
        <v>16552475.513875868</v>
      </c>
      <c r="K36" s="97">
        <v>153.5</v>
      </c>
      <c r="L36" s="53">
        <v>5627.9550765650374</v>
      </c>
      <c r="M36" s="53">
        <v>863891.10425273329</v>
      </c>
      <c r="N36" s="55">
        <v>104</v>
      </c>
      <c r="O36" s="53">
        <v>0</v>
      </c>
      <c r="P36" s="53">
        <v>624000</v>
      </c>
      <c r="Q36" s="53">
        <v>2320566.4800000004</v>
      </c>
      <c r="R36" s="94">
        <v>20360933.098128602</v>
      </c>
      <c r="S36" s="210">
        <v>45.010996733816398</v>
      </c>
      <c r="T36" s="97">
        <v>11517.5</v>
      </c>
      <c r="U36" s="53">
        <v>282880</v>
      </c>
      <c r="V36" s="94">
        <v>801294.15488172998</v>
      </c>
      <c r="W36" s="215">
        <f t="shared" si="2"/>
        <v>96613571.022782728</v>
      </c>
      <c r="X36" s="44"/>
      <c r="Y36" s="44"/>
    </row>
    <row r="37" spans="1:25" s="8" customFormat="1" ht="15.75" customHeight="1" x14ac:dyDescent="0.4">
      <c r="A37" s="190" t="s">
        <v>202</v>
      </c>
      <c r="B37" s="9">
        <v>208</v>
      </c>
      <c r="C37" s="18" t="s">
        <v>68</v>
      </c>
      <c r="D37" s="203">
        <v>5893.6154333578397</v>
      </c>
      <c r="E37" s="178">
        <v>8004.6325920591798</v>
      </c>
      <c r="F37" s="179">
        <v>21292</v>
      </c>
      <c r="G37" s="179">
        <v>11539</v>
      </c>
      <c r="H37" s="178">
        <v>4656051.0331116198</v>
      </c>
      <c r="I37" s="204">
        <v>222508366.319938</v>
      </c>
      <c r="J37" s="93">
        <v>48168644.399610505</v>
      </c>
      <c r="K37" s="97">
        <v>675</v>
      </c>
      <c r="L37" s="53">
        <v>5627.9550765650374</v>
      </c>
      <c r="M37" s="53">
        <v>3798869.6766814003</v>
      </c>
      <c r="N37" s="55">
        <v>-142.5</v>
      </c>
      <c r="O37" s="53">
        <v>297500</v>
      </c>
      <c r="P37" s="53">
        <v>-557500</v>
      </c>
      <c r="Q37" s="53">
        <v>117762.85714285714</v>
      </c>
      <c r="R37" s="94">
        <v>51527776.933434762</v>
      </c>
      <c r="S37" s="210">
        <v>34.191602056009401</v>
      </c>
      <c r="T37" s="97">
        <v>32831</v>
      </c>
      <c r="U37" s="53">
        <v>0</v>
      </c>
      <c r="V37" s="94">
        <v>1122544.4871008401</v>
      </c>
      <c r="W37" s="215">
        <f t="shared" si="2"/>
        <v>275158687.74047363</v>
      </c>
      <c r="X37" s="44"/>
      <c r="Y37" s="44"/>
    </row>
    <row r="38" spans="1:25" s="8" customFormat="1" ht="15.75" customHeight="1" x14ac:dyDescent="0.4">
      <c r="A38" s="190" t="s">
        <v>202</v>
      </c>
      <c r="B38" s="9">
        <v>209</v>
      </c>
      <c r="C38" s="18" t="s">
        <v>69</v>
      </c>
      <c r="D38" s="203">
        <v>5461.7218550411999</v>
      </c>
      <c r="E38" s="178">
        <v>7370.7937431955997</v>
      </c>
      <c r="F38" s="179">
        <v>24634.5</v>
      </c>
      <c r="G38" s="179">
        <v>11329.5</v>
      </c>
      <c r="H38" s="178">
        <v>7267831.5777954003</v>
      </c>
      <c r="I38" s="204">
        <v>225322026.32934201</v>
      </c>
      <c r="J38" s="93">
        <v>59005483.637698501</v>
      </c>
      <c r="K38" s="97">
        <v>645</v>
      </c>
      <c r="L38" s="53">
        <v>5627.9550765650374</v>
      </c>
      <c r="M38" s="53">
        <v>3630031.0243844492</v>
      </c>
      <c r="N38" s="55">
        <v>-368</v>
      </c>
      <c r="O38" s="53">
        <v>0</v>
      </c>
      <c r="P38" s="53">
        <v>-2208000</v>
      </c>
      <c r="Q38" s="53">
        <v>331023.68215217208</v>
      </c>
      <c r="R38" s="94">
        <v>60758538.344235122</v>
      </c>
      <c r="S38" s="210">
        <v>43.803998275367</v>
      </c>
      <c r="T38" s="97">
        <v>35964</v>
      </c>
      <c r="U38" s="53">
        <v>2531768</v>
      </c>
      <c r="V38" s="94">
        <v>4107134.9939752901</v>
      </c>
      <c r="W38" s="215">
        <f t="shared" si="2"/>
        <v>290187699.66755241</v>
      </c>
      <c r="X38" s="44"/>
      <c r="Y38" s="44"/>
    </row>
    <row r="39" spans="1:25" s="8" customFormat="1" ht="15.75" customHeight="1" x14ac:dyDescent="0.4">
      <c r="A39" s="190" t="s">
        <v>202</v>
      </c>
      <c r="B39" s="9">
        <v>316</v>
      </c>
      <c r="C39" s="18" t="s">
        <v>70</v>
      </c>
      <c r="D39" s="203">
        <v>5884.2942040982298</v>
      </c>
      <c r="E39" s="178">
        <v>7318.9560225605601</v>
      </c>
      <c r="F39" s="179">
        <v>33797.5</v>
      </c>
      <c r="G39" s="179">
        <v>22395</v>
      </c>
      <c r="H39" s="178">
        <v>6841946.6797938198</v>
      </c>
      <c r="I39" s="204">
        <v>369624400.16804701</v>
      </c>
      <c r="J39" s="93">
        <v>59316051.453611821</v>
      </c>
      <c r="K39" s="97">
        <v>146</v>
      </c>
      <c r="L39" s="53">
        <v>5242.1155555845226</v>
      </c>
      <c r="M39" s="53">
        <v>765348.87111534027</v>
      </c>
      <c r="N39" s="55">
        <v>-87</v>
      </c>
      <c r="O39" s="53">
        <v>12000</v>
      </c>
      <c r="P39" s="53">
        <v>-510000</v>
      </c>
      <c r="Q39" s="53">
        <v>147598.28571428571</v>
      </c>
      <c r="R39" s="94">
        <v>59718998.610441446</v>
      </c>
      <c r="S39" s="210">
        <v>38.204750865198498</v>
      </c>
      <c r="T39" s="97">
        <v>56192.5</v>
      </c>
      <c r="U39" s="53">
        <v>0</v>
      </c>
      <c r="V39" s="94">
        <v>2146820.46299267</v>
      </c>
      <c r="W39" s="215">
        <f t="shared" si="2"/>
        <v>431490219.24148113</v>
      </c>
      <c r="X39" s="44"/>
      <c r="Y39" s="44"/>
    </row>
    <row r="40" spans="1:25" s="8" customFormat="1" ht="15.75" customHeight="1" x14ac:dyDescent="0.4">
      <c r="A40" s="190" t="s">
        <v>202</v>
      </c>
      <c r="B40" s="9">
        <v>210</v>
      </c>
      <c r="C40" s="18" t="s">
        <v>71</v>
      </c>
      <c r="D40" s="203">
        <v>5970.4529910740903</v>
      </c>
      <c r="E40" s="178">
        <v>8369.9503447040497</v>
      </c>
      <c r="F40" s="179">
        <v>22818</v>
      </c>
      <c r="G40" s="179">
        <v>15222</v>
      </c>
      <c r="H40" s="178">
        <v>4044860.3</v>
      </c>
      <c r="I40" s="204">
        <v>267686040.797414</v>
      </c>
      <c r="J40" s="93">
        <v>49380134.801244631</v>
      </c>
      <c r="K40" s="97">
        <v>757</v>
      </c>
      <c r="L40" s="53">
        <v>5627.9550765650374</v>
      </c>
      <c r="M40" s="53">
        <v>4260361.9929597331</v>
      </c>
      <c r="N40" s="55">
        <v>-286</v>
      </c>
      <c r="O40" s="53">
        <v>0</v>
      </c>
      <c r="P40" s="53">
        <v>-1716000</v>
      </c>
      <c r="Q40" s="53">
        <v>3174153.5934651438</v>
      </c>
      <c r="R40" s="94">
        <v>55098650.387669511</v>
      </c>
      <c r="S40" s="210">
        <v>45.4222214276814</v>
      </c>
      <c r="T40" s="97">
        <v>38040</v>
      </c>
      <c r="U40" s="53">
        <v>0</v>
      </c>
      <c r="V40" s="94">
        <v>1727861.303109</v>
      </c>
      <c r="W40" s="215">
        <f t="shared" si="2"/>
        <v>324512552.4881925</v>
      </c>
      <c r="X40" s="44"/>
      <c r="Y40" s="44"/>
    </row>
    <row r="41" spans="1:25" s="8" customFormat="1" ht="15.75" customHeight="1" x14ac:dyDescent="0.4">
      <c r="A41" s="190" t="s">
        <v>202</v>
      </c>
      <c r="B41" s="9">
        <v>211</v>
      </c>
      <c r="C41" s="18" t="s">
        <v>72</v>
      </c>
      <c r="D41" s="203">
        <v>6371.1993242512399</v>
      </c>
      <c r="E41" s="178">
        <v>8482.7268619395709</v>
      </c>
      <c r="F41" s="179">
        <v>23217</v>
      </c>
      <c r="G41" s="179">
        <v>14580</v>
      </c>
      <c r="H41" s="178">
        <v>7196185.5481269797</v>
      </c>
      <c r="I41" s="204">
        <v>278794477.90634698</v>
      </c>
      <c r="J41" s="93">
        <v>58302454.307157241</v>
      </c>
      <c r="K41" s="97">
        <v>747</v>
      </c>
      <c r="L41" s="53">
        <v>5627.9550765650374</v>
      </c>
      <c r="M41" s="53">
        <v>4204082.4421940828</v>
      </c>
      <c r="N41" s="55">
        <v>437</v>
      </c>
      <c r="O41" s="53">
        <v>0</v>
      </c>
      <c r="P41" s="53">
        <v>2622000</v>
      </c>
      <c r="Q41" s="53">
        <v>822126.5828571429</v>
      </c>
      <c r="R41" s="94">
        <v>65950663.33220847</v>
      </c>
      <c r="S41" s="210">
        <v>50.924249999999901</v>
      </c>
      <c r="T41" s="97">
        <v>37797</v>
      </c>
      <c r="U41" s="53">
        <v>1780480</v>
      </c>
      <c r="V41" s="94">
        <v>3705263.8772499999</v>
      </c>
      <c r="W41" s="215">
        <f t="shared" si="2"/>
        <v>348450405.11580545</v>
      </c>
      <c r="X41" s="44"/>
      <c r="Y41" s="44"/>
    </row>
    <row r="42" spans="1:25" s="8" customFormat="1" ht="15.75" customHeight="1" x14ac:dyDescent="0.4">
      <c r="A42" s="190" t="s">
        <v>202</v>
      </c>
      <c r="B42" s="9">
        <v>212</v>
      </c>
      <c r="C42" s="18" t="s">
        <v>73</v>
      </c>
      <c r="D42" s="203">
        <v>5467.7063020458199</v>
      </c>
      <c r="E42" s="178">
        <v>6993.2246523833901</v>
      </c>
      <c r="F42" s="179">
        <v>18617</v>
      </c>
      <c r="G42" s="179">
        <v>9797.5</v>
      </c>
      <c r="H42" s="178">
        <v>2362278.3360000001</v>
      </c>
      <c r="I42" s="204">
        <v>172670685.092913</v>
      </c>
      <c r="J42" s="93">
        <v>44826707.782656461</v>
      </c>
      <c r="K42" s="97">
        <v>982.5</v>
      </c>
      <c r="L42" s="53">
        <v>5627.9550765650374</v>
      </c>
      <c r="M42" s="53">
        <v>5529465.8627251489</v>
      </c>
      <c r="N42" s="55">
        <v>157.5</v>
      </c>
      <c r="O42" s="53">
        <v>0</v>
      </c>
      <c r="P42" s="53">
        <v>945000</v>
      </c>
      <c r="Q42" s="53">
        <v>1131642.3399565716</v>
      </c>
      <c r="R42" s="94">
        <v>52432815.985338181</v>
      </c>
      <c r="S42" s="210">
        <v>42.686277784744</v>
      </c>
      <c r="T42" s="97">
        <v>28414.5</v>
      </c>
      <c r="U42" s="53">
        <v>1362560</v>
      </c>
      <c r="V42" s="94">
        <v>2575469.2401145999</v>
      </c>
      <c r="W42" s="215">
        <f t="shared" si="2"/>
        <v>227678970.31836578</v>
      </c>
      <c r="X42" s="44"/>
      <c r="Y42" s="44"/>
    </row>
    <row r="43" spans="1:25" s="8" customFormat="1" ht="15.75" customHeight="1" x14ac:dyDescent="0.4">
      <c r="A43" s="190" t="s">
        <v>202</v>
      </c>
      <c r="B43" s="9">
        <v>213</v>
      </c>
      <c r="C43" s="18" t="s">
        <v>74</v>
      </c>
      <c r="D43" s="203">
        <v>5797.6562535326702</v>
      </c>
      <c r="E43" s="178">
        <v>7433.2936342555204</v>
      </c>
      <c r="F43" s="179">
        <v>9403.5</v>
      </c>
      <c r="G43" s="179">
        <v>8927.83</v>
      </c>
      <c r="H43" s="178">
        <v>1868961.84</v>
      </c>
      <c r="I43" s="204">
        <v>122750404.32681</v>
      </c>
      <c r="J43" s="93">
        <v>30023377.346510917</v>
      </c>
      <c r="K43" s="97">
        <v>284</v>
      </c>
      <c r="L43" s="53">
        <v>5627.9550765650374</v>
      </c>
      <c r="M43" s="53">
        <v>1598339.2417444705</v>
      </c>
      <c r="N43" s="55">
        <v>47</v>
      </c>
      <c r="O43" s="53">
        <v>0</v>
      </c>
      <c r="P43" s="53">
        <v>282000</v>
      </c>
      <c r="Q43" s="53">
        <v>585476.8937142858</v>
      </c>
      <c r="R43" s="94">
        <v>32489193.481969673</v>
      </c>
      <c r="S43" s="210">
        <v>47.063249999999996</v>
      </c>
      <c r="T43" s="97">
        <v>18331.330000000002</v>
      </c>
      <c r="U43" s="53">
        <v>112640</v>
      </c>
      <c r="V43" s="94">
        <v>975371.96662249998</v>
      </c>
      <c r="W43" s="215">
        <f t="shared" si="2"/>
        <v>156214969.77540219</v>
      </c>
      <c r="X43" s="44"/>
      <c r="Y43" s="44"/>
    </row>
    <row r="44" spans="1:25" s="8" customFormat="1" ht="15.75" customHeight="1" x14ac:dyDescent="0.4">
      <c r="A44" s="190" t="s">
        <v>203</v>
      </c>
      <c r="B44" s="9">
        <v>841</v>
      </c>
      <c r="C44" s="18" t="s">
        <v>75</v>
      </c>
      <c r="D44" s="203">
        <v>4471.1925953238697</v>
      </c>
      <c r="E44" s="178">
        <v>5743.4639153397002</v>
      </c>
      <c r="F44" s="179">
        <v>8862.5</v>
      </c>
      <c r="G44" s="179">
        <v>5968.5</v>
      </c>
      <c r="H44" s="178">
        <v>944819.98646345804</v>
      </c>
      <c r="I44" s="204">
        <v>74850628.741226301</v>
      </c>
      <c r="J44" s="93">
        <v>13928516.211384427</v>
      </c>
      <c r="K44" s="97">
        <v>342</v>
      </c>
      <c r="L44" s="53">
        <v>4660</v>
      </c>
      <c r="M44" s="53">
        <v>1593720</v>
      </c>
      <c r="N44" s="55">
        <v>-10</v>
      </c>
      <c r="O44" s="53">
        <v>0</v>
      </c>
      <c r="P44" s="53">
        <v>-60000</v>
      </c>
      <c r="Q44" s="53">
        <v>144793.71771428574</v>
      </c>
      <c r="R44" s="94">
        <v>15607029.929098712</v>
      </c>
      <c r="S44" s="210">
        <v>33.620304148520297</v>
      </c>
      <c r="T44" s="97">
        <v>14831</v>
      </c>
      <c r="U44" s="53">
        <v>622080</v>
      </c>
      <c r="V44" s="94">
        <v>1120702.7308267001</v>
      </c>
      <c r="W44" s="215">
        <f t="shared" si="2"/>
        <v>91578361.401151717</v>
      </c>
      <c r="X44" s="44"/>
      <c r="Y44" s="44"/>
    </row>
    <row r="45" spans="1:25" s="8" customFormat="1" ht="15.75" customHeight="1" x14ac:dyDescent="0.4">
      <c r="A45" s="190" t="s">
        <v>203</v>
      </c>
      <c r="B45" s="9">
        <v>840</v>
      </c>
      <c r="C45" s="18" t="s">
        <v>76</v>
      </c>
      <c r="D45" s="203">
        <v>4730.8039416694701</v>
      </c>
      <c r="E45" s="178">
        <v>5828.8091089831596</v>
      </c>
      <c r="F45" s="179">
        <v>38844</v>
      </c>
      <c r="G45" s="179">
        <v>25880</v>
      </c>
      <c r="H45" s="178">
        <v>6749597.2273602001</v>
      </c>
      <c r="I45" s="204">
        <v>341362525.27805299</v>
      </c>
      <c r="J45" s="93">
        <v>62173040.683083005</v>
      </c>
      <c r="K45" s="97">
        <v>1483</v>
      </c>
      <c r="L45" s="53">
        <v>4660</v>
      </c>
      <c r="M45" s="53">
        <v>6910780</v>
      </c>
      <c r="N45" s="55">
        <v>-160.5</v>
      </c>
      <c r="O45" s="53">
        <v>0</v>
      </c>
      <c r="P45" s="53">
        <v>-963000</v>
      </c>
      <c r="Q45" s="53">
        <v>1243602.966857143</v>
      </c>
      <c r="R45" s="94">
        <v>69364423.649940148</v>
      </c>
      <c r="S45" s="210">
        <v>33.936551139884301</v>
      </c>
      <c r="T45" s="97">
        <v>64724</v>
      </c>
      <c r="U45" s="53">
        <v>474240</v>
      </c>
      <c r="V45" s="94">
        <v>2670749.33597787</v>
      </c>
      <c r="W45" s="215">
        <f t="shared" si="2"/>
        <v>413397698.26397097</v>
      </c>
      <c r="X45" s="44"/>
      <c r="Y45" s="44"/>
    </row>
    <row r="46" spans="1:25" s="8" customFormat="1" ht="15.75" customHeight="1" x14ac:dyDescent="0.4">
      <c r="A46" s="190" t="s">
        <v>203</v>
      </c>
      <c r="B46" s="9">
        <v>390</v>
      </c>
      <c r="C46" s="18" t="s">
        <v>77</v>
      </c>
      <c r="D46" s="203">
        <v>4583.55396938391</v>
      </c>
      <c r="E46" s="178">
        <v>5711.6032728792197</v>
      </c>
      <c r="F46" s="179">
        <v>14964</v>
      </c>
      <c r="G46" s="179">
        <v>8925.5</v>
      </c>
      <c r="H46" s="178">
        <v>4179364.3997896798</v>
      </c>
      <c r="I46" s="204">
        <v>123746581.009734</v>
      </c>
      <c r="J46" s="93">
        <v>24765717.395632301</v>
      </c>
      <c r="K46" s="97">
        <v>680</v>
      </c>
      <c r="L46" s="53">
        <v>4660</v>
      </c>
      <c r="M46" s="53">
        <v>3168800</v>
      </c>
      <c r="N46" s="55">
        <v>5.5</v>
      </c>
      <c r="O46" s="53">
        <v>0</v>
      </c>
      <c r="P46" s="53">
        <v>33000</v>
      </c>
      <c r="Q46" s="53">
        <v>67974.857142857145</v>
      </c>
      <c r="R46" s="94">
        <v>28035492.252775159</v>
      </c>
      <c r="S46" s="210">
        <v>33.670982712481397</v>
      </c>
      <c r="T46" s="97">
        <v>23889.5</v>
      </c>
      <c r="U46" s="53">
        <v>609920</v>
      </c>
      <c r="V46" s="94">
        <v>1414302.9415098201</v>
      </c>
      <c r="W46" s="215">
        <f t="shared" si="2"/>
        <v>153196376.20401898</v>
      </c>
      <c r="X46" s="44"/>
      <c r="Y46" s="44"/>
    </row>
    <row r="47" spans="1:25" s="8" customFormat="1" ht="15.75" customHeight="1" x14ac:dyDescent="0.4">
      <c r="A47" s="190" t="s">
        <v>203</v>
      </c>
      <c r="B47" s="9">
        <v>805</v>
      </c>
      <c r="C47" s="18" t="s">
        <v>78</v>
      </c>
      <c r="D47" s="203">
        <v>4723.9976713850501</v>
      </c>
      <c r="E47" s="178">
        <v>6001.5897091638699</v>
      </c>
      <c r="F47" s="179">
        <v>7952</v>
      </c>
      <c r="G47" s="179">
        <v>5439</v>
      </c>
      <c r="H47" s="178">
        <v>603865.59999999998</v>
      </c>
      <c r="I47" s="204">
        <v>70811741.510996193</v>
      </c>
      <c r="J47" s="93">
        <v>13395722.124706974</v>
      </c>
      <c r="K47" s="97">
        <v>292</v>
      </c>
      <c r="L47" s="53">
        <v>4660</v>
      </c>
      <c r="M47" s="53">
        <v>1360720</v>
      </c>
      <c r="N47" s="55">
        <v>-23</v>
      </c>
      <c r="O47" s="53">
        <v>0</v>
      </c>
      <c r="P47" s="53">
        <v>-138000</v>
      </c>
      <c r="Q47" s="53">
        <v>26398.285714285714</v>
      </c>
      <c r="R47" s="94">
        <v>14644840.41042126</v>
      </c>
      <c r="S47" s="210">
        <v>35.231525077223999</v>
      </c>
      <c r="T47" s="97">
        <v>13391</v>
      </c>
      <c r="U47" s="53">
        <v>297600</v>
      </c>
      <c r="V47" s="94">
        <v>769385.35230910603</v>
      </c>
      <c r="W47" s="215">
        <f t="shared" si="2"/>
        <v>86225967.273726553</v>
      </c>
      <c r="X47" s="44"/>
      <c r="Y47" s="44"/>
    </row>
    <row r="48" spans="1:25" s="8" customFormat="1" ht="15.75" customHeight="1" x14ac:dyDescent="0.4">
      <c r="A48" s="190" t="s">
        <v>203</v>
      </c>
      <c r="B48" s="9">
        <v>806</v>
      </c>
      <c r="C48" s="18" t="s">
        <v>79</v>
      </c>
      <c r="D48" s="203">
        <v>4790.2931024457102</v>
      </c>
      <c r="E48" s="178">
        <v>6330.4477237216797</v>
      </c>
      <c r="F48" s="179">
        <v>13507</v>
      </c>
      <c r="G48" s="179">
        <v>7914.5</v>
      </c>
      <c r="H48" s="178">
        <v>709800.59</v>
      </c>
      <c r="I48" s="204">
        <v>115514618.03413001</v>
      </c>
      <c r="J48" s="93">
        <v>24536936.231364716</v>
      </c>
      <c r="K48" s="97">
        <v>561</v>
      </c>
      <c r="L48" s="53">
        <v>4660</v>
      </c>
      <c r="M48" s="53">
        <v>2614260</v>
      </c>
      <c r="N48" s="55">
        <v>78</v>
      </c>
      <c r="O48" s="53">
        <v>331834</v>
      </c>
      <c r="P48" s="53">
        <v>799834</v>
      </c>
      <c r="Q48" s="53">
        <v>1453995.5451428571</v>
      </c>
      <c r="R48" s="94">
        <v>29405025.776507571</v>
      </c>
      <c r="S48" s="210">
        <v>35.3747618944953</v>
      </c>
      <c r="T48" s="97">
        <v>21421.5</v>
      </c>
      <c r="U48" s="53">
        <v>238080</v>
      </c>
      <c r="V48" s="94">
        <v>995860.46192293102</v>
      </c>
      <c r="W48" s="215">
        <f t="shared" si="2"/>
        <v>145915504.27256051</v>
      </c>
      <c r="X48" s="44"/>
      <c r="Y48" s="44"/>
    </row>
    <row r="49" spans="1:28" s="8" customFormat="1" ht="15.75" customHeight="1" x14ac:dyDescent="0.4">
      <c r="A49" s="190" t="s">
        <v>203</v>
      </c>
      <c r="B49" s="9">
        <v>391</v>
      </c>
      <c r="C49" s="18" t="s">
        <v>80</v>
      </c>
      <c r="D49" s="203">
        <v>4702.35737859459</v>
      </c>
      <c r="E49" s="178">
        <v>6104.2407538797597</v>
      </c>
      <c r="F49" s="179">
        <v>21756</v>
      </c>
      <c r="G49" s="179">
        <v>13301.5</v>
      </c>
      <c r="H49" s="178">
        <v>3694002.7355873501</v>
      </c>
      <c r="I49" s="204">
        <v>187194048.25202301</v>
      </c>
      <c r="J49" s="93">
        <v>40388215.940038376</v>
      </c>
      <c r="K49" s="97">
        <v>729.5</v>
      </c>
      <c r="L49" s="53">
        <v>4660</v>
      </c>
      <c r="M49" s="53">
        <v>3399470</v>
      </c>
      <c r="N49" s="55">
        <v>-161</v>
      </c>
      <c r="O49" s="53">
        <v>0</v>
      </c>
      <c r="P49" s="53">
        <v>-966000</v>
      </c>
      <c r="Q49" s="53">
        <v>2491100.3314285721</v>
      </c>
      <c r="R49" s="94">
        <v>45312786.271466948</v>
      </c>
      <c r="S49" s="210">
        <v>34.777074693954802</v>
      </c>
      <c r="T49" s="97">
        <v>35057.5</v>
      </c>
      <c r="U49" s="53">
        <v>334867.20000000001</v>
      </c>
      <c r="V49" s="94">
        <v>1554064.4960833199</v>
      </c>
      <c r="W49" s="215">
        <f t="shared" si="2"/>
        <v>234060899.01957327</v>
      </c>
      <c r="X49" s="44"/>
      <c r="Y49" s="44"/>
    </row>
    <row r="50" spans="1:28" s="8" customFormat="1" ht="15.75" customHeight="1" x14ac:dyDescent="0.4">
      <c r="A50" s="190" t="s">
        <v>203</v>
      </c>
      <c r="B50" s="9">
        <v>392</v>
      </c>
      <c r="C50" s="18" t="s">
        <v>81</v>
      </c>
      <c r="D50" s="203">
        <v>4424.5672855905696</v>
      </c>
      <c r="E50" s="178">
        <v>5840.6431257020904</v>
      </c>
      <c r="F50" s="179">
        <v>16309</v>
      </c>
      <c r="G50" s="179">
        <v>10586</v>
      </c>
      <c r="H50" s="178">
        <v>1916362.62033197</v>
      </c>
      <c r="I50" s="204">
        <v>135905678.60971099</v>
      </c>
      <c r="J50" s="93">
        <v>23894348.599673025</v>
      </c>
      <c r="K50" s="97">
        <v>619</v>
      </c>
      <c r="L50" s="53">
        <v>4660</v>
      </c>
      <c r="M50" s="53">
        <v>2884540</v>
      </c>
      <c r="N50" s="55">
        <v>-122.5</v>
      </c>
      <c r="O50" s="53">
        <v>0</v>
      </c>
      <c r="P50" s="53">
        <v>-735000</v>
      </c>
      <c r="Q50" s="53">
        <v>57414.857142857145</v>
      </c>
      <c r="R50" s="94">
        <v>26101303.456815884</v>
      </c>
      <c r="S50" s="210">
        <v>31.9455161177099</v>
      </c>
      <c r="T50" s="97">
        <v>26895</v>
      </c>
      <c r="U50" s="53">
        <v>995200</v>
      </c>
      <c r="V50" s="94">
        <v>1854374.6559858001</v>
      </c>
      <c r="W50" s="215">
        <f t="shared" si="2"/>
        <v>163861356.72251266</v>
      </c>
      <c r="X50" s="44"/>
      <c r="Y50" s="44"/>
    </row>
    <row r="51" spans="1:28" s="8" customFormat="1" ht="15.75" customHeight="1" x14ac:dyDescent="0.4">
      <c r="A51" s="190" t="s">
        <v>203</v>
      </c>
      <c r="B51" s="9">
        <v>929</v>
      </c>
      <c r="C51" s="18" t="s">
        <v>82</v>
      </c>
      <c r="D51" s="203">
        <v>4646.4457526984897</v>
      </c>
      <c r="E51" s="178">
        <v>5726.0461587154696</v>
      </c>
      <c r="F51" s="179">
        <v>23161</v>
      </c>
      <c r="G51" s="179">
        <v>15974.5</v>
      </c>
      <c r="H51" s="178">
        <v>3535222.7884642598</v>
      </c>
      <c r="I51" s="204">
        <v>202622277.229114</v>
      </c>
      <c r="J51" s="93">
        <v>36823730.348448187</v>
      </c>
      <c r="K51" s="97">
        <v>1015.665</v>
      </c>
      <c r="L51" s="53">
        <v>4660</v>
      </c>
      <c r="M51" s="53">
        <v>4732998.8999999994</v>
      </c>
      <c r="N51" s="55">
        <v>-177</v>
      </c>
      <c r="O51" s="53">
        <v>0</v>
      </c>
      <c r="P51" s="53">
        <v>-1062000</v>
      </c>
      <c r="Q51" s="53">
        <v>26398.285714285714</v>
      </c>
      <c r="R51" s="94">
        <v>40521127.534162469</v>
      </c>
      <c r="S51" s="210">
        <v>32.806923599907201</v>
      </c>
      <c r="T51" s="97">
        <v>39135.5</v>
      </c>
      <c r="U51" s="53">
        <v>1170560</v>
      </c>
      <c r="V51" s="94">
        <v>2454475.3585441699</v>
      </c>
      <c r="W51" s="215">
        <f t="shared" si="2"/>
        <v>245597880.12182063</v>
      </c>
      <c r="X51" s="44"/>
      <c r="Y51" s="44"/>
    </row>
    <row r="52" spans="1:28" s="8" customFormat="1" ht="15.75" customHeight="1" x14ac:dyDescent="0.4">
      <c r="A52" s="190" t="s">
        <v>203</v>
      </c>
      <c r="B52" s="9">
        <v>807</v>
      </c>
      <c r="C52" s="18" t="s">
        <v>83</v>
      </c>
      <c r="D52" s="203">
        <v>4606.9964843029302</v>
      </c>
      <c r="E52" s="178">
        <v>5784.4133302437403</v>
      </c>
      <c r="F52" s="179">
        <v>11211.5</v>
      </c>
      <c r="G52" s="179">
        <v>8148.5</v>
      </c>
      <c r="H52" s="178">
        <v>1919479.93562522</v>
      </c>
      <c r="I52" s="204">
        <v>100705113.040879</v>
      </c>
      <c r="J52" s="93">
        <v>19156989.943685677</v>
      </c>
      <c r="K52" s="97">
        <v>425</v>
      </c>
      <c r="L52" s="53">
        <v>4660</v>
      </c>
      <c r="M52" s="53">
        <v>1980500</v>
      </c>
      <c r="N52" s="55">
        <v>-80</v>
      </c>
      <c r="O52" s="53">
        <v>42000</v>
      </c>
      <c r="P52" s="53">
        <v>-438000</v>
      </c>
      <c r="Q52" s="53">
        <v>213957.14742857145</v>
      </c>
      <c r="R52" s="94">
        <v>20913447.091114249</v>
      </c>
      <c r="S52" s="210">
        <v>34.155745491803501</v>
      </c>
      <c r="T52" s="97">
        <v>19360</v>
      </c>
      <c r="U52" s="53">
        <v>135616</v>
      </c>
      <c r="V52" s="94">
        <v>796871.23272131605</v>
      </c>
      <c r="W52" s="215">
        <f t="shared" si="2"/>
        <v>122415431.36471456</v>
      </c>
      <c r="X52" s="44"/>
      <c r="Y52" s="44"/>
    </row>
    <row r="53" spans="1:28" s="8" customFormat="1" ht="15.75" customHeight="1" x14ac:dyDescent="0.4">
      <c r="A53" s="190" t="s">
        <v>203</v>
      </c>
      <c r="B53" s="9">
        <v>393</v>
      </c>
      <c r="C53" s="18" t="s">
        <v>84</v>
      </c>
      <c r="D53" s="203">
        <v>4671.9157391017498</v>
      </c>
      <c r="E53" s="178">
        <v>5937.3724854185202</v>
      </c>
      <c r="F53" s="179">
        <v>11626.5</v>
      </c>
      <c r="G53" s="179">
        <v>7933.5</v>
      </c>
      <c r="H53" s="178">
        <v>2299090.2967544198</v>
      </c>
      <c r="I53" s="204">
        <v>103721263.250489</v>
      </c>
      <c r="J53" s="93">
        <v>20070831.094552305</v>
      </c>
      <c r="K53" s="97">
        <v>560.5</v>
      </c>
      <c r="L53" s="53">
        <v>4660</v>
      </c>
      <c r="M53" s="53">
        <v>2611930</v>
      </c>
      <c r="N53" s="55">
        <v>0</v>
      </c>
      <c r="O53" s="53">
        <v>0</v>
      </c>
      <c r="P53" s="53">
        <v>0</v>
      </c>
      <c r="Q53" s="53">
        <v>42896.571428571428</v>
      </c>
      <c r="R53" s="94">
        <v>22725657.665980875</v>
      </c>
      <c r="S53" s="210">
        <v>29.252341983161202</v>
      </c>
      <c r="T53" s="97">
        <v>19560</v>
      </c>
      <c r="U53" s="53">
        <v>1933657.6</v>
      </c>
      <c r="V53" s="94">
        <v>2505833.4091906301</v>
      </c>
      <c r="W53" s="215">
        <f t="shared" si="2"/>
        <v>128952754.3256605</v>
      </c>
      <c r="X53" s="44"/>
      <c r="Y53" s="44"/>
    </row>
    <row r="54" spans="1:28" s="8" customFormat="1" ht="15.75" customHeight="1" x14ac:dyDescent="0.4">
      <c r="A54" s="190" t="s">
        <v>203</v>
      </c>
      <c r="B54" s="9">
        <v>808</v>
      </c>
      <c r="C54" s="18" t="s">
        <v>85</v>
      </c>
      <c r="D54" s="203">
        <v>4531.1078040389602</v>
      </c>
      <c r="E54" s="178">
        <v>5777.5773411863202</v>
      </c>
      <c r="F54" s="179">
        <v>17316</v>
      </c>
      <c r="G54" s="179">
        <v>10948</v>
      </c>
      <c r="H54" s="178">
        <v>1828795.8354131801</v>
      </c>
      <c r="I54" s="204">
        <v>143542375.30146</v>
      </c>
      <c r="J54" s="93">
        <v>28549918.204919387</v>
      </c>
      <c r="K54" s="97">
        <v>630</v>
      </c>
      <c r="L54" s="53">
        <v>4660</v>
      </c>
      <c r="M54" s="53">
        <v>2935800</v>
      </c>
      <c r="N54" s="55">
        <v>-88</v>
      </c>
      <c r="O54" s="53">
        <v>6000</v>
      </c>
      <c r="P54" s="53">
        <v>-522000</v>
      </c>
      <c r="Q54" s="53">
        <v>78948.171428571426</v>
      </c>
      <c r="R54" s="94">
        <v>31042666.376347959</v>
      </c>
      <c r="S54" s="210">
        <v>28.113331578431101</v>
      </c>
      <c r="T54" s="97">
        <v>28264</v>
      </c>
      <c r="U54" s="53">
        <v>95929.600000000006</v>
      </c>
      <c r="V54" s="94">
        <v>890524.80373277795</v>
      </c>
      <c r="W54" s="215">
        <f t="shared" si="2"/>
        <v>175475566.48154074</v>
      </c>
      <c r="X54" s="44"/>
      <c r="Y54" s="44"/>
    </row>
    <row r="55" spans="1:28" s="8" customFormat="1" ht="15.75" customHeight="1" x14ac:dyDescent="0.4">
      <c r="A55" s="190" t="s">
        <v>203</v>
      </c>
      <c r="B55" s="9">
        <v>394</v>
      </c>
      <c r="C55" s="18" t="s">
        <v>86</v>
      </c>
      <c r="D55" s="203">
        <v>4568.5941917260798</v>
      </c>
      <c r="E55" s="178">
        <v>5857.0469090595298</v>
      </c>
      <c r="F55" s="179">
        <v>21365</v>
      </c>
      <c r="G55" s="179">
        <v>14567.5</v>
      </c>
      <c r="H55" s="178">
        <v>2771676.47492661</v>
      </c>
      <c r="I55" s="204">
        <v>185702222.228879</v>
      </c>
      <c r="J55" s="93">
        <v>28591576.990665965</v>
      </c>
      <c r="K55" s="97">
        <v>759.5</v>
      </c>
      <c r="L55" s="53">
        <v>4660</v>
      </c>
      <c r="M55" s="53">
        <v>3539270</v>
      </c>
      <c r="N55" s="55">
        <v>-46</v>
      </c>
      <c r="O55" s="53">
        <v>0</v>
      </c>
      <c r="P55" s="53">
        <v>-276000</v>
      </c>
      <c r="Q55" s="53">
        <v>179506.28571428571</v>
      </c>
      <c r="R55" s="94">
        <v>32034353.276380252</v>
      </c>
      <c r="S55" s="210">
        <v>31.061984682265098</v>
      </c>
      <c r="T55" s="97">
        <v>35932.5</v>
      </c>
      <c r="U55" s="53">
        <v>156800</v>
      </c>
      <c r="V55" s="94">
        <v>1272934.7645954899</v>
      </c>
      <c r="W55" s="215">
        <f t="shared" si="2"/>
        <v>219009510.26985475</v>
      </c>
      <c r="X55" s="44"/>
      <c r="Y55" s="44"/>
    </row>
    <row r="56" spans="1:28" s="8" customFormat="1" ht="15.75" customHeight="1" x14ac:dyDescent="0.4">
      <c r="A56" s="190" t="s">
        <v>204</v>
      </c>
      <c r="B56" s="9">
        <v>889</v>
      </c>
      <c r="C56" s="18" t="s">
        <v>87</v>
      </c>
      <c r="D56" s="203">
        <v>4638.3371579480799</v>
      </c>
      <c r="E56" s="178">
        <v>6199.7644925735904</v>
      </c>
      <c r="F56" s="179">
        <v>15250.5</v>
      </c>
      <c r="G56" s="179">
        <v>10244.5</v>
      </c>
      <c r="H56" s="178">
        <v>2221953.1651866999</v>
      </c>
      <c r="I56" s="204">
        <v>136472401.33664399</v>
      </c>
      <c r="J56" s="93">
        <v>23000427.795109108</v>
      </c>
      <c r="K56" s="97">
        <v>326</v>
      </c>
      <c r="L56" s="53">
        <v>4660</v>
      </c>
      <c r="M56" s="53">
        <v>1519160</v>
      </c>
      <c r="N56" s="55">
        <v>29.5</v>
      </c>
      <c r="O56" s="53">
        <v>188000</v>
      </c>
      <c r="P56" s="53">
        <v>365000</v>
      </c>
      <c r="Q56" s="53">
        <v>612660.55131428584</v>
      </c>
      <c r="R56" s="94">
        <v>25497248.346423395</v>
      </c>
      <c r="S56" s="210">
        <v>44.820749999999997</v>
      </c>
      <c r="T56" s="97">
        <v>25495</v>
      </c>
      <c r="U56" s="53">
        <v>922240</v>
      </c>
      <c r="V56" s="94">
        <v>2064945.02125</v>
      </c>
      <c r="W56" s="215">
        <f t="shared" si="2"/>
        <v>164034594.70431739</v>
      </c>
      <c r="X56" s="44"/>
      <c r="Y56" s="44"/>
    </row>
    <row r="57" spans="1:28" s="8" customFormat="1" ht="15.75" customHeight="1" x14ac:dyDescent="0.4">
      <c r="A57" s="190" t="s">
        <v>204</v>
      </c>
      <c r="B57" s="9">
        <v>890</v>
      </c>
      <c r="C57" s="18" t="s">
        <v>88</v>
      </c>
      <c r="D57" s="203">
        <v>4617.2178461762996</v>
      </c>
      <c r="E57" s="178">
        <v>6223.4505424844901</v>
      </c>
      <c r="F57" s="179">
        <v>11768</v>
      </c>
      <c r="G57" s="179">
        <v>6364</v>
      </c>
      <c r="H57" s="178">
        <v>759292.26489781798</v>
      </c>
      <c r="I57" s="204">
        <v>94700751.131071702</v>
      </c>
      <c r="J57" s="93">
        <v>20578955.41282618</v>
      </c>
      <c r="K57" s="97">
        <v>593</v>
      </c>
      <c r="L57" s="53">
        <v>4660</v>
      </c>
      <c r="M57" s="53">
        <v>2763380</v>
      </c>
      <c r="N57" s="55">
        <v>38</v>
      </c>
      <c r="O57" s="53">
        <v>0</v>
      </c>
      <c r="P57" s="53">
        <v>228000</v>
      </c>
      <c r="Q57" s="53">
        <v>1498556.4480000001</v>
      </c>
      <c r="R57" s="94">
        <v>25068891.860826179</v>
      </c>
      <c r="S57" s="210">
        <v>35.301644451055402</v>
      </c>
      <c r="T57" s="97">
        <v>18132</v>
      </c>
      <c r="U57" s="53">
        <v>640000</v>
      </c>
      <c r="V57" s="94">
        <v>1280089.4171865301</v>
      </c>
      <c r="W57" s="215">
        <f t="shared" si="2"/>
        <v>121049732.40908441</v>
      </c>
      <c r="X57" s="44"/>
      <c r="Y57" s="44"/>
    </row>
    <row r="58" spans="1:28" s="8" customFormat="1" ht="15.75" customHeight="1" x14ac:dyDescent="0.4">
      <c r="A58" s="190" t="s">
        <v>204</v>
      </c>
      <c r="B58" s="9">
        <v>350</v>
      </c>
      <c r="C58" s="18" t="s">
        <v>89</v>
      </c>
      <c r="D58" s="203">
        <v>4595.0014543897496</v>
      </c>
      <c r="E58" s="178">
        <v>5959.3199925050003</v>
      </c>
      <c r="F58" s="179">
        <v>28149.5</v>
      </c>
      <c r="G58" s="179">
        <v>18521.5</v>
      </c>
      <c r="H58" s="178">
        <v>2521282.3733979901</v>
      </c>
      <c r="I58" s="204">
        <v>242243821.05492401</v>
      </c>
      <c r="J58" s="93">
        <v>41850332.656229883</v>
      </c>
      <c r="K58" s="97">
        <v>925.5</v>
      </c>
      <c r="L58" s="53">
        <v>4698.9625749654188</v>
      </c>
      <c r="M58" s="53">
        <v>4348889.863130495</v>
      </c>
      <c r="N58" s="55">
        <v>-100.83333298563957</v>
      </c>
      <c r="O58" s="53">
        <v>0</v>
      </c>
      <c r="P58" s="53">
        <v>-604999.99791383743</v>
      </c>
      <c r="Q58" s="53">
        <v>146509.71428571429</v>
      </c>
      <c r="R58" s="94">
        <v>45740732.235732257</v>
      </c>
      <c r="S58" s="210">
        <v>28.666869345215801</v>
      </c>
      <c r="T58" s="97">
        <v>46671</v>
      </c>
      <c r="U58" s="53">
        <v>437760</v>
      </c>
      <c r="V58" s="94">
        <v>1775671.45921057</v>
      </c>
      <c r="W58" s="215">
        <f t="shared" si="2"/>
        <v>289760224.74986684</v>
      </c>
      <c r="X58" s="44"/>
      <c r="Y58" s="44"/>
    </row>
    <row r="59" spans="1:28" s="10" customFormat="1" ht="15.75" customHeight="1" x14ac:dyDescent="0.4">
      <c r="A59" s="190" t="s">
        <v>204</v>
      </c>
      <c r="B59" s="9">
        <v>351</v>
      </c>
      <c r="C59" s="18" t="s">
        <v>90</v>
      </c>
      <c r="D59" s="203">
        <v>4471.1561875906</v>
      </c>
      <c r="E59" s="178">
        <v>5749.3636619205899</v>
      </c>
      <c r="F59" s="179">
        <v>16586</v>
      </c>
      <c r="G59" s="179">
        <v>11239</v>
      </c>
      <c r="H59" s="178">
        <v>1311090.5458</v>
      </c>
      <c r="I59" s="204">
        <v>140086785.269503</v>
      </c>
      <c r="J59" s="93">
        <v>33575097.385587357</v>
      </c>
      <c r="K59" s="97">
        <v>500</v>
      </c>
      <c r="L59" s="53">
        <v>4698.9625749654188</v>
      </c>
      <c r="M59" s="53">
        <v>2349481.2874827092</v>
      </c>
      <c r="N59" s="55">
        <v>-12.5</v>
      </c>
      <c r="O59" s="53">
        <v>0</v>
      </c>
      <c r="P59" s="53">
        <v>-75000</v>
      </c>
      <c r="Q59" s="53">
        <v>287215.51828114287</v>
      </c>
      <c r="R59" s="94">
        <v>36136794.191351205</v>
      </c>
      <c r="S59" s="210">
        <v>28.038816879056299</v>
      </c>
      <c r="T59" s="97">
        <v>27825</v>
      </c>
      <c r="U59" s="53">
        <v>32515.200000000001</v>
      </c>
      <c r="V59" s="94">
        <v>812695.27965974098</v>
      </c>
      <c r="W59" s="215">
        <f t="shared" si="2"/>
        <v>177036274.74051395</v>
      </c>
      <c r="X59" s="44"/>
      <c r="Y59" s="44"/>
      <c r="Z59" s="8"/>
      <c r="AA59" s="8"/>
      <c r="AB59" s="8"/>
    </row>
    <row r="60" spans="1:28" s="10" customFormat="1" ht="15.75" customHeight="1" x14ac:dyDescent="0.4">
      <c r="A60" s="190" t="s">
        <v>204</v>
      </c>
      <c r="B60" s="9">
        <v>895</v>
      </c>
      <c r="C60" s="18" t="s">
        <v>91</v>
      </c>
      <c r="D60" s="203">
        <v>4373.1540520151202</v>
      </c>
      <c r="E60" s="178">
        <v>5562.2610380081796</v>
      </c>
      <c r="F60" s="179">
        <v>29316</v>
      </c>
      <c r="G60" s="179">
        <v>20031</v>
      </c>
      <c r="H60" s="178">
        <v>2353998</v>
      </c>
      <c r="I60" s="204">
        <v>241975033.041217</v>
      </c>
      <c r="J60" s="93">
        <v>41005597.196083829</v>
      </c>
      <c r="K60" s="97">
        <v>543.99900000000002</v>
      </c>
      <c r="L60" s="53">
        <v>4685.8957225545037</v>
      </c>
      <c r="M60" s="53">
        <v>2549122.5871739276</v>
      </c>
      <c r="N60" s="55">
        <v>18</v>
      </c>
      <c r="O60" s="53">
        <v>0</v>
      </c>
      <c r="P60" s="53">
        <v>108000</v>
      </c>
      <c r="Q60" s="53">
        <v>69294.857142857145</v>
      </c>
      <c r="R60" s="94">
        <v>43732014.640400611</v>
      </c>
      <c r="S60" s="210">
        <v>32.162905283687103</v>
      </c>
      <c r="T60" s="97">
        <v>49347</v>
      </c>
      <c r="U60" s="53">
        <v>940160</v>
      </c>
      <c r="V60" s="94">
        <v>2527302.8870341098</v>
      </c>
      <c r="W60" s="215">
        <f t="shared" si="2"/>
        <v>288234350.56865174</v>
      </c>
      <c r="X60" s="44"/>
      <c r="Y60" s="44"/>
      <c r="Z60" s="8"/>
      <c r="AA60" s="8"/>
      <c r="AB60" s="8"/>
    </row>
    <row r="61" spans="1:28" s="10" customFormat="1" ht="15.75" customHeight="1" x14ac:dyDescent="0.4">
      <c r="A61" s="190" t="s">
        <v>204</v>
      </c>
      <c r="B61" s="9">
        <v>896</v>
      </c>
      <c r="C61" s="18" t="s">
        <v>92</v>
      </c>
      <c r="D61" s="203">
        <v>4492.2623607019204</v>
      </c>
      <c r="E61" s="178">
        <v>5658.6270363230396</v>
      </c>
      <c r="F61" s="179">
        <v>27325</v>
      </c>
      <c r="G61" s="179">
        <v>18271</v>
      </c>
      <c r="H61" s="178">
        <v>2920792.1567388298</v>
      </c>
      <c r="I61" s="204">
        <v>229060635.743577</v>
      </c>
      <c r="J61" s="93">
        <v>40344226.323591284</v>
      </c>
      <c r="K61" s="97">
        <v>1023</v>
      </c>
      <c r="L61" s="53">
        <v>4685.8957225545037</v>
      </c>
      <c r="M61" s="53">
        <v>4793671.3241732577</v>
      </c>
      <c r="N61" s="55">
        <v>-47</v>
      </c>
      <c r="O61" s="53">
        <v>0</v>
      </c>
      <c r="P61" s="53">
        <v>-282000</v>
      </c>
      <c r="Q61" s="53">
        <v>672323.93613257166</v>
      </c>
      <c r="R61" s="94">
        <v>45528221.583897114</v>
      </c>
      <c r="S61" s="210">
        <v>37.059749999999902</v>
      </c>
      <c r="T61" s="97">
        <v>45596</v>
      </c>
      <c r="U61" s="53">
        <v>809760</v>
      </c>
      <c r="V61" s="94">
        <v>2499536.3609999898</v>
      </c>
      <c r="W61" s="215">
        <f t="shared" si="2"/>
        <v>277088393.68847412</v>
      </c>
      <c r="X61" s="44"/>
      <c r="Y61" s="44"/>
      <c r="Z61" s="8"/>
      <c r="AA61" s="8"/>
      <c r="AB61" s="8"/>
    </row>
    <row r="62" spans="1:28" s="10" customFormat="1" ht="15.75" customHeight="1" x14ac:dyDescent="0.4">
      <c r="A62" s="190" t="s">
        <v>204</v>
      </c>
      <c r="B62" s="9">
        <v>909</v>
      </c>
      <c r="C62" s="18" t="s">
        <v>93</v>
      </c>
      <c r="D62" s="203">
        <v>4818.1796568113596</v>
      </c>
      <c r="E62" s="178">
        <v>5660.9575761965698</v>
      </c>
      <c r="F62" s="179">
        <v>35619.5</v>
      </c>
      <c r="G62" s="179">
        <v>26219</v>
      </c>
      <c r="H62" s="178">
        <v>4864651.8939015204</v>
      </c>
      <c r="I62" s="204">
        <v>324910448.869991</v>
      </c>
      <c r="J62" s="93">
        <v>49836917.050503746</v>
      </c>
      <c r="K62" s="97">
        <v>732</v>
      </c>
      <c r="L62" s="53">
        <v>4660</v>
      </c>
      <c r="M62" s="53">
        <v>3411120</v>
      </c>
      <c r="N62" s="55">
        <v>-139.5</v>
      </c>
      <c r="O62" s="53">
        <v>238667</v>
      </c>
      <c r="P62" s="53">
        <v>-598333</v>
      </c>
      <c r="Q62" s="53">
        <v>1052470.8976251429</v>
      </c>
      <c r="R62" s="94">
        <v>53702174.948128887</v>
      </c>
      <c r="S62" s="210">
        <v>32.198458904052202</v>
      </c>
      <c r="T62" s="97">
        <v>61838.5</v>
      </c>
      <c r="U62" s="53">
        <v>2002420</v>
      </c>
      <c r="V62" s="94">
        <v>3993524.4009382301</v>
      </c>
      <c r="W62" s="215">
        <f t="shared" si="2"/>
        <v>382606148.2190581</v>
      </c>
      <c r="X62" s="44"/>
      <c r="Y62" s="44"/>
      <c r="Z62" s="8"/>
      <c r="AA62" s="8"/>
      <c r="AB62" s="8"/>
    </row>
    <row r="63" spans="1:28" s="10" customFormat="1" ht="15.75" customHeight="1" x14ac:dyDescent="0.4">
      <c r="A63" s="190" t="s">
        <v>204</v>
      </c>
      <c r="B63" s="9">
        <v>876</v>
      </c>
      <c r="C63" s="18" t="s">
        <v>94</v>
      </c>
      <c r="D63" s="203">
        <v>4836.7939957584504</v>
      </c>
      <c r="E63" s="178">
        <v>6017.7572709837004</v>
      </c>
      <c r="F63" s="179">
        <v>10671</v>
      </c>
      <c r="G63" s="179">
        <v>7610</v>
      </c>
      <c r="H63" s="178">
        <v>1278044.92512989</v>
      </c>
      <c r="I63" s="204">
        <v>98686606.486054301</v>
      </c>
      <c r="J63" s="93">
        <v>19314317.530095603</v>
      </c>
      <c r="K63" s="97">
        <v>414</v>
      </c>
      <c r="L63" s="53">
        <v>4685.8957225545037</v>
      </c>
      <c r="M63" s="53">
        <v>1939960.8291375644</v>
      </c>
      <c r="N63" s="55">
        <v>-12</v>
      </c>
      <c r="O63" s="53">
        <v>0</v>
      </c>
      <c r="P63" s="53">
        <v>-72000</v>
      </c>
      <c r="Q63" s="53">
        <v>39596.571428571428</v>
      </c>
      <c r="R63" s="94">
        <v>21221874.930661738</v>
      </c>
      <c r="S63" s="210">
        <v>35.270945689641003</v>
      </c>
      <c r="T63" s="97">
        <v>18281</v>
      </c>
      <c r="U63" s="53">
        <v>30144</v>
      </c>
      <c r="V63" s="94">
        <v>674932.15815232799</v>
      </c>
      <c r="W63" s="215">
        <f t="shared" si="2"/>
        <v>120583413.57486837</v>
      </c>
      <c r="X63" s="44"/>
      <c r="Y63" s="44"/>
      <c r="Z63" s="8"/>
      <c r="AA63" s="8"/>
      <c r="AB63" s="8"/>
    </row>
    <row r="64" spans="1:28" s="10" customFormat="1" ht="15.75" customHeight="1" x14ac:dyDescent="0.4">
      <c r="A64" s="190" t="s">
        <v>204</v>
      </c>
      <c r="B64" s="9">
        <v>340</v>
      </c>
      <c r="C64" s="18" t="s">
        <v>95</v>
      </c>
      <c r="D64" s="203">
        <v>4740.6939107593198</v>
      </c>
      <c r="E64" s="178">
        <v>6402.4377851966601</v>
      </c>
      <c r="F64" s="179">
        <v>12908</v>
      </c>
      <c r="G64" s="179">
        <v>5531</v>
      </c>
      <c r="H64" s="178">
        <v>9458526.4065439496</v>
      </c>
      <c r="I64" s="204">
        <v>106063286.79654799</v>
      </c>
      <c r="J64" s="93">
        <v>24359929.050794233</v>
      </c>
      <c r="K64" s="97">
        <v>562</v>
      </c>
      <c r="L64" s="53">
        <v>4667.9979076067966</v>
      </c>
      <c r="M64" s="53">
        <v>2623414.8240750199</v>
      </c>
      <c r="N64" s="55">
        <v>-183</v>
      </c>
      <c r="O64" s="53">
        <v>0</v>
      </c>
      <c r="P64" s="53">
        <v>-1098000</v>
      </c>
      <c r="Q64" s="53">
        <v>208318.10693485715</v>
      </c>
      <c r="R64" s="94">
        <v>26093661.98180411</v>
      </c>
      <c r="S64" s="210">
        <v>37.752000000000002</v>
      </c>
      <c r="T64" s="97">
        <v>18439</v>
      </c>
      <c r="U64" s="53">
        <v>185600</v>
      </c>
      <c r="V64" s="94">
        <v>881709.12800000003</v>
      </c>
      <c r="W64" s="215">
        <f t="shared" si="2"/>
        <v>133038657.9063521</v>
      </c>
      <c r="X64" s="44"/>
      <c r="Y64" s="44"/>
      <c r="Z64" s="8"/>
      <c r="AA64" s="8"/>
      <c r="AB64" s="8"/>
    </row>
    <row r="65" spans="1:28" s="10" customFormat="1" ht="15.75" customHeight="1" x14ac:dyDescent="0.4">
      <c r="A65" s="190" t="s">
        <v>204</v>
      </c>
      <c r="B65" s="9">
        <v>888</v>
      </c>
      <c r="C65" s="18" t="s">
        <v>96</v>
      </c>
      <c r="D65" s="203">
        <v>4575.0796911964298</v>
      </c>
      <c r="E65" s="178">
        <v>5724.0339057601896</v>
      </c>
      <c r="F65" s="179">
        <v>97854</v>
      </c>
      <c r="G65" s="179">
        <v>65793.5</v>
      </c>
      <c r="H65" s="178">
        <v>16301756.173702501</v>
      </c>
      <c r="I65" s="204">
        <v>840595829.054672</v>
      </c>
      <c r="J65" s="93">
        <v>136493851.51415527</v>
      </c>
      <c r="K65" s="97">
        <v>3429.5</v>
      </c>
      <c r="L65" s="53">
        <v>4660</v>
      </c>
      <c r="M65" s="53">
        <v>15981470</v>
      </c>
      <c r="N65" s="55">
        <v>-277</v>
      </c>
      <c r="O65" s="53">
        <v>84000</v>
      </c>
      <c r="P65" s="53">
        <v>-1578000</v>
      </c>
      <c r="Q65" s="53">
        <v>1377911.04</v>
      </c>
      <c r="R65" s="94">
        <v>152275232.55415526</v>
      </c>
      <c r="S65" s="210">
        <v>32.707407948042103</v>
      </c>
      <c r="T65" s="97">
        <v>163647.5</v>
      </c>
      <c r="U65" s="53">
        <v>1084800</v>
      </c>
      <c r="V65" s="94">
        <v>6437285.5421772301</v>
      </c>
      <c r="W65" s="215">
        <f t="shared" si="2"/>
        <v>999308347.15100455</v>
      </c>
      <c r="X65" s="44"/>
      <c r="Y65" s="44"/>
      <c r="Z65" s="8"/>
      <c r="AA65" s="8"/>
      <c r="AB65" s="8"/>
    </row>
    <row r="66" spans="1:28" s="10" customFormat="1" ht="15.75" customHeight="1" x14ac:dyDescent="0.4">
      <c r="A66" s="190" t="s">
        <v>204</v>
      </c>
      <c r="B66" s="9">
        <v>341</v>
      </c>
      <c r="C66" s="18" t="s">
        <v>97</v>
      </c>
      <c r="D66" s="203">
        <v>4876.0859558312504</v>
      </c>
      <c r="E66" s="178">
        <v>6188.10862464405</v>
      </c>
      <c r="F66" s="179">
        <v>37658.5</v>
      </c>
      <c r="G66" s="179">
        <v>25077</v>
      </c>
      <c r="H66" s="178">
        <v>6830807.1554259704</v>
      </c>
      <c r="I66" s="204">
        <v>345636090.10329598</v>
      </c>
      <c r="J66" s="93">
        <v>58722111.941215836</v>
      </c>
      <c r="K66" s="97">
        <v>1522.5</v>
      </c>
      <c r="L66" s="53">
        <v>4667.9979076067966</v>
      </c>
      <c r="M66" s="53">
        <v>7107026.8143313481</v>
      </c>
      <c r="N66" s="55">
        <v>-104</v>
      </c>
      <c r="O66" s="53">
        <v>0</v>
      </c>
      <c r="P66" s="53">
        <v>-624000</v>
      </c>
      <c r="Q66" s="53">
        <v>1016123.4470742859</v>
      </c>
      <c r="R66" s="94">
        <v>66221262.202621467</v>
      </c>
      <c r="S66" s="210">
        <v>32.658728240297897</v>
      </c>
      <c r="T66" s="97">
        <v>62735.5</v>
      </c>
      <c r="U66" s="53">
        <v>3637321.6</v>
      </c>
      <c r="V66" s="94">
        <v>5686183.2455192097</v>
      </c>
      <c r="W66" s="215">
        <f t="shared" si="2"/>
        <v>417543535.55143666</v>
      </c>
      <c r="X66" s="44"/>
      <c r="Y66" s="44"/>
      <c r="Z66" s="8"/>
      <c r="AA66" s="8"/>
      <c r="AB66" s="8"/>
    </row>
    <row r="67" spans="1:28" s="10" customFormat="1" ht="15.75" customHeight="1" x14ac:dyDescent="0.4">
      <c r="A67" s="190" t="s">
        <v>204</v>
      </c>
      <c r="B67" s="9">
        <v>352</v>
      </c>
      <c r="C67" s="18" t="s">
        <v>98</v>
      </c>
      <c r="D67" s="203">
        <v>4945.8719667704399</v>
      </c>
      <c r="E67" s="178">
        <v>6636.1794667136801</v>
      </c>
      <c r="F67" s="179">
        <v>49960</v>
      </c>
      <c r="G67" s="179">
        <v>29475</v>
      </c>
      <c r="H67" s="178">
        <v>4421097.59199508</v>
      </c>
      <c r="I67" s="204">
        <v>447118250.83323199</v>
      </c>
      <c r="J67" s="93">
        <v>88846610.141720921</v>
      </c>
      <c r="K67" s="97">
        <v>1754</v>
      </c>
      <c r="L67" s="53">
        <v>4698.9625749654188</v>
      </c>
      <c r="M67" s="53">
        <v>8241980.3564893445</v>
      </c>
      <c r="N67" s="55">
        <v>-86.5</v>
      </c>
      <c r="O67" s="53">
        <v>690000</v>
      </c>
      <c r="P67" s="53">
        <v>171000</v>
      </c>
      <c r="Q67" s="53">
        <v>2588616.7491428577</v>
      </c>
      <c r="R67" s="94">
        <v>99848207.247353122</v>
      </c>
      <c r="S67" s="210">
        <v>40.540499999999902</v>
      </c>
      <c r="T67" s="97">
        <v>79435</v>
      </c>
      <c r="U67" s="53">
        <v>286400</v>
      </c>
      <c r="V67" s="94">
        <v>3506734.6174999899</v>
      </c>
      <c r="W67" s="215">
        <f t="shared" si="2"/>
        <v>550473192.69808507</v>
      </c>
      <c r="X67" s="44"/>
      <c r="Y67" s="44"/>
      <c r="Z67" s="8"/>
      <c r="AA67" s="8"/>
      <c r="AB67" s="8"/>
    </row>
    <row r="68" spans="1:28" s="10" customFormat="1" ht="15.75" customHeight="1" x14ac:dyDescent="0.4">
      <c r="A68" s="190" t="s">
        <v>204</v>
      </c>
      <c r="B68" s="9">
        <v>353</v>
      </c>
      <c r="C68" s="18" t="s">
        <v>99</v>
      </c>
      <c r="D68" s="203">
        <v>4690.8598805370402</v>
      </c>
      <c r="E68" s="178">
        <v>5987.1098820153102</v>
      </c>
      <c r="F68" s="179">
        <v>24285</v>
      </c>
      <c r="G68" s="179">
        <v>16201.5</v>
      </c>
      <c r="H68" s="178">
        <v>4269060.5992547497</v>
      </c>
      <c r="I68" s="204">
        <v>215186753.551568</v>
      </c>
      <c r="J68" s="93">
        <v>38002221.323478259</v>
      </c>
      <c r="K68" s="97">
        <v>983</v>
      </c>
      <c r="L68" s="53">
        <v>4698.9625749654188</v>
      </c>
      <c r="M68" s="53">
        <v>4619080.2111910069</v>
      </c>
      <c r="N68" s="55">
        <v>107.5</v>
      </c>
      <c r="O68" s="53">
        <v>214312</v>
      </c>
      <c r="P68" s="53">
        <v>859312</v>
      </c>
      <c r="Q68" s="53">
        <v>570887.42800457159</v>
      </c>
      <c r="R68" s="94">
        <v>44051500.962673835</v>
      </c>
      <c r="S68" s="210">
        <v>34.5999153743102</v>
      </c>
      <c r="T68" s="97">
        <v>40486.5</v>
      </c>
      <c r="U68" s="53">
        <v>1061395.2</v>
      </c>
      <c r="V68" s="94">
        <v>2462224.6738020098</v>
      </c>
      <c r="W68" s="215">
        <f t="shared" si="2"/>
        <v>261700479.18804383</v>
      </c>
      <c r="X68" s="44"/>
      <c r="Y68" s="44"/>
      <c r="Z68" s="8"/>
      <c r="AA68" s="8"/>
      <c r="AB68" s="8"/>
    </row>
    <row r="69" spans="1:28" s="10" customFormat="1" ht="15.75" customHeight="1" x14ac:dyDescent="0.4">
      <c r="A69" s="190" t="s">
        <v>204</v>
      </c>
      <c r="B69" s="9">
        <v>354</v>
      </c>
      <c r="C69" s="18" t="s">
        <v>100</v>
      </c>
      <c r="D69" s="203">
        <v>4627.3107440472704</v>
      </c>
      <c r="E69" s="178">
        <v>6115.3989808803399</v>
      </c>
      <c r="F69" s="179">
        <v>21135.5</v>
      </c>
      <c r="G69" s="179">
        <v>13118.5</v>
      </c>
      <c r="H69" s="178">
        <v>3902280.9076411501</v>
      </c>
      <c r="I69" s="204">
        <v>181927668.66913101</v>
      </c>
      <c r="J69" s="93">
        <v>29030992.526394214</v>
      </c>
      <c r="K69" s="97">
        <v>641.33299999999997</v>
      </c>
      <c r="L69" s="53">
        <v>4698.9625749654188</v>
      </c>
      <c r="M69" s="53">
        <v>3013599.765090297</v>
      </c>
      <c r="N69" s="55">
        <v>-95</v>
      </c>
      <c r="O69" s="53">
        <v>0</v>
      </c>
      <c r="P69" s="53">
        <v>-570000</v>
      </c>
      <c r="Q69" s="53">
        <v>105591.42857142857</v>
      </c>
      <c r="R69" s="94">
        <v>31580183.720055941</v>
      </c>
      <c r="S69" s="210">
        <v>34.626772434619603</v>
      </c>
      <c r="T69" s="97">
        <v>34254</v>
      </c>
      <c r="U69" s="53">
        <v>0</v>
      </c>
      <c r="V69" s="94">
        <v>1186105.4629754601</v>
      </c>
      <c r="W69" s="215">
        <f t="shared" si="2"/>
        <v>214693957.85216242</v>
      </c>
      <c r="X69" s="44"/>
      <c r="Y69" s="44"/>
      <c r="Z69" s="8"/>
      <c r="AA69" s="8"/>
      <c r="AB69" s="8"/>
    </row>
    <row r="70" spans="1:28" s="10" customFormat="1" ht="15.75" customHeight="1" x14ac:dyDescent="0.4">
      <c r="A70" s="190" t="s">
        <v>204</v>
      </c>
      <c r="B70" s="9">
        <v>355</v>
      </c>
      <c r="C70" s="18" t="s">
        <v>101</v>
      </c>
      <c r="D70" s="203">
        <v>4679.9332811064496</v>
      </c>
      <c r="E70" s="178">
        <v>6104.0000034676104</v>
      </c>
      <c r="F70" s="179">
        <v>21611</v>
      </c>
      <c r="G70" s="179">
        <v>11686.5</v>
      </c>
      <c r="H70" s="178">
        <v>9614248.92051474</v>
      </c>
      <c r="I70" s="204">
        <v>182086683.09902999</v>
      </c>
      <c r="J70" s="93">
        <v>37534975.880559795</v>
      </c>
      <c r="K70" s="97">
        <v>845</v>
      </c>
      <c r="L70" s="53">
        <v>4698.9625749654188</v>
      </c>
      <c r="M70" s="53">
        <v>3970623.3758457787</v>
      </c>
      <c r="N70" s="55">
        <v>-55</v>
      </c>
      <c r="O70" s="53">
        <v>36000</v>
      </c>
      <c r="P70" s="53">
        <v>-294000</v>
      </c>
      <c r="Q70" s="53">
        <v>152448</v>
      </c>
      <c r="R70" s="94">
        <v>41364047.256405577</v>
      </c>
      <c r="S70" s="210">
        <v>31.1258544245864</v>
      </c>
      <c r="T70" s="97">
        <v>33297.5</v>
      </c>
      <c r="U70" s="53">
        <v>1176464</v>
      </c>
      <c r="V70" s="94">
        <v>2212877.1377026602</v>
      </c>
      <c r="W70" s="215">
        <f t="shared" si="2"/>
        <v>225663607.49313822</v>
      </c>
      <c r="X70" s="44"/>
      <c r="Y70" s="44"/>
      <c r="Z70" s="8"/>
      <c r="AA70" s="8"/>
      <c r="AB70" s="8"/>
    </row>
    <row r="71" spans="1:28" s="10" customFormat="1" ht="15.75" customHeight="1" x14ac:dyDescent="0.4">
      <c r="A71" s="190" t="s">
        <v>204</v>
      </c>
      <c r="B71" s="9">
        <v>343</v>
      </c>
      <c r="C71" s="18" t="s">
        <v>102</v>
      </c>
      <c r="D71" s="203">
        <v>4458.4877925503697</v>
      </c>
      <c r="E71" s="178">
        <v>5736.16949035773</v>
      </c>
      <c r="F71" s="179">
        <v>21055.5</v>
      </c>
      <c r="G71" s="179">
        <v>14344.5</v>
      </c>
      <c r="H71" s="178">
        <v>1252665.9550350001</v>
      </c>
      <c r="I71" s="204">
        <v>177410838.92551601</v>
      </c>
      <c r="J71" s="93">
        <v>32562871.987838212</v>
      </c>
      <c r="K71" s="97">
        <v>695</v>
      </c>
      <c r="L71" s="53">
        <v>4667.9979076067966</v>
      </c>
      <c r="M71" s="53">
        <v>3244258.5457867235</v>
      </c>
      <c r="N71" s="55">
        <v>-10</v>
      </c>
      <c r="O71" s="53">
        <v>0</v>
      </c>
      <c r="P71" s="53">
        <v>-60000</v>
      </c>
      <c r="Q71" s="53">
        <v>126049.71428571429</v>
      </c>
      <c r="R71" s="94">
        <v>35873180.247910649</v>
      </c>
      <c r="S71" s="210">
        <v>18.4370656167522</v>
      </c>
      <c r="T71" s="97">
        <v>35400</v>
      </c>
      <c r="U71" s="53">
        <v>429440</v>
      </c>
      <c r="V71" s="94">
        <v>1082112.1228330301</v>
      </c>
      <c r="W71" s="215">
        <f t="shared" si="2"/>
        <v>214366131.2962597</v>
      </c>
      <c r="X71" s="44"/>
      <c r="Y71" s="44"/>
      <c r="Z71" s="8"/>
      <c r="AA71" s="8"/>
      <c r="AB71" s="8"/>
    </row>
    <row r="72" spans="1:28" s="10" customFormat="1" ht="15.75" customHeight="1" x14ac:dyDescent="0.4">
      <c r="A72" s="190" t="s">
        <v>204</v>
      </c>
      <c r="B72" s="9">
        <v>342</v>
      </c>
      <c r="C72" s="18" t="s">
        <v>103</v>
      </c>
      <c r="D72" s="203">
        <v>4500.9596963721797</v>
      </c>
      <c r="E72" s="178">
        <v>5828.45297701654</v>
      </c>
      <c r="F72" s="179">
        <v>14659</v>
      </c>
      <c r="G72" s="179">
        <v>9746.5</v>
      </c>
      <c r="H72" s="178">
        <v>1373229.8668410101</v>
      </c>
      <c r="I72" s="204">
        <v>124159814.996452</v>
      </c>
      <c r="J72" s="93">
        <v>24533631.142241716</v>
      </c>
      <c r="K72" s="97">
        <v>420.5</v>
      </c>
      <c r="L72" s="53">
        <v>4667.9979076067966</v>
      </c>
      <c r="M72" s="53">
        <v>1962893.1201486581</v>
      </c>
      <c r="N72" s="55">
        <v>39</v>
      </c>
      <c r="O72" s="53">
        <v>0</v>
      </c>
      <c r="P72" s="53">
        <v>234000</v>
      </c>
      <c r="Q72" s="53">
        <v>85793.142857142855</v>
      </c>
      <c r="R72" s="94">
        <v>26816317.405247517</v>
      </c>
      <c r="S72" s="210">
        <v>31.562297663782001</v>
      </c>
      <c r="T72" s="97">
        <v>24405.5</v>
      </c>
      <c r="U72" s="53">
        <v>577280</v>
      </c>
      <c r="V72" s="94">
        <v>1347573.65563343</v>
      </c>
      <c r="W72" s="215">
        <f t="shared" si="2"/>
        <v>152323706.05733296</v>
      </c>
      <c r="X72" s="44"/>
      <c r="Y72" s="44"/>
      <c r="Z72" s="8"/>
      <c r="AA72" s="8"/>
      <c r="AB72" s="8"/>
    </row>
    <row r="73" spans="1:28" s="10" customFormat="1" ht="15.75" customHeight="1" x14ac:dyDescent="0.4">
      <c r="A73" s="190" t="s">
        <v>204</v>
      </c>
      <c r="B73" s="9">
        <v>356</v>
      </c>
      <c r="C73" s="18" t="s">
        <v>104</v>
      </c>
      <c r="D73" s="203">
        <v>4381.6920654061096</v>
      </c>
      <c r="E73" s="178">
        <v>5619.0692002086398</v>
      </c>
      <c r="F73" s="179">
        <v>24583</v>
      </c>
      <c r="G73" s="179">
        <v>14915</v>
      </c>
      <c r="H73" s="178">
        <v>2834987.538522</v>
      </c>
      <c r="I73" s="204">
        <v>194358540.70351201</v>
      </c>
      <c r="J73" s="93">
        <v>34774338.388173334</v>
      </c>
      <c r="K73" s="97">
        <v>730</v>
      </c>
      <c r="L73" s="53">
        <v>4698.9625749654188</v>
      </c>
      <c r="M73" s="53">
        <v>3430242.6797247557</v>
      </c>
      <c r="N73" s="55">
        <v>-126</v>
      </c>
      <c r="O73" s="53">
        <v>36000</v>
      </c>
      <c r="P73" s="53">
        <v>-720000</v>
      </c>
      <c r="Q73" s="53">
        <v>197492.9142857143</v>
      </c>
      <c r="R73" s="94">
        <v>37682073.982183807</v>
      </c>
      <c r="S73" s="210">
        <v>33.094114470929398</v>
      </c>
      <c r="T73" s="97">
        <v>39498</v>
      </c>
      <c r="U73" s="53">
        <v>453253.6</v>
      </c>
      <c r="V73" s="94">
        <v>1760404.93337277</v>
      </c>
      <c r="W73" s="215">
        <f t="shared" si="2"/>
        <v>233801019.61906859</v>
      </c>
      <c r="X73" s="44"/>
      <c r="Y73" s="44"/>
      <c r="Z73" s="8"/>
      <c r="AA73" s="8"/>
      <c r="AB73" s="8"/>
    </row>
    <row r="74" spans="1:28" s="10" customFormat="1" ht="15.75" customHeight="1" x14ac:dyDescent="0.4">
      <c r="A74" s="190" t="s">
        <v>204</v>
      </c>
      <c r="B74" s="9">
        <v>357</v>
      </c>
      <c r="C74" s="18" t="s">
        <v>105</v>
      </c>
      <c r="D74" s="203">
        <v>4601.56644770608</v>
      </c>
      <c r="E74" s="178">
        <v>5902.4687630987301</v>
      </c>
      <c r="F74" s="179">
        <v>20859</v>
      </c>
      <c r="G74" s="179">
        <v>13791</v>
      </c>
      <c r="H74" s="178">
        <v>3923290.2873744401</v>
      </c>
      <c r="I74" s="204">
        <v>181308311.53196999</v>
      </c>
      <c r="J74" s="93">
        <v>25468423.694328442</v>
      </c>
      <c r="K74" s="97">
        <v>601.5</v>
      </c>
      <c r="L74" s="53">
        <v>4698.9625749654188</v>
      </c>
      <c r="M74" s="53">
        <v>2826425.9888416994</v>
      </c>
      <c r="N74" s="55">
        <v>-113</v>
      </c>
      <c r="O74" s="53">
        <v>24000</v>
      </c>
      <c r="P74" s="53">
        <v>-654000</v>
      </c>
      <c r="Q74" s="53">
        <v>174147.94285714286</v>
      </c>
      <c r="R74" s="94">
        <v>27814997.626027286</v>
      </c>
      <c r="S74" s="210">
        <v>29.284276854321899</v>
      </c>
      <c r="T74" s="97">
        <v>34650</v>
      </c>
      <c r="U74" s="53">
        <v>0</v>
      </c>
      <c r="V74" s="94">
        <v>1014700.19300225</v>
      </c>
      <c r="W74" s="215">
        <f t="shared" si="2"/>
        <v>210138009.35099953</v>
      </c>
      <c r="X74" s="44"/>
      <c r="Y74" s="44"/>
      <c r="Z74" s="8"/>
      <c r="AA74" s="8"/>
      <c r="AB74" s="8"/>
    </row>
    <row r="75" spans="1:28" s="10" customFormat="1" ht="15.75" customHeight="1" x14ac:dyDescent="0.4">
      <c r="A75" s="190" t="s">
        <v>204</v>
      </c>
      <c r="B75" s="9">
        <v>358</v>
      </c>
      <c r="C75" s="18" t="s">
        <v>106</v>
      </c>
      <c r="D75" s="203">
        <v>4323.7355487774503</v>
      </c>
      <c r="E75" s="178">
        <v>5754.8583711145902</v>
      </c>
      <c r="F75" s="179">
        <v>21108.5</v>
      </c>
      <c r="G75" s="179">
        <v>16003</v>
      </c>
      <c r="H75" s="178">
        <v>1607397.8529999999</v>
      </c>
      <c r="I75" s="204">
        <v>184969968.19731599</v>
      </c>
      <c r="J75" s="93">
        <v>28865998.367004436</v>
      </c>
      <c r="K75" s="97">
        <v>726</v>
      </c>
      <c r="L75" s="53">
        <v>4698.9625749654188</v>
      </c>
      <c r="M75" s="53">
        <v>3411446.8294248939</v>
      </c>
      <c r="N75" s="55">
        <v>-78</v>
      </c>
      <c r="O75" s="53">
        <v>291461</v>
      </c>
      <c r="P75" s="53">
        <v>-176539</v>
      </c>
      <c r="Q75" s="53">
        <v>52796.571428571428</v>
      </c>
      <c r="R75" s="94">
        <v>32153702.767857902</v>
      </c>
      <c r="S75" s="210">
        <v>38.141999999999904</v>
      </c>
      <c r="T75" s="97">
        <v>37111.5</v>
      </c>
      <c r="U75" s="53">
        <v>49280</v>
      </c>
      <c r="V75" s="94">
        <v>1464786.8329999901</v>
      </c>
      <c r="W75" s="215">
        <f t="shared" ref="W75:W138" si="3">V75+R75+I75</f>
        <v>218588457.79817387</v>
      </c>
      <c r="X75" s="44"/>
      <c r="Y75" s="44"/>
      <c r="Z75" s="8"/>
      <c r="AA75" s="8"/>
      <c r="AB75" s="8"/>
    </row>
    <row r="76" spans="1:28" s="10" customFormat="1" ht="15.75" customHeight="1" x14ac:dyDescent="0.4">
      <c r="A76" s="190" t="s">
        <v>204</v>
      </c>
      <c r="B76" s="9">
        <v>877</v>
      </c>
      <c r="C76" s="18" t="s">
        <v>107</v>
      </c>
      <c r="D76" s="203">
        <v>4437.8527227548802</v>
      </c>
      <c r="E76" s="178">
        <v>5618.6904467740997</v>
      </c>
      <c r="F76" s="179">
        <v>17782</v>
      </c>
      <c r="G76" s="179">
        <v>12268</v>
      </c>
      <c r="H76" s="178">
        <v>1717545.33</v>
      </c>
      <c r="I76" s="204">
        <v>149561536.84705201</v>
      </c>
      <c r="J76" s="93">
        <v>23591646.578802235</v>
      </c>
      <c r="K76" s="97">
        <v>407.5</v>
      </c>
      <c r="L76" s="53">
        <v>4685.8957225545037</v>
      </c>
      <c r="M76" s="53">
        <v>1909502.5069409602</v>
      </c>
      <c r="N76" s="55">
        <v>-108</v>
      </c>
      <c r="O76" s="53">
        <v>0</v>
      </c>
      <c r="P76" s="53">
        <v>-648000</v>
      </c>
      <c r="Q76" s="53">
        <v>403952.95902857149</v>
      </c>
      <c r="R76" s="94">
        <v>25257102.044771768</v>
      </c>
      <c r="S76" s="210">
        <v>32.2116400440487</v>
      </c>
      <c r="T76" s="97">
        <v>30050</v>
      </c>
      <c r="U76" s="53">
        <v>0</v>
      </c>
      <c r="V76" s="94">
        <v>967959.78332366399</v>
      </c>
      <c r="W76" s="215">
        <f t="shared" si="3"/>
        <v>175786598.67514744</v>
      </c>
      <c r="X76" s="44"/>
      <c r="Y76" s="44"/>
      <c r="Z76" s="8"/>
      <c r="AA76" s="8"/>
      <c r="AB76" s="8"/>
    </row>
    <row r="77" spans="1:28" s="10" customFormat="1" ht="15.75" customHeight="1" x14ac:dyDescent="0.4">
      <c r="A77" s="190" t="s">
        <v>204</v>
      </c>
      <c r="B77" s="9">
        <v>359</v>
      </c>
      <c r="C77" s="18" t="s">
        <v>108</v>
      </c>
      <c r="D77" s="203">
        <v>4519.0583087079203</v>
      </c>
      <c r="E77" s="178">
        <v>5751.8180927283202</v>
      </c>
      <c r="F77" s="179">
        <v>26369</v>
      </c>
      <c r="G77" s="179">
        <v>18351</v>
      </c>
      <c r="H77" s="178">
        <v>1571822.64</v>
      </c>
      <c r="I77" s="204">
        <v>226286485.00197601</v>
      </c>
      <c r="J77" s="93">
        <v>35998295.993343763</v>
      </c>
      <c r="K77" s="97">
        <v>866</v>
      </c>
      <c r="L77" s="53">
        <v>4698.9625749654188</v>
      </c>
      <c r="M77" s="53">
        <v>4069301.5899200528</v>
      </c>
      <c r="N77" s="55">
        <v>-123.5</v>
      </c>
      <c r="O77" s="53">
        <v>0</v>
      </c>
      <c r="P77" s="53">
        <v>-741000</v>
      </c>
      <c r="Q77" s="53">
        <v>152811.6342857143</v>
      </c>
      <c r="R77" s="94">
        <v>39479409.217549533</v>
      </c>
      <c r="S77" s="210">
        <v>15.9567906232746</v>
      </c>
      <c r="T77" s="97">
        <v>44720</v>
      </c>
      <c r="U77" s="53">
        <v>0</v>
      </c>
      <c r="V77" s="94">
        <v>713587.67667284096</v>
      </c>
      <c r="W77" s="215">
        <f t="shared" si="3"/>
        <v>266479481.89619839</v>
      </c>
      <c r="X77" s="44"/>
      <c r="Y77" s="44"/>
      <c r="Z77" s="8"/>
      <c r="AA77" s="8"/>
      <c r="AB77" s="8"/>
    </row>
    <row r="78" spans="1:28" s="10" customFormat="1" ht="15.75" customHeight="1" x14ac:dyDescent="0.4">
      <c r="A78" s="190" t="s">
        <v>204</v>
      </c>
      <c r="B78" s="9">
        <v>344</v>
      </c>
      <c r="C78" s="18" t="s">
        <v>109</v>
      </c>
      <c r="D78" s="203">
        <v>4495.5052319443103</v>
      </c>
      <c r="E78" s="178">
        <v>5895.09587689624</v>
      </c>
      <c r="F78" s="179">
        <v>25778</v>
      </c>
      <c r="G78" s="179">
        <v>18175</v>
      </c>
      <c r="H78" s="178">
        <v>5223389.9457236603</v>
      </c>
      <c r="I78" s="204">
        <v>228251891.37737301</v>
      </c>
      <c r="J78" s="93">
        <v>41810199.595572695</v>
      </c>
      <c r="K78" s="97">
        <v>1122</v>
      </c>
      <c r="L78" s="53">
        <v>4667.9979076067966</v>
      </c>
      <c r="M78" s="53">
        <v>5237493.6523348261</v>
      </c>
      <c r="N78" s="55">
        <v>-77</v>
      </c>
      <c r="O78" s="53">
        <v>0</v>
      </c>
      <c r="P78" s="53">
        <v>-462000</v>
      </c>
      <c r="Q78" s="53">
        <v>1706696.4966857145</v>
      </c>
      <c r="R78" s="94">
        <v>48292389.744593233</v>
      </c>
      <c r="S78" s="210">
        <v>33.680644117438902</v>
      </c>
      <c r="T78" s="97">
        <v>43953</v>
      </c>
      <c r="U78" s="53">
        <v>598784</v>
      </c>
      <c r="V78" s="94">
        <v>2079149.3508937899</v>
      </c>
      <c r="W78" s="215">
        <f t="shared" si="3"/>
        <v>278623430.47286004</v>
      </c>
      <c r="X78" s="44"/>
      <c r="Y78" s="44"/>
      <c r="Z78" s="8"/>
      <c r="AA78" s="8"/>
      <c r="AB78" s="8"/>
    </row>
    <row r="79" spans="1:28" s="10" customFormat="1" ht="15.75" customHeight="1" x14ac:dyDescent="0.4">
      <c r="A79" s="190" t="s">
        <v>205</v>
      </c>
      <c r="B79" s="9">
        <v>301</v>
      </c>
      <c r="C79" s="18" t="s">
        <v>110</v>
      </c>
      <c r="D79" s="203">
        <v>5212.1462040645001</v>
      </c>
      <c r="E79" s="178">
        <v>6851.0345739767599</v>
      </c>
      <c r="F79" s="179">
        <v>24853</v>
      </c>
      <c r="G79" s="179">
        <v>14523</v>
      </c>
      <c r="H79" s="178">
        <v>9991739.5532433093</v>
      </c>
      <c r="I79" s="204">
        <v>239026784.28072301</v>
      </c>
      <c r="J79" s="93">
        <v>38330305.750774033</v>
      </c>
      <c r="K79" s="97">
        <v>458</v>
      </c>
      <c r="L79" s="53">
        <v>5242.1155555845226</v>
      </c>
      <c r="M79" s="53">
        <v>2400888.9244577112</v>
      </c>
      <c r="N79" s="55">
        <v>66</v>
      </c>
      <c r="O79" s="53">
        <v>966053</v>
      </c>
      <c r="P79" s="53">
        <v>1362053</v>
      </c>
      <c r="Q79" s="53">
        <v>148381.71428571429</v>
      </c>
      <c r="R79" s="94">
        <v>42241629.389517456</v>
      </c>
      <c r="S79" s="210">
        <v>37.381535958372801</v>
      </c>
      <c r="T79" s="97">
        <v>39376</v>
      </c>
      <c r="U79" s="53">
        <v>740447.2</v>
      </c>
      <c r="V79" s="94">
        <v>2212382.5598968798</v>
      </c>
      <c r="W79" s="215">
        <f t="shared" si="3"/>
        <v>283480796.23013735</v>
      </c>
      <c r="X79" s="44"/>
      <c r="Y79" s="44"/>
      <c r="Z79" s="8"/>
      <c r="AA79" s="8"/>
      <c r="AB79" s="8"/>
    </row>
    <row r="80" spans="1:28" s="10" customFormat="1" ht="15.75" customHeight="1" x14ac:dyDescent="0.4">
      <c r="A80" s="190" t="s">
        <v>205</v>
      </c>
      <c r="B80" s="9">
        <v>302</v>
      </c>
      <c r="C80" s="18" t="s">
        <v>111</v>
      </c>
      <c r="D80" s="203">
        <v>4814.8901719733103</v>
      </c>
      <c r="E80" s="178">
        <v>6304.31677111727</v>
      </c>
      <c r="F80" s="179">
        <v>29947</v>
      </c>
      <c r="G80" s="179">
        <v>21305</v>
      </c>
      <c r="H80" s="178">
        <v>3113936.4071280002</v>
      </c>
      <c r="I80" s="204">
        <v>281618921.19586599</v>
      </c>
      <c r="J80" s="93">
        <v>54774861.228609592</v>
      </c>
      <c r="K80" s="97">
        <v>696</v>
      </c>
      <c r="L80" s="53">
        <v>5184.9307405767131</v>
      </c>
      <c r="M80" s="53">
        <v>3608711.7954413923</v>
      </c>
      <c r="N80" s="55">
        <v>51</v>
      </c>
      <c r="O80" s="53">
        <v>168113</v>
      </c>
      <c r="P80" s="53">
        <v>474113</v>
      </c>
      <c r="Q80" s="53">
        <v>771145.19277257146</v>
      </c>
      <c r="R80" s="94">
        <v>59628831.216823556</v>
      </c>
      <c r="S80" s="210">
        <v>36.767681662968997</v>
      </c>
      <c r="T80" s="97">
        <v>51252</v>
      </c>
      <c r="U80" s="53">
        <v>296760.8</v>
      </c>
      <c r="V80" s="94">
        <v>2181178.02059048</v>
      </c>
      <c r="W80" s="215">
        <f t="shared" si="3"/>
        <v>343428930.43327999</v>
      </c>
      <c r="X80" s="44"/>
      <c r="Y80" s="44"/>
      <c r="Z80" s="8"/>
      <c r="AA80" s="8"/>
      <c r="AB80" s="8"/>
    </row>
    <row r="81" spans="1:28" s="10" customFormat="1" ht="15.75" customHeight="1" x14ac:dyDescent="0.4">
      <c r="A81" s="190" t="s">
        <v>205</v>
      </c>
      <c r="B81" s="9">
        <v>303</v>
      </c>
      <c r="C81" s="18" t="s">
        <v>112</v>
      </c>
      <c r="D81" s="203">
        <v>4466.4214626966595</v>
      </c>
      <c r="E81" s="178">
        <v>5996.7095268984403</v>
      </c>
      <c r="F81" s="179">
        <v>22229</v>
      </c>
      <c r="G81" s="179">
        <v>16318</v>
      </c>
      <c r="H81" s="178">
        <v>3624995.6709384499</v>
      </c>
      <c r="I81" s="204">
        <v>200763384.42515099</v>
      </c>
      <c r="J81" s="93">
        <v>37005054.76688464</v>
      </c>
      <c r="K81" s="97">
        <v>514</v>
      </c>
      <c r="L81" s="53">
        <v>5068.4743327868346</v>
      </c>
      <c r="M81" s="53">
        <v>2605195.807052433</v>
      </c>
      <c r="N81" s="55">
        <v>-231</v>
      </c>
      <c r="O81" s="53">
        <v>336332</v>
      </c>
      <c r="P81" s="53">
        <v>-1049668</v>
      </c>
      <c r="Q81" s="53">
        <v>439769.45142857142</v>
      </c>
      <c r="R81" s="94">
        <v>39000352.025365643</v>
      </c>
      <c r="S81" s="210">
        <v>32.7651778108334</v>
      </c>
      <c r="T81" s="97">
        <v>38547</v>
      </c>
      <c r="U81" s="53">
        <v>555520</v>
      </c>
      <c r="V81" s="94">
        <v>1818519.30907419</v>
      </c>
      <c r="W81" s="215">
        <f t="shared" si="3"/>
        <v>241582255.75959083</v>
      </c>
      <c r="X81" s="44"/>
      <c r="Y81" s="44"/>
      <c r="Z81" s="8"/>
      <c r="AA81" s="8"/>
      <c r="AB81" s="8"/>
    </row>
    <row r="82" spans="1:28" s="10" customFormat="1" ht="15.75" customHeight="1" x14ac:dyDescent="0.4">
      <c r="A82" s="190" t="s">
        <v>205</v>
      </c>
      <c r="B82" s="9">
        <v>304</v>
      </c>
      <c r="C82" s="18" t="s">
        <v>113</v>
      </c>
      <c r="D82" s="203">
        <v>5224.7420482488797</v>
      </c>
      <c r="E82" s="178">
        <v>6836.1328773344303</v>
      </c>
      <c r="F82" s="179">
        <v>25889.5</v>
      </c>
      <c r="G82" s="179">
        <v>15875</v>
      </c>
      <c r="H82" s="178">
        <v>3189242.06786212</v>
      </c>
      <c r="I82" s="204">
        <v>246978810.75368601</v>
      </c>
      <c r="J82" s="93">
        <v>64373083.75827162</v>
      </c>
      <c r="K82" s="97">
        <v>861</v>
      </c>
      <c r="L82" s="53">
        <v>5358.5719633744011</v>
      </c>
      <c r="M82" s="53">
        <v>4613730.4604653595</v>
      </c>
      <c r="N82" s="55">
        <v>-527</v>
      </c>
      <c r="O82" s="53">
        <v>144000</v>
      </c>
      <c r="P82" s="53">
        <v>-3018000</v>
      </c>
      <c r="Q82" s="53">
        <v>210133.02857142859</v>
      </c>
      <c r="R82" s="94">
        <v>66178947.247308411</v>
      </c>
      <c r="S82" s="210">
        <v>38.165030928363699</v>
      </c>
      <c r="T82" s="97">
        <v>41764.5</v>
      </c>
      <c r="U82" s="53">
        <v>514927.2</v>
      </c>
      <c r="V82" s="94">
        <v>2108870.6342076398</v>
      </c>
      <c r="W82" s="215">
        <f t="shared" si="3"/>
        <v>315266628.63520205</v>
      </c>
      <c r="X82" s="44"/>
      <c r="Y82" s="44"/>
      <c r="Z82" s="8"/>
      <c r="AA82" s="8"/>
      <c r="AB82" s="8"/>
    </row>
    <row r="83" spans="1:28" s="10" customFormat="1" ht="15.75" customHeight="1" x14ac:dyDescent="0.4">
      <c r="A83" s="190" t="s">
        <v>205</v>
      </c>
      <c r="B83" s="9">
        <v>305</v>
      </c>
      <c r="C83" s="18" t="s">
        <v>114</v>
      </c>
      <c r="D83" s="203">
        <v>4595.0777787791803</v>
      </c>
      <c r="E83" s="178">
        <v>5863.3312498781097</v>
      </c>
      <c r="F83" s="179">
        <v>27365.5</v>
      </c>
      <c r="G83" s="179">
        <v>18050</v>
      </c>
      <c r="H83" s="178">
        <v>1662933.8765632799</v>
      </c>
      <c r="I83" s="204">
        <v>233242663.89204499</v>
      </c>
      <c r="J83" s="93">
        <v>52568912.767584346</v>
      </c>
      <c r="K83" s="97">
        <v>904</v>
      </c>
      <c r="L83" s="53">
        <v>5068.4743327868346</v>
      </c>
      <c r="M83" s="53">
        <v>4581900.7968392987</v>
      </c>
      <c r="N83" s="55">
        <v>30</v>
      </c>
      <c r="O83" s="53">
        <v>0</v>
      </c>
      <c r="P83" s="53">
        <v>180000</v>
      </c>
      <c r="Q83" s="53">
        <v>935769.94285714289</v>
      </c>
      <c r="R83" s="94">
        <v>58266583.507280789</v>
      </c>
      <c r="S83" s="210">
        <v>41.213250000000002</v>
      </c>
      <c r="T83" s="97">
        <v>45415.5</v>
      </c>
      <c r="U83" s="53">
        <v>0</v>
      </c>
      <c r="V83" s="94">
        <v>1871720.355375</v>
      </c>
      <c r="W83" s="215">
        <f t="shared" si="3"/>
        <v>293380967.75470078</v>
      </c>
      <c r="X83" s="44"/>
      <c r="Y83" s="44"/>
      <c r="Z83" s="8"/>
      <c r="AA83" s="8"/>
      <c r="AB83" s="8"/>
    </row>
    <row r="84" spans="1:28" s="10" customFormat="1" ht="15.75" customHeight="1" x14ac:dyDescent="0.4">
      <c r="A84" s="190" t="s">
        <v>205</v>
      </c>
      <c r="B84" s="9">
        <v>306</v>
      </c>
      <c r="C84" s="18" t="s">
        <v>115</v>
      </c>
      <c r="D84" s="203">
        <v>4820.6632323924196</v>
      </c>
      <c r="E84" s="178">
        <v>6433.1474466602403</v>
      </c>
      <c r="F84" s="179">
        <v>32398</v>
      </c>
      <c r="G84" s="179">
        <v>18624.5</v>
      </c>
      <c r="H84" s="178">
        <v>3338916.5610859701</v>
      </c>
      <c r="I84" s="204">
        <v>279332918.58445901</v>
      </c>
      <c r="J84" s="93">
        <v>68065081.770874664</v>
      </c>
      <c r="K84" s="97">
        <v>1219</v>
      </c>
      <c r="L84" s="53">
        <v>5068.4743327868346</v>
      </c>
      <c r="M84" s="53">
        <v>6178470.2116671512</v>
      </c>
      <c r="N84" s="55">
        <v>-365</v>
      </c>
      <c r="O84" s="53">
        <v>0</v>
      </c>
      <c r="P84" s="53">
        <v>-2190000</v>
      </c>
      <c r="Q84" s="53">
        <v>615523.78285714285</v>
      </c>
      <c r="R84" s="94">
        <v>72669075.765398964</v>
      </c>
      <c r="S84" s="210">
        <v>54.10275</v>
      </c>
      <c r="T84" s="97">
        <v>51022.5</v>
      </c>
      <c r="U84" s="53">
        <v>2570400</v>
      </c>
      <c r="V84" s="94">
        <v>5330857.5618749997</v>
      </c>
      <c r="W84" s="215">
        <f t="shared" si="3"/>
        <v>357332851.91173297</v>
      </c>
      <c r="X84" s="44"/>
      <c r="Y84" s="44"/>
      <c r="Z84" s="8"/>
      <c r="AA84" s="8"/>
      <c r="AB84" s="8"/>
    </row>
    <row r="85" spans="1:28" s="10" customFormat="1" ht="15.75" customHeight="1" x14ac:dyDescent="0.4">
      <c r="A85" s="190" t="s">
        <v>205</v>
      </c>
      <c r="B85" s="9">
        <v>307</v>
      </c>
      <c r="C85" s="18" t="s">
        <v>116</v>
      </c>
      <c r="D85" s="203">
        <v>4959.0806322968201</v>
      </c>
      <c r="E85" s="178">
        <v>6724.3689890032801</v>
      </c>
      <c r="F85" s="179">
        <v>30200</v>
      </c>
      <c r="G85" s="179">
        <v>16347</v>
      </c>
      <c r="H85" s="178">
        <v>6686250.7338485597</v>
      </c>
      <c r="I85" s="204">
        <v>266373745.692449</v>
      </c>
      <c r="J85" s="93">
        <v>60071437.566055946</v>
      </c>
      <c r="K85" s="97">
        <v>984</v>
      </c>
      <c r="L85" s="53">
        <v>5358.5719633744011</v>
      </c>
      <c r="M85" s="53">
        <v>5272834.8119604103</v>
      </c>
      <c r="N85" s="55">
        <v>-295</v>
      </c>
      <c r="O85" s="53">
        <v>18000</v>
      </c>
      <c r="P85" s="53">
        <v>-1752000</v>
      </c>
      <c r="Q85" s="53">
        <v>172719.42857142858</v>
      </c>
      <c r="R85" s="94">
        <v>63764991.806587785</v>
      </c>
      <c r="S85" s="210">
        <v>42.470999999999997</v>
      </c>
      <c r="T85" s="97">
        <v>46547</v>
      </c>
      <c r="U85" s="53">
        <v>748800</v>
      </c>
      <c r="V85" s="94">
        <v>2725697.6370000001</v>
      </c>
      <c r="W85" s="215">
        <f t="shared" si="3"/>
        <v>332864435.13603681</v>
      </c>
      <c r="X85" s="44"/>
      <c r="Y85" s="44"/>
      <c r="Z85" s="8"/>
      <c r="AA85" s="8"/>
      <c r="AB85" s="8"/>
    </row>
    <row r="86" spans="1:28" s="10" customFormat="1" ht="15.75" customHeight="1" x14ac:dyDescent="0.4">
      <c r="A86" s="190" t="s">
        <v>205</v>
      </c>
      <c r="B86" s="9">
        <v>308</v>
      </c>
      <c r="C86" s="18" t="s">
        <v>117</v>
      </c>
      <c r="D86" s="203">
        <v>4894.2170398930002</v>
      </c>
      <c r="E86" s="178">
        <v>6530.9353122706298</v>
      </c>
      <c r="F86" s="179">
        <v>31269</v>
      </c>
      <c r="G86" s="179">
        <v>19211</v>
      </c>
      <c r="H86" s="178">
        <v>5649903.3661345895</v>
      </c>
      <c r="I86" s="204">
        <v>284152974.27057999</v>
      </c>
      <c r="J86" s="93">
        <v>56055827.085038297</v>
      </c>
      <c r="K86" s="97">
        <v>880</v>
      </c>
      <c r="L86" s="53">
        <v>5068.4743327868346</v>
      </c>
      <c r="M86" s="53">
        <v>4460257.412852414</v>
      </c>
      <c r="N86" s="55">
        <v>-213.5</v>
      </c>
      <c r="O86" s="53">
        <v>12000</v>
      </c>
      <c r="P86" s="53">
        <v>-1269000</v>
      </c>
      <c r="Q86" s="53">
        <v>530721.04354285717</v>
      </c>
      <c r="R86" s="94">
        <v>59777805.541433565</v>
      </c>
      <c r="S86" s="210">
        <v>37.615499999999997</v>
      </c>
      <c r="T86" s="97">
        <v>50480</v>
      </c>
      <c r="U86" s="53">
        <v>584076</v>
      </c>
      <c r="V86" s="94">
        <v>2482906.44</v>
      </c>
      <c r="W86" s="215">
        <f t="shared" si="3"/>
        <v>346413686.25201356</v>
      </c>
      <c r="X86" s="44"/>
      <c r="Y86" s="44"/>
      <c r="Z86" s="8"/>
      <c r="AA86" s="8"/>
      <c r="AB86" s="8"/>
    </row>
    <row r="87" spans="1:28" s="10" customFormat="1" ht="15.75" customHeight="1" x14ac:dyDescent="0.4">
      <c r="A87" s="190" t="s">
        <v>205</v>
      </c>
      <c r="B87" s="9">
        <v>203</v>
      </c>
      <c r="C87" s="18" t="s">
        <v>118</v>
      </c>
      <c r="D87" s="203">
        <v>5330.6715516699796</v>
      </c>
      <c r="E87" s="178">
        <v>7334.5105747919297</v>
      </c>
      <c r="F87" s="179">
        <v>24671.5</v>
      </c>
      <c r="G87" s="179">
        <v>13934</v>
      </c>
      <c r="H87" s="178">
        <v>8074544.5270020198</v>
      </c>
      <c r="I87" s="204">
        <v>241789278.06317899</v>
      </c>
      <c r="J87" s="93">
        <v>52622271.625144653</v>
      </c>
      <c r="K87" s="97">
        <v>605</v>
      </c>
      <c r="L87" s="53">
        <v>5627.9550765650374</v>
      </c>
      <c r="M87" s="53">
        <v>3404912.8213218478</v>
      </c>
      <c r="N87" s="55">
        <v>44</v>
      </c>
      <c r="O87" s="53">
        <v>0</v>
      </c>
      <c r="P87" s="53">
        <v>264000</v>
      </c>
      <c r="Q87" s="53">
        <v>641733.6632982858</v>
      </c>
      <c r="R87" s="94">
        <v>56932918.109764785</v>
      </c>
      <c r="S87" s="210">
        <v>41.0363094414434</v>
      </c>
      <c r="T87" s="97">
        <v>38605.5</v>
      </c>
      <c r="U87" s="53">
        <v>3038620.8</v>
      </c>
      <c r="V87" s="94">
        <v>4622848.04414164</v>
      </c>
      <c r="W87" s="215">
        <f t="shared" si="3"/>
        <v>303345044.21708542</v>
      </c>
      <c r="X87" s="44"/>
      <c r="Y87" s="44"/>
      <c r="Z87" s="8"/>
      <c r="AA87" s="8"/>
      <c r="AB87" s="8"/>
    </row>
    <row r="88" spans="1:28" s="10" customFormat="1" ht="15.75" customHeight="1" x14ac:dyDescent="0.4">
      <c r="A88" s="190" t="s">
        <v>205</v>
      </c>
      <c r="B88" s="9">
        <v>310</v>
      </c>
      <c r="C88" s="18" t="s">
        <v>119</v>
      </c>
      <c r="D88" s="203">
        <v>4559.4901192248599</v>
      </c>
      <c r="E88" s="178">
        <v>6253.54177248019</v>
      </c>
      <c r="F88" s="179">
        <v>21752</v>
      </c>
      <c r="G88" s="179">
        <v>12438.5</v>
      </c>
      <c r="H88" s="178">
        <v>2730394.9101766502</v>
      </c>
      <c r="I88" s="204">
        <v>179693103.32055101</v>
      </c>
      <c r="J88" s="93">
        <v>36656774.752671793</v>
      </c>
      <c r="K88" s="97">
        <v>560.5</v>
      </c>
      <c r="L88" s="53">
        <v>5184.9307405767131</v>
      </c>
      <c r="M88" s="53">
        <v>2906153.6800932479</v>
      </c>
      <c r="N88" s="55">
        <v>-270</v>
      </c>
      <c r="O88" s="53">
        <v>12000</v>
      </c>
      <c r="P88" s="53">
        <v>-1608000</v>
      </c>
      <c r="Q88" s="53">
        <v>334363.14540342859</v>
      </c>
      <c r="R88" s="94">
        <v>38289291.578168467</v>
      </c>
      <c r="S88" s="210">
        <v>37.474269819663903</v>
      </c>
      <c r="T88" s="97">
        <v>34190.5</v>
      </c>
      <c r="U88" s="53">
        <v>0</v>
      </c>
      <c r="V88" s="94">
        <v>1281264.0222692201</v>
      </c>
      <c r="W88" s="215">
        <f t="shared" si="3"/>
        <v>219263658.92098868</v>
      </c>
      <c r="X88" s="44"/>
      <c r="Y88" s="44"/>
      <c r="Z88" s="8"/>
      <c r="AA88" s="8"/>
      <c r="AB88" s="8"/>
    </row>
    <row r="89" spans="1:28" s="10" customFormat="1" ht="15.75" customHeight="1" x14ac:dyDescent="0.4">
      <c r="A89" s="190" t="s">
        <v>205</v>
      </c>
      <c r="B89" s="9">
        <v>311</v>
      </c>
      <c r="C89" s="18" t="s">
        <v>120</v>
      </c>
      <c r="D89" s="203">
        <v>4559.2617714333001</v>
      </c>
      <c r="E89" s="178">
        <v>6097.04723261871</v>
      </c>
      <c r="F89" s="179">
        <v>22309</v>
      </c>
      <c r="G89" s="179">
        <v>14557.5</v>
      </c>
      <c r="H89" s="178">
        <v>2241144.7652737699</v>
      </c>
      <c r="I89" s="204">
        <v>192711480.71302599</v>
      </c>
      <c r="J89" s="93">
        <v>30953682.215836331</v>
      </c>
      <c r="K89" s="97">
        <v>404.166</v>
      </c>
      <c r="L89" s="53">
        <v>5068.4743327868346</v>
      </c>
      <c r="M89" s="53">
        <v>2048504.9971851239</v>
      </c>
      <c r="N89" s="55">
        <v>-220</v>
      </c>
      <c r="O89" s="53">
        <v>18000</v>
      </c>
      <c r="P89" s="53">
        <v>-1302000</v>
      </c>
      <c r="Q89" s="53">
        <v>138548.55874285716</v>
      </c>
      <c r="R89" s="94">
        <v>31838735.771764312</v>
      </c>
      <c r="S89" s="210">
        <v>36.143374565843096</v>
      </c>
      <c r="T89" s="97">
        <v>36866.5</v>
      </c>
      <c r="U89" s="53">
        <v>183993.60000000001</v>
      </c>
      <c r="V89" s="94">
        <v>1516473.3184316501</v>
      </c>
      <c r="W89" s="215">
        <f t="shared" si="3"/>
        <v>226066689.80322194</v>
      </c>
      <c r="X89" s="44"/>
      <c r="Y89" s="44"/>
      <c r="Z89" s="8"/>
      <c r="AA89" s="8"/>
      <c r="AB89" s="8"/>
    </row>
    <row r="90" spans="1:28" s="10" customFormat="1" ht="15.75" customHeight="1" x14ac:dyDescent="0.4">
      <c r="A90" s="190" t="s">
        <v>205</v>
      </c>
      <c r="B90" s="9">
        <v>312</v>
      </c>
      <c r="C90" s="18" t="s">
        <v>121</v>
      </c>
      <c r="D90" s="203">
        <v>4748.9282575939296</v>
      </c>
      <c r="E90" s="178">
        <v>6406.9858470449499</v>
      </c>
      <c r="F90" s="179">
        <v>27927</v>
      </c>
      <c r="G90" s="179">
        <v>17051.5</v>
      </c>
      <c r="H90" s="178">
        <v>3575142.8456598599</v>
      </c>
      <c r="I90" s="204">
        <v>245447181.466373</v>
      </c>
      <c r="J90" s="93">
        <v>43687660.351367064</v>
      </c>
      <c r="K90" s="97">
        <v>969</v>
      </c>
      <c r="L90" s="53">
        <v>5184.9307405767131</v>
      </c>
      <c r="M90" s="53">
        <v>5024197.8876188351</v>
      </c>
      <c r="N90" s="55">
        <v>204</v>
      </c>
      <c r="O90" s="53">
        <v>18000</v>
      </c>
      <c r="P90" s="53">
        <v>1242000</v>
      </c>
      <c r="Q90" s="53">
        <v>139197.08571428573</v>
      </c>
      <c r="R90" s="94">
        <v>50093055.324700184</v>
      </c>
      <c r="S90" s="210">
        <v>36.586717393058599</v>
      </c>
      <c r="T90" s="97">
        <v>44978.5</v>
      </c>
      <c r="U90" s="53">
        <v>846720</v>
      </c>
      <c r="V90" s="94">
        <v>2492335.6682636798</v>
      </c>
      <c r="W90" s="215">
        <f t="shared" si="3"/>
        <v>298032572.45933688</v>
      </c>
      <c r="X90" s="44"/>
      <c r="Y90" s="44"/>
      <c r="Z90" s="8"/>
      <c r="AA90" s="8"/>
      <c r="AB90" s="8"/>
    </row>
    <row r="91" spans="1:28" s="10" customFormat="1" ht="15.75" customHeight="1" x14ac:dyDescent="0.4">
      <c r="A91" s="190" t="s">
        <v>205</v>
      </c>
      <c r="B91" s="9">
        <v>313</v>
      </c>
      <c r="C91" s="18" t="s">
        <v>122</v>
      </c>
      <c r="D91" s="203">
        <v>4807.8440582773601</v>
      </c>
      <c r="E91" s="178">
        <v>6441.7779701074096</v>
      </c>
      <c r="F91" s="179">
        <v>23438.5</v>
      </c>
      <c r="G91" s="179">
        <v>14818</v>
      </c>
      <c r="H91" s="178">
        <v>2634071.949</v>
      </c>
      <c r="I91" s="204">
        <v>210776990.86998501</v>
      </c>
      <c r="J91" s="93">
        <v>53362966.515855648</v>
      </c>
      <c r="K91" s="97">
        <v>905.5</v>
      </c>
      <c r="L91" s="53">
        <v>5184.9307405767131</v>
      </c>
      <c r="M91" s="53">
        <v>4694954.7855922133</v>
      </c>
      <c r="N91" s="55">
        <v>-163</v>
      </c>
      <c r="O91" s="53">
        <v>18000</v>
      </c>
      <c r="P91" s="53">
        <v>-960000</v>
      </c>
      <c r="Q91" s="53">
        <v>1463879.3828571429</v>
      </c>
      <c r="R91" s="94">
        <v>58561800.684305005</v>
      </c>
      <c r="S91" s="210">
        <v>38.630136375939102</v>
      </c>
      <c r="T91" s="97">
        <v>38256.5</v>
      </c>
      <c r="U91" s="53">
        <v>0</v>
      </c>
      <c r="V91" s="94">
        <v>1477853.81226611</v>
      </c>
      <c r="W91" s="215">
        <f t="shared" si="3"/>
        <v>270816645.36655611</v>
      </c>
      <c r="X91" s="44"/>
      <c r="Y91" s="44"/>
      <c r="Z91" s="8"/>
      <c r="AA91" s="8"/>
      <c r="AB91" s="8"/>
    </row>
    <row r="92" spans="1:28" s="10" customFormat="1" ht="15.75" customHeight="1" x14ac:dyDescent="0.4">
      <c r="A92" s="190" t="s">
        <v>205</v>
      </c>
      <c r="B92" s="9">
        <v>314</v>
      </c>
      <c r="C92" s="18" t="s">
        <v>123</v>
      </c>
      <c r="D92" s="203">
        <v>4510.6236302273601</v>
      </c>
      <c r="E92" s="178">
        <v>5887.1516221360598</v>
      </c>
      <c r="F92" s="179">
        <v>13479.5</v>
      </c>
      <c r="G92" s="179">
        <v>9185</v>
      </c>
      <c r="H92" s="178">
        <v>2186254.4226319999</v>
      </c>
      <c r="I92" s="204">
        <v>117060693.295601</v>
      </c>
      <c r="J92" s="93">
        <v>23107926.690175723</v>
      </c>
      <c r="K92" s="97">
        <v>506.5</v>
      </c>
      <c r="L92" s="53">
        <v>5184.9307405767131</v>
      </c>
      <c r="M92" s="53">
        <v>2626167.420102105</v>
      </c>
      <c r="N92" s="55">
        <v>-31.5</v>
      </c>
      <c r="O92" s="53">
        <v>12000</v>
      </c>
      <c r="P92" s="53">
        <v>-177000</v>
      </c>
      <c r="Q92" s="53">
        <v>52294.285714285717</v>
      </c>
      <c r="R92" s="94">
        <v>25609388.395992115</v>
      </c>
      <c r="S92" s="210">
        <v>37.055016377267798</v>
      </c>
      <c r="T92" s="97">
        <v>22664.5</v>
      </c>
      <c r="U92" s="53">
        <v>195200</v>
      </c>
      <c r="V92" s="94">
        <v>1035033.41868258</v>
      </c>
      <c r="W92" s="215">
        <f t="shared" si="3"/>
        <v>143705115.11027569</v>
      </c>
      <c r="X92" s="44"/>
      <c r="Y92" s="44"/>
      <c r="Z92" s="8"/>
      <c r="AA92" s="8"/>
      <c r="AB92" s="8"/>
    </row>
    <row r="93" spans="1:28" s="10" customFormat="1" ht="15.75" customHeight="1" x14ac:dyDescent="0.4">
      <c r="A93" s="190" t="s">
        <v>205</v>
      </c>
      <c r="B93" s="9">
        <v>315</v>
      </c>
      <c r="C93" s="18" t="s">
        <v>124</v>
      </c>
      <c r="D93" s="203">
        <v>4863.1456463806398</v>
      </c>
      <c r="E93" s="178">
        <v>6626.4719080143304</v>
      </c>
      <c r="F93" s="179">
        <v>16422</v>
      </c>
      <c r="G93" s="179">
        <v>8283.5</v>
      </c>
      <c r="H93" s="178">
        <v>3013979.98</v>
      </c>
      <c r="I93" s="204">
        <v>137766937.83489999</v>
      </c>
      <c r="J93" s="93">
        <v>37950019.100396812</v>
      </c>
      <c r="K93" s="97">
        <v>591.5</v>
      </c>
      <c r="L93" s="53">
        <v>5358.5719633744011</v>
      </c>
      <c r="M93" s="53">
        <v>3169595.3163359584</v>
      </c>
      <c r="N93" s="55">
        <v>-277</v>
      </c>
      <c r="O93" s="53">
        <v>0</v>
      </c>
      <c r="P93" s="53">
        <v>-1662000</v>
      </c>
      <c r="Q93" s="53">
        <v>144478.62857142856</v>
      </c>
      <c r="R93" s="94">
        <v>39602093.045304202</v>
      </c>
      <c r="S93" s="210">
        <v>36.6292972212728</v>
      </c>
      <c r="T93" s="97">
        <v>24705.5</v>
      </c>
      <c r="U93" s="53">
        <v>132633.60000000001</v>
      </c>
      <c r="V93" s="94">
        <v>1037578.70250015</v>
      </c>
      <c r="W93" s="215">
        <f t="shared" si="3"/>
        <v>178406609.58270434</v>
      </c>
      <c r="X93" s="44"/>
      <c r="Y93" s="44"/>
      <c r="Z93" s="8"/>
      <c r="AA93" s="8"/>
      <c r="AB93" s="8"/>
    </row>
    <row r="94" spans="1:28" s="10" customFormat="1" ht="15.75" customHeight="1" x14ac:dyDescent="0.4">
      <c r="A94" s="190" t="s">
        <v>205</v>
      </c>
      <c r="B94" s="9">
        <v>317</v>
      </c>
      <c r="C94" s="18" t="s">
        <v>125</v>
      </c>
      <c r="D94" s="203">
        <v>4500.1313578836198</v>
      </c>
      <c r="E94" s="178">
        <v>6070.3324179929996</v>
      </c>
      <c r="F94" s="179">
        <v>29741</v>
      </c>
      <c r="G94" s="179">
        <v>19348</v>
      </c>
      <c r="H94" s="178">
        <v>5233907.8316935804</v>
      </c>
      <c r="I94" s="204">
        <v>256521106.16983899</v>
      </c>
      <c r="J94" s="93">
        <v>49391043.565311335</v>
      </c>
      <c r="K94" s="97">
        <v>601</v>
      </c>
      <c r="L94" s="53">
        <v>5068.4743327868346</v>
      </c>
      <c r="M94" s="53">
        <v>3046153.0740048876</v>
      </c>
      <c r="N94" s="55">
        <v>-294</v>
      </c>
      <c r="O94" s="53">
        <v>18000</v>
      </c>
      <c r="P94" s="53">
        <v>-1746000</v>
      </c>
      <c r="Q94" s="53">
        <v>100860</v>
      </c>
      <c r="R94" s="94">
        <v>50792056.639316224</v>
      </c>
      <c r="S94" s="210">
        <v>39.516750000000002</v>
      </c>
      <c r="T94" s="97">
        <v>49089</v>
      </c>
      <c r="U94" s="53">
        <v>3608960</v>
      </c>
      <c r="V94" s="94">
        <v>5548797.7407499999</v>
      </c>
      <c r="W94" s="215">
        <f t="shared" si="3"/>
        <v>312861960.54990524</v>
      </c>
      <c r="X94" s="44"/>
      <c r="Y94" s="44"/>
      <c r="Z94" s="8"/>
      <c r="AA94" s="8"/>
      <c r="AB94" s="8"/>
    </row>
    <row r="95" spans="1:28" s="10" customFormat="1" ht="15.75" customHeight="1" x14ac:dyDescent="0.4">
      <c r="A95" s="190" t="s">
        <v>205</v>
      </c>
      <c r="B95" s="9">
        <v>318</v>
      </c>
      <c r="C95" s="18" t="s">
        <v>126</v>
      </c>
      <c r="D95" s="203">
        <v>4393.1956314191002</v>
      </c>
      <c r="E95" s="178">
        <v>5917.9471700982504</v>
      </c>
      <c r="F95" s="179">
        <v>16801.5</v>
      </c>
      <c r="G95" s="179">
        <v>9016</v>
      </c>
      <c r="H95" s="178">
        <v>2584558.1428499999</v>
      </c>
      <c r="I95" s="204">
        <v>129753046.229744</v>
      </c>
      <c r="J95" s="93">
        <v>28005897.55141557</v>
      </c>
      <c r="K95" s="97">
        <v>402</v>
      </c>
      <c r="L95" s="53">
        <v>5184.9307405767131</v>
      </c>
      <c r="M95" s="53">
        <v>2084342.1577118386</v>
      </c>
      <c r="N95" s="55">
        <v>13.5</v>
      </c>
      <c r="O95" s="53">
        <v>182867</v>
      </c>
      <c r="P95" s="53">
        <v>263867</v>
      </c>
      <c r="Q95" s="53">
        <v>0</v>
      </c>
      <c r="R95" s="94">
        <v>30354106.709127408</v>
      </c>
      <c r="S95" s="210">
        <v>33.669999160385302</v>
      </c>
      <c r="T95" s="97">
        <v>25817.5</v>
      </c>
      <c r="U95" s="53">
        <v>85760</v>
      </c>
      <c r="V95" s="94">
        <v>955035.20332324901</v>
      </c>
      <c r="W95" s="215">
        <f t="shared" si="3"/>
        <v>161062188.14219466</v>
      </c>
      <c r="X95" s="44"/>
      <c r="Y95" s="44"/>
      <c r="Z95" s="8"/>
      <c r="AA95" s="8"/>
      <c r="AB95" s="8"/>
    </row>
    <row r="96" spans="1:28" s="10" customFormat="1" ht="15.75" customHeight="1" x14ac:dyDescent="0.4">
      <c r="A96" s="190" t="s">
        <v>205</v>
      </c>
      <c r="B96" s="9">
        <v>319</v>
      </c>
      <c r="C96" s="18" t="s">
        <v>127</v>
      </c>
      <c r="D96" s="203">
        <v>4527.5408177853897</v>
      </c>
      <c r="E96" s="178">
        <v>5834.9320447766104</v>
      </c>
      <c r="F96" s="179">
        <v>17728</v>
      </c>
      <c r="G96" s="179">
        <v>15756.5</v>
      </c>
      <c r="H96" s="178">
        <v>1730690</v>
      </c>
      <c r="I96" s="204">
        <v>173933040.38122201</v>
      </c>
      <c r="J96" s="93">
        <v>42842567.936104439</v>
      </c>
      <c r="K96" s="97">
        <v>650.41300000000001</v>
      </c>
      <c r="L96" s="53">
        <v>5184.9307405767131</v>
      </c>
      <c r="M96" s="53">
        <v>3372346.3577707219</v>
      </c>
      <c r="N96" s="55">
        <v>-53</v>
      </c>
      <c r="O96" s="53">
        <v>6000</v>
      </c>
      <c r="P96" s="53">
        <v>-312000</v>
      </c>
      <c r="Q96" s="53">
        <v>454995.88114285725</v>
      </c>
      <c r="R96" s="94">
        <v>46357910.17501802</v>
      </c>
      <c r="S96" s="210">
        <v>37.336846047340401</v>
      </c>
      <c r="T96" s="97">
        <v>33484.5</v>
      </c>
      <c r="U96" s="53">
        <v>407040</v>
      </c>
      <c r="V96" s="94">
        <v>1657245.6214721701</v>
      </c>
      <c r="W96" s="215">
        <f t="shared" si="3"/>
        <v>221948196.1777122</v>
      </c>
      <c r="X96" s="44"/>
      <c r="Y96" s="44"/>
      <c r="Z96" s="8"/>
      <c r="AA96" s="8"/>
      <c r="AB96" s="8"/>
    </row>
    <row r="97" spans="1:28" s="10" customFormat="1" ht="15.75" customHeight="1" x14ac:dyDescent="0.4">
      <c r="A97" s="190" t="s">
        <v>205</v>
      </c>
      <c r="B97" s="9">
        <v>320</v>
      </c>
      <c r="C97" s="18" t="s">
        <v>128</v>
      </c>
      <c r="D97" s="203">
        <v>4834.9777160692202</v>
      </c>
      <c r="E97" s="178">
        <v>6569.9958997594404</v>
      </c>
      <c r="F97" s="179">
        <v>24071.5</v>
      </c>
      <c r="G97" s="179">
        <v>13808</v>
      </c>
      <c r="H97" s="178">
        <v>7235656.1266747601</v>
      </c>
      <c r="I97" s="204">
        <v>214339325.60291299</v>
      </c>
      <c r="J97" s="93">
        <v>41180463.940273643</v>
      </c>
      <c r="K97" s="97">
        <v>814.5</v>
      </c>
      <c r="L97" s="53">
        <v>5068.4743327868346</v>
      </c>
      <c r="M97" s="53">
        <v>4128272.3440548768</v>
      </c>
      <c r="N97" s="55">
        <v>115</v>
      </c>
      <c r="O97" s="53">
        <v>0</v>
      </c>
      <c r="P97" s="53">
        <v>690000</v>
      </c>
      <c r="Q97" s="53">
        <v>651339.51771428576</v>
      </c>
      <c r="R97" s="94">
        <v>46650075.802042805</v>
      </c>
      <c r="S97" s="210">
        <v>37.713000000000001</v>
      </c>
      <c r="T97" s="97">
        <v>37879.5</v>
      </c>
      <c r="U97" s="53">
        <v>0</v>
      </c>
      <c r="V97" s="94">
        <v>1428549.5834999999</v>
      </c>
      <c r="W97" s="215">
        <f t="shared" si="3"/>
        <v>262417950.9884558</v>
      </c>
      <c r="X97" s="44"/>
      <c r="Y97" s="44"/>
      <c r="Z97" s="8"/>
      <c r="AA97" s="8"/>
      <c r="AB97" s="8"/>
    </row>
    <row r="98" spans="1:28" s="10" customFormat="1" ht="15.75" customHeight="1" x14ac:dyDescent="0.4">
      <c r="A98" s="190" t="s">
        <v>206</v>
      </c>
      <c r="B98" s="9">
        <v>867</v>
      </c>
      <c r="C98" s="18" t="s">
        <v>129</v>
      </c>
      <c r="D98" s="203">
        <v>4253.3236896888702</v>
      </c>
      <c r="E98" s="178">
        <v>5681.77862612845</v>
      </c>
      <c r="F98" s="179">
        <v>9883</v>
      </c>
      <c r="G98" s="179">
        <v>6396.5</v>
      </c>
      <c r="H98" s="178">
        <v>1870021.8031544599</v>
      </c>
      <c r="I98" s="204">
        <v>80249116.810380206</v>
      </c>
      <c r="J98" s="93">
        <v>18930079.29444192</v>
      </c>
      <c r="K98" s="97">
        <v>248</v>
      </c>
      <c r="L98" s="53">
        <v>5011.9783423541894</v>
      </c>
      <c r="M98" s="53">
        <v>1242970.628903839</v>
      </c>
      <c r="N98" s="55">
        <v>-198</v>
      </c>
      <c r="O98" s="53">
        <v>54000</v>
      </c>
      <c r="P98" s="53">
        <v>-1134000</v>
      </c>
      <c r="Q98" s="53">
        <v>54836.708571428579</v>
      </c>
      <c r="R98" s="94">
        <v>19093886.631917186</v>
      </c>
      <c r="S98" s="210">
        <v>36.776999999999902</v>
      </c>
      <c r="T98" s="97">
        <v>16279.5</v>
      </c>
      <c r="U98" s="53">
        <v>259635.20000000001</v>
      </c>
      <c r="V98" s="94">
        <v>858346.37149999896</v>
      </c>
      <c r="W98" s="215">
        <f t="shared" si="3"/>
        <v>100201349.81379738</v>
      </c>
      <c r="X98" s="44"/>
      <c r="Y98" s="44"/>
      <c r="Z98" s="8"/>
      <c r="AA98" s="8"/>
      <c r="AB98" s="8"/>
    </row>
    <row r="99" spans="1:28" s="10" customFormat="1" ht="15.75" customHeight="1" x14ac:dyDescent="0.4">
      <c r="A99" s="190" t="s">
        <v>206</v>
      </c>
      <c r="B99" s="9">
        <v>846</v>
      </c>
      <c r="C99" s="18" t="s">
        <v>130</v>
      </c>
      <c r="D99" s="203">
        <v>4430.0758739685898</v>
      </c>
      <c r="E99" s="178">
        <v>5608.5538294901999</v>
      </c>
      <c r="F99" s="179">
        <v>18388.5</v>
      </c>
      <c r="G99" s="179">
        <v>11718.5</v>
      </c>
      <c r="H99" s="178">
        <v>3545318.7467959798</v>
      </c>
      <c r="I99" s="204">
        <v>150731607.00614801</v>
      </c>
      <c r="J99" s="93">
        <v>28885642.774968274</v>
      </c>
      <c r="K99" s="97">
        <v>490.5</v>
      </c>
      <c r="L99" s="53">
        <v>4672.0763148806009</v>
      </c>
      <c r="M99" s="53">
        <v>2291653.4324489348</v>
      </c>
      <c r="N99" s="55">
        <v>-58</v>
      </c>
      <c r="O99" s="53">
        <v>0</v>
      </c>
      <c r="P99" s="53">
        <v>-348000</v>
      </c>
      <c r="Q99" s="53">
        <v>58074.857142857145</v>
      </c>
      <c r="R99" s="94">
        <v>30887371.064560067</v>
      </c>
      <c r="S99" s="210">
        <v>62.536499999999997</v>
      </c>
      <c r="T99" s="97">
        <v>30107</v>
      </c>
      <c r="U99" s="53">
        <v>414720</v>
      </c>
      <c r="V99" s="94">
        <v>2297506.4054999999</v>
      </c>
      <c r="W99" s="215">
        <f t="shared" si="3"/>
        <v>183916484.47620809</v>
      </c>
      <c r="X99" s="44"/>
      <c r="Y99" s="44"/>
      <c r="Z99" s="8"/>
      <c r="AA99" s="8"/>
      <c r="AB99" s="8"/>
    </row>
    <row r="100" spans="1:28" s="10" customFormat="1" ht="15.75" customHeight="1" x14ac:dyDescent="0.4">
      <c r="A100" s="190" t="s">
        <v>206</v>
      </c>
      <c r="B100" s="9">
        <v>825</v>
      </c>
      <c r="C100" s="18" t="s">
        <v>131</v>
      </c>
      <c r="D100" s="203">
        <v>4389.7555069990904</v>
      </c>
      <c r="E100" s="178">
        <v>5573.6330240308898</v>
      </c>
      <c r="F100" s="179">
        <v>43988</v>
      </c>
      <c r="G100" s="179">
        <v>30713.5</v>
      </c>
      <c r="H100" s="178">
        <v>4331080.5747708203</v>
      </c>
      <c r="I100" s="204">
        <v>368613423.70021898</v>
      </c>
      <c r="J100" s="93">
        <v>92162446.728376567</v>
      </c>
      <c r="K100" s="97">
        <v>1603.5</v>
      </c>
      <c r="L100" s="53">
        <v>4887.3811535022805</v>
      </c>
      <c r="M100" s="53">
        <v>7836915.6796409069</v>
      </c>
      <c r="N100" s="55">
        <v>-290</v>
      </c>
      <c r="O100" s="53">
        <v>84000</v>
      </c>
      <c r="P100" s="53">
        <v>-1656000</v>
      </c>
      <c r="Q100" s="53">
        <v>467352.13364571426</v>
      </c>
      <c r="R100" s="94">
        <v>98810714.541663185</v>
      </c>
      <c r="S100" s="210">
        <v>35.646000000000001</v>
      </c>
      <c r="T100" s="97">
        <v>74701.5</v>
      </c>
      <c r="U100" s="53">
        <v>2978560</v>
      </c>
      <c r="V100" s="94">
        <v>5641369.6689999998</v>
      </c>
      <c r="W100" s="215">
        <f t="shared" si="3"/>
        <v>473065507.91088217</v>
      </c>
      <c r="X100" s="44"/>
      <c r="Y100" s="44"/>
      <c r="Z100" s="8"/>
      <c r="AA100" s="8"/>
      <c r="AB100" s="8"/>
    </row>
    <row r="101" spans="1:28" s="10" customFormat="1" ht="15.75" customHeight="1" x14ac:dyDescent="0.4">
      <c r="A101" s="190" t="s">
        <v>206</v>
      </c>
      <c r="B101" s="9">
        <v>845</v>
      </c>
      <c r="C101" s="18" t="s">
        <v>132</v>
      </c>
      <c r="D101" s="203">
        <v>4380.6550663410098</v>
      </c>
      <c r="E101" s="178">
        <v>5662.3523577675996</v>
      </c>
      <c r="F101" s="179">
        <v>38419</v>
      </c>
      <c r="G101" s="179">
        <v>24983</v>
      </c>
      <c r="H101" s="178">
        <v>8492853.3915468007</v>
      </c>
      <c r="I101" s="204">
        <v>318255789.33941001</v>
      </c>
      <c r="J101" s="93">
        <v>61037546.050338238</v>
      </c>
      <c r="K101" s="97">
        <v>1170.499</v>
      </c>
      <c r="L101" s="53">
        <v>4672.0763148806009</v>
      </c>
      <c r="M101" s="53">
        <v>5468660.6544914283</v>
      </c>
      <c r="N101" s="55">
        <v>-169</v>
      </c>
      <c r="O101" s="53">
        <v>0</v>
      </c>
      <c r="P101" s="53">
        <v>-1014000</v>
      </c>
      <c r="Q101" s="53">
        <v>92393.142857142855</v>
      </c>
      <c r="R101" s="94">
        <v>65584599.847686812</v>
      </c>
      <c r="S101" s="210">
        <v>32.906625821454497</v>
      </c>
      <c r="T101" s="97">
        <v>63402</v>
      </c>
      <c r="U101" s="53">
        <v>3939200</v>
      </c>
      <c r="V101" s="94">
        <v>6025545.8903318504</v>
      </c>
      <c r="W101" s="215">
        <f t="shared" si="3"/>
        <v>389865935.0774287</v>
      </c>
      <c r="X101" s="44"/>
      <c r="Y101" s="44"/>
      <c r="Z101" s="8"/>
      <c r="AA101" s="8"/>
      <c r="AB101" s="8"/>
    </row>
    <row r="102" spans="1:28" s="10" customFormat="1" ht="15.75" customHeight="1" x14ac:dyDescent="0.4">
      <c r="A102" s="190" t="s">
        <v>206</v>
      </c>
      <c r="B102" s="9">
        <v>850</v>
      </c>
      <c r="C102" s="18" t="s">
        <v>133</v>
      </c>
      <c r="D102" s="203">
        <v>4348.9006336770499</v>
      </c>
      <c r="E102" s="178">
        <v>5550.7820241650397</v>
      </c>
      <c r="F102" s="179">
        <v>106416</v>
      </c>
      <c r="G102" s="179">
        <v>67653</v>
      </c>
      <c r="H102" s="178">
        <v>14727456.433067201</v>
      </c>
      <c r="I102" s="204">
        <v>853047122.54728103</v>
      </c>
      <c r="J102" s="93">
        <v>133846450.4881956</v>
      </c>
      <c r="K102" s="97">
        <v>3271</v>
      </c>
      <c r="L102" s="53">
        <v>4761.241719932199</v>
      </c>
      <c r="M102" s="53">
        <v>15574021.665898222</v>
      </c>
      <c r="N102" s="55">
        <v>-245.5</v>
      </c>
      <c r="O102" s="53">
        <v>0</v>
      </c>
      <c r="P102" s="53">
        <v>-1473000</v>
      </c>
      <c r="Q102" s="53">
        <v>4722650.6441142866</v>
      </c>
      <c r="R102" s="94">
        <v>152670122.79820812</v>
      </c>
      <c r="S102" s="210">
        <v>33.084526522440001</v>
      </c>
      <c r="T102" s="97">
        <v>174069</v>
      </c>
      <c r="U102" s="53">
        <v>1928960</v>
      </c>
      <c r="V102" s="94">
        <v>7687950.4472346101</v>
      </c>
      <c r="W102" s="215">
        <f t="shared" si="3"/>
        <v>1013405195.7927238</v>
      </c>
      <c r="X102" s="44"/>
      <c r="Y102" s="44"/>
      <c r="Z102" s="8"/>
      <c r="AA102" s="8"/>
      <c r="AB102" s="8"/>
    </row>
    <row r="103" spans="1:28" s="10" customFormat="1" ht="15.75" customHeight="1" x14ac:dyDescent="0.4">
      <c r="A103" s="190" t="s">
        <v>206</v>
      </c>
      <c r="B103" s="9">
        <v>921</v>
      </c>
      <c r="C103" s="18" t="s">
        <v>134</v>
      </c>
      <c r="D103" s="203">
        <v>4469.4746698764502</v>
      </c>
      <c r="E103" s="178">
        <v>5796.7061061879103</v>
      </c>
      <c r="F103" s="179">
        <v>9323.5</v>
      </c>
      <c r="G103" s="179">
        <v>6239</v>
      </c>
      <c r="H103" s="178">
        <v>1416786.3967562399</v>
      </c>
      <c r="I103" s="204">
        <v>79253582.877855703</v>
      </c>
      <c r="J103" s="93">
        <v>16715778.32503102</v>
      </c>
      <c r="K103" s="97">
        <v>276.5</v>
      </c>
      <c r="L103" s="53">
        <v>4761.241719932199</v>
      </c>
      <c r="M103" s="53">
        <v>1316483.3355612531</v>
      </c>
      <c r="N103" s="55">
        <v>-46</v>
      </c>
      <c r="O103" s="53">
        <v>0</v>
      </c>
      <c r="P103" s="53">
        <v>-276000</v>
      </c>
      <c r="Q103" s="53">
        <v>53733.339428571431</v>
      </c>
      <c r="R103" s="94">
        <v>17809995.000020843</v>
      </c>
      <c r="S103" s="210">
        <v>38.161499999999997</v>
      </c>
      <c r="T103" s="97">
        <v>15562.5</v>
      </c>
      <c r="U103" s="53">
        <v>0</v>
      </c>
      <c r="V103" s="94">
        <v>593888.34375</v>
      </c>
      <c r="W103" s="215">
        <f t="shared" si="3"/>
        <v>97657466.22162655</v>
      </c>
      <c r="X103" s="44"/>
      <c r="Y103" s="44"/>
      <c r="Z103" s="8"/>
      <c r="AA103" s="8"/>
      <c r="AB103" s="8"/>
    </row>
    <row r="104" spans="1:28" s="10" customFormat="1" ht="15.75" customHeight="1" x14ac:dyDescent="0.4">
      <c r="A104" s="190" t="s">
        <v>206</v>
      </c>
      <c r="B104" s="9">
        <v>886</v>
      </c>
      <c r="C104" s="18" t="s">
        <v>135</v>
      </c>
      <c r="D104" s="203">
        <v>4366.81875233544</v>
      </c>
      <c r="E104" s="178">
        <v>5679.4355314525801</v>
      </c>
      <c r="F104" s="179">
        <v>126236.5</v>
      </c>
      <c r="G104" s="179">
        <v>85646</v>
      </c>
      <c r="H104" s="178">
        <v>22740352.848415401</v>
      </c>
      <c r="I104" s="204">
        <v>1060413203.8044</v>
      </c>
      <c r="J104" s="93">
        <v>218985704.17947042</v>
      </c>
      <c r="K104" s="97">
        <v>5499</v>
      </c>
      <c r="L104" s="53">
        <v>4697.0990373009199</v>
      </c>
      <c r="M104" s="53">
        <v>25829347.606117759</v>
      </c>
      <c r="N104" s="55">
        <v>-535.5</v>
      </c>
      <c r="O104" s="53">
        <v>30000</v>
      </c>
      <c r="P104" s="53">
        <v>-3183000</v>
      </c>
      <c r="Q104" s="53">
        <v>4064366.4682560004</v>
      </c>
      <c r="R104" s="94">
        <v>245696418.25384417</v>
      </c>
      <c r="S104" s="210">
        <v>32.980036817080503</v>
      </c>
      <c r="T104" s="97">
        <v>211882.5</v>
      </c>
      <c r="U104" s="53">
        <v>4469248</v>
      </c>
      <c r="V104" s="94">
        <v>11457140.650895</v>
      </c>
      <c r="W104" s="215">
        <f t="shared" si="3"/>
        <v>1317566762.7091391</v>
      </c>
      <c r="X104" s="44"/>
      <c r="Y104" s="44"/>
      <c r="Z104" s="8"/>
      <c r="AA104" s="8"/>
      <c r="AB104" s="8"/>
    </row>
    <row r="105" spans="1:28" s="10" customFormat="1" ht="15.75" customHeight="1" x14ac:dyDescent="0.4">
      <c r="A105" s="190" t="s">
        <v>206</v>
      </c>
      <c r="B105" s="9">
        <v>887</v>
      </c>
      <c r="C105" s="18" t="s">
        <v>136</v>
      </c>
      <c r="D105" s="203">
        <v>4373.2074030449603</v>
      </c>
      <c r="E105" s="178">
        <v>5757.8625465165496</v>
      </c>
      <c r="F105" s="179">
        <v>24658</v>
      </c>
      <c r="G105" s="179">
        <v>16473.5</v>
      </c>
      <c r="H105" s="178">
        <v>1965242.94</v>
      </c>
      <c r="I105" s="204">
        <v>204651939.74432299</v>
      </c>
      <c r="J105" s="93">
        <v>40494186.146931529</v>
      </c>
      <c r="K105" s="97">
        <v>997</v>
      </c>
      <c r="L105" s="53">
        <v>4665.0396473318469</v>
      </c>
      <c r="M105" s="53">
        <v>4651044.5283898516</v>
      </c>
      <c r="N105" s="55">
        <v>-65</v>
      </c>
      <c r="O105" s="53">
        <v>281623</v>
      </c>
      <c r="P105" s="53">
        <v>-108377</v>
      </c>
      <c r="Q105" s="53">
        <v>95693.142857142855</v>
      </c>
      <c r="R105" s="94">
        <v>45132546.81817852</v>
      </c>
      <c r="S105" s="210">
        <v>19.884779776035298</v>
      </c>
      <c r="T105" s="97">
        <v>41131.5</v>
      </c>
      <c r="U105" s="53">
        <v>0</v>
      </c>
      <c r="V105" s="94">
        <v>817890.81935799797</v>
      </c>
      <c r="W105" s="215">
        <f t="shared" si="3"/>
        <v>250602377.38185951</v>
      </c>
      <c r="X105" s="44"/>
      <c r="Y105" s="44"/>
      <c r="Z105" s="8"/>
      <c r="AA105" s="8"/>
      <c r="AB105" s="8"/>
    </row>
    <row r="106" spans="1:28" s="10" customFormat="1" ht="15.75" customHeight="1" x14ac:dyDescent="0.4">
      <c r="A106" s="190" t="s">
        <v>206</v>
      </c>
      <c r="B106" s="9">
        <v>826</v>
      </c>
      <c r="C106" s="18" t="s">
        <v>137</v>
      </c>
      <c r="D106" s="203">
        <v>4473.8103148799801</v>
      </c>
      <c r="E106" s="178">
        <v>5757.6852575621197</v>
      </c>
      <c r="F106" s="179">
        <v>26668.5</v>
      </c>
      <c r="G106" s="179">
        <v>16209</v>
      </c>
      <c r="H106" s="178">
        <v>3217181.5720000002</v>
      </c>
      <c r="I106" s="204">
        <v>215853312.29420099</v>
      </c>
      <c r="J106" s="93">
        <v>44194521.067568891</v>
      </c>
      <c r="K106" s="97">
        <v>904.66599999999994</v>
      </c>
      <c r="L106" s="53">
        <v>4864.7077786030668</v>
      </c>
      <c r="M106" s="53">
        <v>4400935.7272377219</v>
      </c>
      <c r="N106" s="55">
        <v>0</v>
      </c>
      <c r="O106" s="53">
        <v>0</v>
      </c>
      <c r="P106" s="53">
        <v>0</v>
      </c>
      <c r="Q106" s="53">
        <v>155089.71428571429</v>
      </c>
      <c r="R106" s="94">
        <v>48750546.509092331</v>
      </c>
      <c r="S106" s="210">
        <v>35.922080739902903</v>
      </c>
      <c r="T106" s="97">
        <v>42877.5</v>
      </c>
      <c r="U106" s="53">
        <v>0</v>
      </c>
      <c r="V106" s="94">
        <v>1540249.0169251801</v>
      </c>
      <c r="W106" s="215">
        <f t="shared" si="3"/>
        <v>266144107.8202185</v>
      </c>
      <c r="X106" s="44"/>
      <c r="Y106" s="44"/>
      <c r="Z106" s="8"/>
      <c r="AA106" s="8"/>
      <c r="AB106" s="8"/>
    </row>
    <row r="107" spans="1:28" s="10" customFormat="1" ht="15.75" customHeight="1" x14ac:dyDescent="0.4">
      <c r="A107" s="190" t="s">
        <v>206</v>
      </c>
      <c r="B107" s="9">
        <v>931</v>
      </c>
      <c r="C107" s="18" t="s">
        <v>138</v>
      </c>
      <c r="D107" s="203">
        <v>4423.0864748293197</v>
      </c>
      <c r="E107" s="178">
        <v>5598.6679304061099</v>
      </c>
      <c r="F107" s="179">
        <v>52225.5</v>
      </c>
      <c r="G107" s="179">
        <v>33433</v>
      </c>
      <c r="H107" s="178">
        <v>4348037.5</v>
      </c>
      <c r="I107" s="204">
        <v>422526205.10846603</v>
      </c>
      <c r="J107" s="93">
        <v>70162433.34960641</v>
      </c>
      <c r="K107" s="97">
        <v>1397.499</v>
      </c>
      <c r="L107" s="53">
        <v>4818.4131428670562</v>
      </c>
      <c r="M107" s="53">
        <v>6733727.5487435684</v>
      </c>
      <c r="N107" s="55">
        <v>383.5</v>
      </c>
      <c r="O107" s="53">
        <v>12000</v>
      </c>
      <c r="P107" s="53">
        <v>2313000</v>
      </c>
      <c r="Q107" s="53">
        <v>2002698.5622857145</v>
      </c>
      <c r="R107" s="94">
        <v>81211859.460635692</v>
      </c>
      <c r="S107" s="210">
        <v>31.8071316760137</v>
      </c>
      <c r="T107" s="97">
        <v>85658.5</v>
      </c>
      <c r="U107" s="53">
        <v>1253348</v>
      </c>
      <c r="V107" s="94">
        <v>3977899.1886698199</v>
      </c>
      <c r="W107" s="215">
        <f t="shared" si="3"/>
        <v>507715963.75777155</v>
      </c>
      <c r="X107" s="44"/>
      <c r="Y107" s="44"/>
      <c r="Z107" s="8"/>
      <c r="AA107" s="8"/>
      <c r="AB107" s="8"/>
    </row>
    <row r="108" spans="1:28" s="10" customFormat="1" ht="15.75" customHeight="1" x14ac:dyDescent="0.4">
      <c r="A108" s="190" t="s">
        <v>206</v>
      </c>
      <c r="B108" s="9">
        <v>851</v>
      </c>
      <c r="C108" s="18" t="s">
        <v>139</v>
      </c>
      <c r="D108" s="203">
        <v>4539.7709580416004</v>
      </c>
      <c r="E108" s="178">
        <v>6061.0599935097698</v>
      </c>
      <c r="F108" s="179">
        <v>16242</v>
      </c>
      <c r="G108" s="179">
        <v>9338</v>
      </c>
      <c r="H108" s="178">
        <v>1143180.76769311</v>
      </c>
      <c r="I108" s="204">
        <v>131476318.88759901</v>
      </c>
      <c r="J108" s="93">
        <v>24054603.647210672</v>
      </c>
      <c r="K108" s="97">
        <v>598</v>
      </c>
      <c r="L108" s="53">
        <v>4761.241719932199</v>
      </c>
      <c r="M108" s="53">
        <v>2847222.5485194549</v>
      </c>
      <c r="N108" s="55">
        <v>-14</v>
      </c>
      <c r="O108" s="53">
        <v>0</v>
      </c>
      <c r="P108" s="53">
        <v>-84000</v>
      </c>
      <c r="Q108" s="53">
        <v>777522.24000000011</v>
      </c>
      <c r="R108" s="94">
        <v>27595348.435730129</v>
      </c>
      <c r="S108" s="210">
        <v>35.639316215292503</v>
      </c>
      <c r="T108" s="97">
        <v>25580</v>
      </c>
      <c r="U108" s="53">
        <v>0</v>
      </c>
      <c r="V108" s="94">
        <v>911653.708787182</v>
      </c>
      <c r="W108" s="215">
        <f t="shared" si="3"/>
        <v>159983321.03211632</v>
      </c>
      <c r="X108" s="44"/>
      <c r="Y108" s="44"/>
      <c r="Z108" s="8"/>
      <c r="AA108" s="8"/>
      <c r="AB108" s="8"/>
    </row>
    <row r="109" spans="1:28" s="10" customFormat="1" ht="15.75" customHeight="1" x14ac:dyDescent="0.4">
      <c r="A109" s="190" t="s">
        <v>206</v>
      </c>
      <c r="B109" s="9">
        <v>870</v>
      </c>
      <c r="C109" s="18" t="s">
        <v>140</v>
      </c>
      <c r="D109" s="203">
        <v>4500.64865850768</v>
      </c>
      <c r="E109" s="178">
        <v>5924.4633944345196</v>
      </c>
      <c r="F109" s="179">
        <v>13096.5</v>
      </c>
      <c r="G109" s="179">
        <v>6952.5</v>
      </c>
      <c r="H109" s="178">
        <v>1398981.57</v>
      </c>
      <c r="I109" s="204">
        <v>101531558.475952</v>
      </c>
      <c r="J109" s="93">
        <v>24687712.897736367</v>
      </c>
      <c r="K109" s="97">
        <v>322</v>
      </c>
      <c r="L109" s="53">
        <v>4907.979473160839</v>
      </c>
      <c r="M109" s="53">
        <v>1580369.39035779</v>
      </c>
      <c r="N109" s="55">
        <v>-323</v>
      </c>
      <c r="O109" s="53">
        <v>0</v>
      </c>
      <c r="P109" s="53">
        <v>-1938000</v>
      </c>
      <c r="Q109" s="53">
        <v>300342.72685714287</v>
      </c>
      <c r="R109" s="94">
        <v>24630425.0149513</v>
      </c>
      <c r="S109" s="210">
        <v>35.777700656988699</v>
      </c>
      <c r="T109" s="97">
        <v>20049</v>
      </c>
      <c r="U109" s="53">
        <v>435200</v>
      </c>
      <c r="V109" s="94">
        <v>1152507.1204719599</v>
      </c>
      <c r="W109" s="215">
        <f t="shared" si="3"/>
        <v>127314490.61137526</v>
      </c>
      <c r="X109" s="44"/>
      <c r="Y109" s="44"/>
      <c r="Z109" s="8"/>
      <c r="AA109" s="8"/>
      <c r="AB109" s="8"/>
    </row>
    <row r="110" spans="1:28" s="10" customFormat="1" ht="15.75" customHeight="1" x14ac:dyDescent="0.4">
      <c r="A110" s="190" t="s">
        <v>206</v>
      </c>
      <c r="B110" s="9">
        <v>871</v>
      </c>
      <c r="C110" s="18" t="s">
        <v>141</v>
      </c>
      <c r="D110" s="203">
        <v>4492.1583614361598</v>
      </c>
      <c r="E110" s="178">
        <v>6116.67750632959</v>
      </c>
      <c r="F110" s="179">
        <v>16768</v>
      </c>
      <c r="G110" s="179">
        <v>11172.5</v>
      </c>
      <c r="H110" s="178">
        <v>2471364.8141208598</v>
      </c>
      <c r="I110" s="204">
        <v>146134455.65814999</v>
      </c>
      <c r="J110" s="93">
        <v>26514426.180786222</v>
      </c>
      <c r="K110" s="97">
        <v>365.5</v>
      </c>
      <c r="L110" s="53">
        <v>5011.9783423541894</v>
      </c>
      <c r="M110" s="53">
        <v>1831878.0841304562</v>
      </c>
      <c r="N110" s="55">
        <v>-90</v>
      </c>
      <c r="O110" s="53">
        <v>60000</v>
      </c>
      <c r="P110" s="53">
        <v>-480000</v>
      </c>
      <c r="Q110" s="53">
        <v>271228.25142857147</v>
      </c>
      <c r="R110" s="94">
        <v>28137532.516345251</v>
      </c>
      <c r="S110" s="210">
        <v>22.950527407458299</v>
      </c>
      <c r="T110" s="97">
        <v>27940.5</v>
      </c>
      <c r="U110" s="53">
        <v>49920</v>
      </c>
      <c r="V110" s="94">
        <v>691169.21102809103</v>
      </c>
      <c r="W110" s="215">
        <f t="shared" si="3"/>
        <v>174963157.38552332</v>
      </c>
      <c r="X110" s="44"/>
      <c r="Y110" s="44"/>
      <c r="Z110" s="8"/>
      <c r="AA110" s="8"/>
      <c r="AB110" s="8"/>
    </row>
    <row r="111" spans="1:28" s="10" customFormat="1" ht="15.75" customHeight="1" x14ac:dyDescent="0.4">
      <c r="A111" s="190" t="s">
        <v>206</v>
      </c>
      <c r="B111" s="9">
        <v>852</v>
      </c>
      <c r="C111" s="18" t="s">
        <v>142</v>
      </c>
      <c r="D111" s="203">
        <v>4520.2558090636303</v>
      </c>
      <c r="E111" s="178">
        <v>6029.6534007630498</v>
      </c>
      <c r="F111" s="179">
        <v>20019</v>
      </c>
      <c r="G111" s="179">
        <v>11229.5</v>
      </c>
      <c r="H111" s="178">
        <v>2755359.6890162802</v>
      </c>
      <c r="I111" s="204">
        <v>160956353.59452999</v>
      </c>
      <c r="J111" s="93">
        <v>30246311.389848195</v>
      </c>
      <c r="K111" s="97">
        <v>772</v>
      </c>
      <c r="L111" s="53">
        <v>4761.241719932199</v>
      </c>
      <c r="M111" s="53">
        <v>3675678.6077876575</v>
      </c>
      <c r="N111" s="55">
        <v>-24.5</v>
      </c>
      <c r="O111" s="53">
        <v>0</v>
      </c>
      <c r="P111" s="53">
        <v>-147000</v>
      </c>
      <c r="Q111" s="53">
        <v>105591.42857142857</v>
      </c>
      <c r="R111" s="94">
        <v>33880581.426207282</v>
      </c>
      <c r="S111" s="210">
        <v>43.865250000000003</v>
      </c>
      <c r="T111" s="97">
        <v>31248.5</v>
      </c>
      <c r="U111" s="53">
        <v>401152</v>
      </c>
      <c r="V111" s="94">
        <v>1771875.2646250001</v>
      </c>
      <c r="W111" s="215">
        <f t="shared" si="3"/>
        <v>196608810.28536227</v>
      </c>
      <c r="X111" s="44"/>
      <c r="Y111" s="44"/>
      <c r="Z111" s="8"/>
      <c r="AA111" s="8"/>
      <c r="AB111" s="8"/>
    </row>
    <row r="112" spans="1:28" s="10" customFormat="1" ht="15.75" customHeight="1" x14ac:dyDescent="0.4">
      <c r="A112" s="190" t="s">
        <v>206</v>
      </c>
      <c r="B112" s="9">
        <v>936</v>
      </c>
      <c r="C112" s="18" t="s">
        <v>143</v>
      </c>
      <c r="D112" s="203">
        <v>4359.0116986150497</v>
      </c>
      <c r="E112" s="178">
        <v>5636.8690552829203</v>
      </c>
      <c r="F112" s="179">
        <v>89494</v>
      </c>
      <c r="G112" s="179">
        <v>55939.5</v>
      </c>
      <c r="H112" s="178">
        <v>7001027.2502531698</v>
      </c>
      <c r="I112" s="204">
        <v>712430056.72410798</v>
      </c>
      <c r="J112" s="93">
        <v>160172992.21539348</v>
      </c>
      <c r="K112" s="97">
        <v>3306.7460000000001</v>
      </c>
      <c r="L112" s="53">
        <v>5011.9783423541894</v>
      </c>
      <c r="M112" s="53">
        <v>16573339.335666347</v>
      </c>
      <c r="N112" s="55">
        <v>-417.5</v>
      </c>
      <c r="O112" s="53">
        <v>6000</v>
      </c>
      <c r="P112" s="53">
        <v>-2499000</v>
      </c>
      <c r="Q112" s="53">
        <v>1002538.8617142858</v>
      </c>
      <c r="R112" s="94">
        <v>175249870.41277412</v>
      </c>
      <c r="S112" s="210">
        <v>36.230118589830802</v>
      </c>
      <c r="T112" s="97">
        <v>145433.5</v>
      </c>
      <c r="U112" s="53">
        <v>695680</v>
      </c>
      <c r="V112" s="94">
        <v>5964752.95193417</v>
      </c>
      <c r="W112" s="215">
        <f t="shared" si="3"/>
        <v>893644680.08881629</v>
      </c>
      <c r="X112" s="44"/>
      <c r="Y112" s="44"/>
      <c r="Z112" s="8"/>
      <c r="AA112" s="8"/>
      <c r="AB112" s="8"/>
    </row>
    <row r="113" spans="1:28" s="10" customFormat="1" ht="15.75" customHeight="1" x14ac:dyDescent="0.4">
      <c r="A113" s="190" t="s">
        <v>206</v>
      </c>
      <c r="B113" s="9">
        <v>869</v>
      </c>
      <c r="C113" s="18" t="s">
        <v>144</v>
      </c>
      <c r="D113" s="203">
        <v>4442.6184831925502</v>
      </c>
      <c r="E113" s="178">
        <v>5536.6698724160897</v>
      </c>
      <c r="F113" s="179">
        <v>13190</v>
      </c>
      <c r="G113" s="179">
        <v>9620.5</v>
      </c>
      <c r="H113" s="178">
        <v>1495196.16</v>
      </c>
      <c r="I113" s="204">
        <v>113358866.460889</v>
      </c>
      <c r="J113" s="93">
        <v>20530921.839074306</v>
      </c>
      <c r="K113" s="97">
        <v>449</v>
      </c>
      <c r="L113" s="53">
        <v>4907.979473160839</v>
      </c>
      <c r="M113" s="53">
        <v>2203682.7834492167</v>
      </c>
      <c r="N113" s="55">
        <v>123</v>
      </c>
      <c r="O113" s="53">
        <v>6000</v>
      </c>
      <c r="P113" s="53">
        <v>744000</v>
      </c>
      <c r="Q113" s="53">
        <v>96569.451428571425</v>
      </c>
      <c r="R113" s="94">
        <v>23575174.073952094</v>
      </c>
      <c r="S113" s="210">
        <v>40.97925</v>
      </c>
      <c r="T113" s="97">
        <v>22810.5</v>
      </c>
      <c r="U113" s="53">
        <v>0</v>
      </c>
      <c r="V113" s="94">
        <v>934757.18212500005</v>
      </c>
      <c r="W113" s="215">
        <f t="shared" si="3"/>
        <v>137868797.71696609</v>
      </c>
      <c r="X113" s="44"/>
      <c r="Y113" s="44"/>
      <c r="Z113" s="8"/>
      <c r="AA113" s="8"/>
      <c r="AB113" s="8"/>
    </row>
    <row r="114" spans="1:28" s="10" customFormat="1" ht="15.75" customHeight="1" x14ac:dyDescent="0.4">
      <c r="A114" s="190" t="s">
        <v>206</v>
      </c>
      <c r="B114" s="9">
        <v>938</v>
      </c>
      <c r="C114" s="18" t="s">
        <v>145</v>
      </c>
      <c r="D114" s="203">
        <v>4324.0734356001803</v>
      </c>
      <c r="E114" s="178">
        <v>5553.5005137275703</v>
      </c>
      <c r="F114" s="179">
        <v>65052</v>
      </c>
      <c r="G114" s="179">
        <v>42387</v>
      </c>
      <c r="H114" s="178">
        <v>10848221.523734501</v>
      </c>
      <c r="I114" s="204">
        <v>527534072.931768</v>
      </c>
      <c r="J114" s="93">
        <v>89116518.151681677</v>
      </c>
      <c r="K114" s="97">
        <v>2152</v>
      </c>
      <c r="L114" s="53">
        <v>4713.3667025993</v>
      </c>
      <c r="M114" s="53">
        <v>10143165.143993694</v>
      </c>
      <c r="N114" s="55">
        <v>-171</v>
      </c>
      <c r="O114" s="53">
        <v>0</v>
      </c>
      <c r="P114" s="53">
        <v>-1026000</v>
      </c>
      <c r="Q114" s="53">
        <v>842416.51954285719</v>
      </c>
      <c r="R114" s="94">
        <v>99076099.815218225</v>
      </c>
      <c r="S114" s="210">
        <v>32.470505135604199</v>
      </c>
      <c r="T114" s="97">
        <v>107439</v>
      </c>
      <c r="U114" s="53">
        <v>3321600</v>
      </c>
      <c r="V114" s="94">
        <v>6810198.6012641797</v>
      </c>
      <c r="W114" s="215">
        <f t="shared" si="3"/>
        <v>633420371.34825039</v>
      </c>
      <c r="X114" s="44"/>
      <c r="Y114" s="44"/>
      <c r="Z114" s="8"/>
      <c r="AA114" s="8"/>
      <c r="AB114" s="8"/>
    </row>
    <row r="115" spans="1:28" s="10" customFormat="1" ht="15.75" customHeight="1" x14ac:dyDescent="0.4">
      <c r="A115" s="190" t="s">
        <v>206</v>
      </c>
      <c r="B115" s="9">
        <v>868</v>
      </c>
      <c r="C115" s="18" t="s">
        <v>146</v>
      </c>
      <c r="D115" s="203">
        <v>4376.7519437545698</v>
      </c>
      <c r="E115" s="178">
        <v>5669.0348226557398</v>
      </c>
      <c r="F115" s="179">
        <v>11376</v>
      </c>
      <c r="G115" s="179">
        <v>8314</v>
      </c>
      <c r="H115" s="178">
        <v>1024560</v>
      </c>
      <c r="I115" s="204">
        <v>97946845.627711803</v>
      </c>
      <c r="J115" s="93">
        <v>20379028.728646986</v>
      </c>
      <c r="K115" s="97">
        <v>384</v>
      </c>
      <c r="L115" s="53">
        <v>5011.9783423541894</v>
      </c>
      <c r="M115" s="53">
        <v>1924599.6834640088</v>
      </c>
      <c r="N115" s="55">
        <v>248.5</v>
      </c>
      <c r="O115" s="53">
        <v>192000</v>
      </c>
      <c r="P115" s="53">
        <v>1683000</v>
      </c>
      <c r="Q115" s="53">
        <v>65719.835657142859</v>
      </c>
      <c r="R115" s="94">
        <v>24052348.247768138</v>
      </c>
      <c r="S115" s="210">
        <v>42.500250000000001</v>
      </c>
      <c r="T115" s="97">
        <v>19690</v>
      </c>
      <c r="U115" s="53">
        <v>171520</v>
      </c>
      <c r="V115" s="94">
        <v>1008349.9225</v>
      </c>
      <c r="W115" s="215">
        <f t="shared" si="3"/>
        <v>123007543.79797994</v>
      </c>
      <c r="X115" s="44"/>
      <c r="Y115" s="44"/>
      <c r="Z115" s="8"/>
      <c r="AA115" s="8"/>
      <c r="AB115" s="8"/>
    </row>
    <row r="116" spans="1:28" s="10" customFormat="1" ht="15.75" customHeight="1" x14ac:dyDescent="0.4">
      <c r="A116" s="190" t="s">
        <v>206</v>
      </c>
      <c r="B116" s="9">
        <v>872</v>
      </c>
      <c r="C116" s="18" t="s">
        <v>147</v>
      </c>
      <c r="D116" s="203">
        <v>4305.5825775162102</v>
      </c>
      <c r="E116" s="178">
        <v>5511.5935214821602</v>
      </c>
      <c r="F116" s="179">
        <v>15165</v>
      </c>
      <c r="G116" s="179">
        <v>9295</v>
      </c>
      <c r="H116" s="178">
        <v>1984781.175</v>
      </c>
      <c r="I116" s="204">
        <v>118509202.74521001</v>
      </c>
      <c r="J116" s="93">
        <v>21388581.352885488</v>
      </c>
      <c r="K116" s="97">
        <v>313</v>
      </c>
      <c r="L116" s="53">
        <v>4907.979473160839</v>
      </c>
      <c r="M116" s="53">
        <v>1536197.5750993425</v>
      </c>
      <c r="N116" s="55">
        <v>-103</v>
      </c>
      <c r="O116" s="53">
        <v>42000</v>
      </c>
      <c r="P116" s="53">
        <v>-576000</v>
      </c>
      <c r="Q116" s="53">
        <v>316590.65142857149</v>
      </c>
      <c r="R116" s="94">
        <v>22665369.579413403</v>
      </c>
      <c r="S116" s="210">
        <v>37.332749999999997</v>
      </c>
      <c r="T116" s="97">
        <v>24460</v>
      </c>
      <c r="U116" s="53">
        <v>0</v>
      </c>
      <c r="V116" s="94">
        <v>913159.06499999994</v>
      </c>
      <c r="W116" s="215">
        <f t="shared" si="3"/>
        <v>142087731.3896234</v>
      </c>
      <c r="X116" s="44"/>
      <c r="Y116" s="44"/>
      <c r="Z116" s="8"/>
      <c r="AA116" s="8"/>
      <c r="AB116" s="8"/>
    </row>
    <row r="117" spans="1:28" s="10" customFormat="1" ht="15.75" customHeight="1" x14ac:dyDescent="0.4">
      <c r="A117" s="190" t="s">
        <v>207</v>
      </c>
      <c r="B117" s="9">
        <v>800</v>
      </c>
      <c r="C117" s="18" t="s">
        <v>148</v>
      </c>
      <c r="D117" s="203">
        <v>4437.2947574213404</v>
      </c>
      <c r="E117" s="178">
        <v>5575.1249394931201</v>
      </c>
      <c r="F117" s="179">
        <v>12970</v>
      </c>
      <c r="G117" s="179">
        <v>11103</v>
      </c>
      <c r="H117" s="178">
        <v>834922.44079999998</v>
      </c>
      <c r="I117" s="204">
        <v>120287247.647747</v>
      </c>
      <c r="J117" s="93">
        <v>25599317.258829728</v>
      </c>
      <c r="K117" s="97">
        <v>552</v>
      </c>
      <c r="L117" s="53">
        <v>4764.3245263114823</v>
      </c>
      <c r="M117" s="53">
        <v>2629907.1385239381</v>
      </c>
      <c r="N117" s="55">
        <v>24</v>
      </c>
      <c r="O117" s="53">
        <v>0</v>
      </c>
      <c r="P117" s="53">
        <v>144000</v>
      </c>
      <c r="Q117" s="53">
        <v>362843.71200000006</v>
      </c>
      <c r="R117" s="94">
        <v>28736068.109353665</v>
      </c>
      <c r="S117" s="210">
        <v>32.935497123690197</v>
      </c>
      <c r="T117" s="97">
        <v>24073</v>
      </c>
      <c r="U117" s="53">
        <v>264960</v>
      </c>
      <c r="V117" s="94">
        <v>1057816.2222585899</v>
      </c>
      <c r="W117" s="215">
        <f t="shared" si="3"/>
        <v>150081131.97935924</v>
      </c>
      <c r="X117" s="44"/>
      <c r="Y117" s="44"/>
      <c r="Z117" s="8"/>
      <c r="AA117" s="8"/>
      <c r="AB117" s="8"/>
    </row>
    <row r="118" spans="1:28" s="10" customFormat="1" ht="15.75" customHeight="1" x14ac:dyDescent="0.4">
      <c r="A118" s="190" t="s">
        <v>207</v>
      </c>
      <c r="B118" s="9">
        <v>839</v>
      </c>
      <c r="C118" s="18" t="s">
        <v>149</v>
      </c>
      <c r="D118" s="203">
        <v>4273.3975978917997</v>
      </c>
      <c r="E118" s="178">
        <v>5635.4949496319196</v>
      </c>
      <c r="F118" s="179">
        <v>27692</v>
      </c>
      <c r="G118" s="179">
        <v>18661</v>
      </c>
      <c r="H118" s="178">
        <v>1678574.6657587099</v>
      </c>
      <c r="I118" s="204">
        <v>225181472.20166001</v>
      </c>
      <c r="J118" s="93">
        <v>43489304.4932063</v>
      </c>
      <c r="K118" s="97">
        <v>843</v>
      </c>
      <c r="L118" s="53">
        <v>4660</v>
      </c>
      <c r="M118" s="53">
        <v>3928380</v>
      </c>
      <c r="N118" s="55">
        <v>-221</v>
      </c>
      <c r="O118" s="53">
        <v>12000</v>
      </c>
      <c r="P118" s="53">
        <v>-1314000</v>
      </c>
      <c r="Q118" s="53">
        <v>1170937.4125714288</v>
      </c>
      <c r="R118" s="94">
        <v>47274621.90577773</v>
      </c>
      <c r="S118" s="210">
        <v>36.718499999999999</v>
      </c>
      <c r="T118" s="97">
        <v>46353</v>
      </c>
      <c r="U118" s="53">
        <v>232800</v>
      </c>
      <c r="V118" s="94">
        <v>1934812.6305</v>
      </c>
      <c r="W118" s="215">
        <f t="shared" si="3"/>
        <v>274390906.73793775</v>
      </c>
      <c r="X118" s="44"/>
      <c r="Y118" s="44"/>
      <c r="Z118" s="8"/>
      <c r="AA118" s="8"/>
      <c r="AB118" s="8"/>
    </row>
    <row r="119" spans="1:28" s="10" customFormat="1" ht="15.75" customHeight="1" x14ac:dyDescent="0.4">
      <c r="A119" s="190" t="s">
        <v>207</v>
      </c>
      <c r="B119" s="9">
        <v>801</v>
      </c>
      <c r="C119" s="18" t="s">
        <v>150</v>
      </c>
      <c r="D119" s="203">
        <v>4616.3717162286302</v>
      </c>
      <c r="E119" s="178">
        <v>6000.9048416401602</v>
      </c>
      <c r="F119" s="179">
        <v>36150.5</v>
      </c>
      <c r="G119" s="179">
        <v>19180.669999999998</v>
      </c>
      <c r="H119" s="178">
        <v>9753069.6961828992</v>
      </c>
      <c r="I119" s="204">
        <v>291738590.89260799</v>
      </c>
      <c r="J119" s="93">
        <v>58753176.969165899</v>
      </c>
      <c r="K119" s="97">
        <v>1084</v>
      </c>
      <c r="L119" s="53">
        <v>4764.3245263114823</v>
      </c>
      <c r="M119" s="53">
        <v>5164527.7865216471</v>
      </c>
      <c r="N119" s="55">
        <v>71.5</v>
      </c>
      <c r="O119" s="53">
        <v>24000</v>
      </c>
      <c r="P119" s="53">
        <v>453000</v>
      </c>
      <c r="Q119" s="53">
        <v>2538402.7454400007</v>
      </c>
      <c r="R119" s="94">
        <v>66909107.501127549</v>
      </c>
      <c r="S119" s="210">
        <v>34.372566325919799</v>
      </c>
      <c r="T119" s="97">
        <v>55331.17</v>
      </c>
      <c r="U119" s="53">
        <v>745600</v>
      </c>
      <c r="V119" s="94">
        <v>2647474.3107157401</v>
      </c>
      <c r="W119" s="215">
        <f t="shared" si="3"/>
        <v>361295172.70445126</v>
      </c>
      <c r="X119" s="44"/>
      <c r="Y119" s="44"/>
      <c r="Z119" s="8"/>
      <c r="AA119" s="8"/>
      <c r="AB119" s="8"/>
    </row>
    <row r="120" spans="1:28" s="10" customFormat="1" ht="15.75" customHeight="1" x14ac:dyDescent="0.4">
      <c r="A120" s="190" t="s">
        <v>207</v>
      </c>
      <c r="B120" s="9">
        <v>908</v>
      </c>
      <c r="C120" s="18" t="s">
        <v>151</v>
      </c>
      <c r="D120" s="203">
        <v>4573.4344843630597</v>
      </c>
      <c r="E120" s="178">
        <v>5623.4414068132301</v>
      </c>
      <c r="F120" s="179">
        <v>41697</v>
      </c>
      <c r="G120" s="179">
        <v>27830</v>
      </c>
      <c r="H120" s="178">
        <v>3898742.8610330601</v>
      </c>
      <c r="I120" s="204">
        <v>351097614.90713203</v>
      </c>
      <c r="J120" s="93">
        <v>53806946.051268913</v>
      </c>
      <c r="K120" s="97">
        <v>504</v>
      </c>
      <c r="L120" s="53">
        <v>4660</v>
      </c>
      <c r="M120" s="53">
        <v>2348640</v>
      </c>
      <c r="N120" s="55">
        <v>13</v>
      </c>
      <c r="O120" s="53">
        <v>0</v>
      </c>
      <c r="P120" s="53">
        <v>78000</v>
      </c>
      <c r="Q120" s="53">
        <v>1544709.9017142861</v>
      </c>
      <c r="R120" s="94">
        <v>57778295.952983201</v>
      </c>
      <c r="S120" s="210">
        <v>26.8252917749513</v>
      </c>
      <c r="T120" s="97">
        <v>69527</v>
      </c>
      <c r="U120" s="53">
        <v>1614720</v>
      </c>
      <c r="V120" s="94">
        <v>3479802.06123704</v>
      </c>
      <c r="W120" s="215">
        <f t="shared" si="3"/>
        <v>412355712.92135227</v>
      </c>
      <c r="X120" s="44"/>
      <c r="Y120" s="44"/>
      <c r="Z120" s="8"/>
      <c r="AA120" s="8"/>
      <c r="AB120" s="8"/>
    </row>
    <row r="121" spans="1:28" s="10" customFormat="1" ht="15.75" customHeight="1" x14ac:dyDescent="0.4">
      <c r="A121" s="190" t="s">
        <v>207</v>
      </c>
      <c r="B121" s="9">
        <v>878</v>
      </c>
      <c r="C121" s="18" t="s">
        <v>152</v>
      </c>
      <c r="D121" s="203">
        <v>4518.91783644728</v>
      </c>
      <c r="E121" s="178">
        <v>5534.8507527437296</v>
      </c>
      <c r="F121" s="179">
        <v>55673</v>
      </c>
      <c r="G121" s="179">
        <v>35731.5</v>
      </c>
      <c r="H121" s="178">
        <v>6265439.06027018</v>
      </c>
      <c r="I121" s="204">
        <v>455615671.44046199</v>
      </c>
      <c r="J121" s="93">
        <v>77912843.668317035</v>
      </c>
      <c r="K121" s="97">
        <v>1545.5</v>
      </c>
      <c r="L121" s="53">
        <v>4660</v>
      </c>
      <c r="M121" s="53">
        <v>7202030</v>
      </c>
      <c r="N121" s="55">
        <v>-449</v>
      </c>
      <c r="O121" s="53">
        <v>355834</v>
      </c>
      <c r="P121" s="53">
        <v>-2338166</v>
      </c>
      <c r="Q121" s="53">
        <v>2443841.225142858</v>
      </c>
      <c r="R121" s="94">
        <v>85220548.893459886</v>
      </c>
      <c r="S121" s="210">
        <v>29.156537369679199</v>
      </c>
      <c r="T121" s="97">
        <v>91404.5</v>
      </c>
      <c r="U121" s="53">
        <v>759040</v>
      </c>
      <c r="V121" s="94">
        <v>3424078.7200068398</v>
      </c>
      <c r="W121" s="215">
        <f t="shared" si="3"/>
        <v>544260299.05392873</v>
      </c>
      <c r="X121" s="44"/>
      <c r="Y121" s="44"/>
      <c r="Z121" s="8"/>
      <c r="AA121" s="8"/>
      <c r="AB121" s="8"/>
    </row>
    <row r="122" spans="1:28" s="10" customFormat="1" ht="15.75" customHeight="1" x14ac:dyDescent="0.4">
      <c r="A122" s="190" t="s">
        <v>207</v>
      </c>
      <c r="B122" s="9">
        <v>838</v>
      </c>
      <c r="C122" s="18" t="s">
        <v>153</v>
      </c>
      <c r="D122" s="203">
        <v>4408.3158136758702</v>
      </c>
      <c r="E122" s="178">
        <v>5591.2787355243399</v>
      </c>
      <c r="F122" s="179">
        <v>24855</v>
      </c>
      <c r="G122" s="179">
        <v>18751.5</v>
      </c>
      <c r="H122" s="178">
        <v>5742112.3026048699</v>
      </c>
      <c r="I122" s="204">
        <v>220155665.06070301</v>
      </c>
      <c r="J122" s="93">
        <v>38579849.764082603</v>
      </c>
      <c r="K122" s="97">
        <v>810</v>
      </c>
      <c r="L122" s="53">
        <v>4660</v>
      </c>
      <c r="M122" s="53">
        <v>3774600</v>
      </c>
      <c r="N122" s="55">
        <v>-86</v>
      </c>
      <c r="O122" s="53">
        <v>224667</v>
      </c>
      <c r="P122" s="53">
        <v>-291333</v>
      </c>
      <c r="Q122" s="53">
        <v>142548</v>
      </c>
      <c r="R122" s="94">
        <v>42205664.764082603</v>
      </c>
      <c r="S122" s="210">
        <v>32.867249999999999</v>
      </c>
      <c r="T122" s="97">
        <v>43606.5</v>
      </c>
      <c r="U122" s="53">
        <v>307200</v>
      </c>
      <c r="V122" s="94">
        <v>1740425.737125</v>
      </c>
      <c r="W122" s="215">
        <f t="shared" si="3"/>
        <v>264101755.56191063</v>
      </c>
      <c r="X122" s="44"/>
      <c r="Y122" s="44"/>
      <c r="Z122" s="8"/>
      <c r="AA122" s="8"/>
      <c r="AB122" s="8"/>
    </row>
    <row r="123" spans="1:28" s="10" customFormat="1" ht="15.75" customHeight="1" x14ac:dyDescent="0.4">
      <c r="A123" s="190" t="s">
        <v>207</v>
      </c>
      <c r="B123" s="9">
        <v>916</v>
      </c>
      <c r="C123" s="18" t="s">
        <v>154</v>
      </c>
      <c r="D123" s="203">
        <v>4530.3294911194198</v>
      </c>
      <c r="E123" s="178">
        <v>5578.0928790996404</v>
      </c>
      <c r="F123" s="179">
        <v>47377</v>
      </c>
      <c r="G123" s="179">
        <v>33367.5</v>
      </c>
      <c r="H123" s="178">
        <v>3989767.49</v>
      </c>
      <c r="I123" s="204">
        <v>404750201.93412203</v>
      </c>
      <c r="J123" s="93">
        <v>66210316.980180122</v>
      </c>
      <c r="K123" s="97">
        <v>1353.5</v>
      </c>
      <c r="L123" s="53">
        <v>4704.9553215826672</v>
      </c>
      <c r="M123" s="53">
        <v>6368157.0277621401</v>
      </c>
      <c r="N123" s="55">
        <v>-143</v>
      </c>
      <c r="O123" s="53">
        <v>0</v>
      </c>
      <c r="P123" s="53">
        <v>-858000</v>
      </c>
      <c r="Q123" s="53">
        <v>2169995.8789399024</v>
      </c>
      <c r="R123" s="94">
        <v>73890469.886882156</v>
      </c>
      <c r="S123" s="210">
        <v>32.856426727424797</v>
      </c>
      <c r="T123" s="97">
        <v>80744.5</v>
      </c>
      <c r="U123" s="53">
        <v>0</v>
      </c>
      <c r="V123" s="94">
        <v>2652975.7478925502</v>
      </c>
      <c r="W123" s="215">
        <f t="shared" si="3"/>
        <v>481293647.56889671</v>
      </c>
      <c r="X123" s="44"/>
      <c r="Y123" s="44"/>
      <c r="Z123" s="8"/>
      <c r="AA123" s="8"/>
      <c r="AB123" s="8"/>
    </row>
    <row r="124" spans="1:28" s="10" customFormat="1" ht="15.75" customHeight="1" x14ac:dyDescent="0.4">
      <c r="A124" s="190" t="s">
        <v>207</v>
      </c>
      <c r="B124" s="9">
        <v>802</v>
      </c>
      <c r="C124" s="18" t="s">
        <v>155</v>
      </c>
      <c r="D124" s="203">
        <v>4370.87122662193</v>
      </c>
      <c r="E124" s="178">
        <v>5611.9504020243603</v>
      </c>
      <c r="F124" s="179">
        <v>16915</v>
      </c>
      <c r="G124" s="179">
        <v>11594.5</v>
      </c>
      <c r="H124" s="178">
        <v>921986.62180684402</v>
      </c>
      <c r="I124" s="204">
        <v>139923032.356388</v>
      </c>
      <c r="J124" s="93">
        <v>26599405.493519489</v>
      </c>
      <c r="K124" s="97">
        <v>402.66499999999996</v>
      </c>
      <c r="L124" s="53">
        <v>4764.3245263114823</v>
      </c>
      <c r="M124" s="53">
        <v>1918426.7353872128</v>
      </c>
      <c r="N124" s="55">
        <v>-11</v>
      </c>
      <c r="O124" s="53">
        <v>0</v>
      </c>
      <c r="P124" s="53">
        <v>-66000</v>
      </c>
      <c r="Q124" s="53">
        <v>52794.857142857145</v>
      </c>
      <c r="R124" s="94">
        <v>28504627.086049557</v>
      </c>
      <c r="S124" s="210">
        <v>33.726795866480899</v>
      </c>
      <c r="T124" s="97">
        <v>28509.5</v>
      </c>
      <c r="U124" s="53">
        <v>762172</v>
      </c>
      <c r="V124" s="94">
        <v>1723706.0867554301</v>
      </c>
      <c r="W124" s="215">
        <f t="shared" si="3"/>
        <v>170151365.52919298</v>
      </c>
      <c r="X124" s="44"/>
      <c r="Y124" s="44"/>
      <c r="Z124" s="8"/>
      <c r="AA124" s="8"/>
      <c r="AB124" s="8"/>
    </row>
    <row r="125" spans="1:28" s="10" customFormat="1" ht="15.75" customHeight="1" x14ac:dyDescent="0.4">
      <c r="A125" s="190" t="s">
        <v>207</v>
      </c>
      <c r="B125" s="9">
        <v>879</v>
      </c>
      <c r="C125" s="18" t="s">
        <v>156</v>
      </c>
      <c r="D125" s="203">
        <v>4501.1667305461397</v>
      </c>
      <c r="E125" s="178">
        <v>5833.8951560169198</v>
      </c>
      <c r="F125" s="179">
        <v>20665.5</v>
      </c>
      <c r="G125" s="179">
        <v>13960</v>
      </c>
      <c r="H125" s="178">
        <v>2235613.0316326502</v>
      </c>
      <c r="I125" s="204">
        <v>176695650.47973001</v>
      </c>
      <c r="J125" s="93">
        <v>33389104.754324161</v>
      </c>
      <c r="K125" s="97">
        <v>682</v>
      </c>
      <c r="L125" s="53">
        <v>4660</v>
      </c>
      <c r="M125" s="53">
        <v>3178120</v>
      </c>
      <c r="N125" s="55">
        <v>53</v>
      </c>
      <c r="O125" s="53">
        <v>0</v>
      </c>
      <c r="P125" s="53">
        <v>318000</v>
      </c>
      <c r="Q125" s="53">
        <v>911694.34971428581</v>
      </c>
      <c r="R125" s="94">
        <v>37796919.104038447</v>
      </c>
      <c r="S125" s="210">
        <v>33.528523904659799</v>
      </c>
      <c r="T125" s="97">
        <v>34625.5</v>
      </c>
      <c r="U125" s="53">
        <v>1684198.3999999999</v>
      </c>
      <c r="V125" s="94">
        <v>2845140.30446079</v>
      </c>
      <c r="W125" s="215">
        <f t="shared" si="3"/>
        <v>217337709.88822925</v>
      </c>
      <c r="X125" s="44"/>
      <c r="Y125" s="44"/>
      <c r="Z125" s="8"/>
      <c r="AA125" s="8"/>
      <c r="AB125" s="8"/>
    </row>
    <row r="126" spans="1:28" s="10" customFormat="1" ht="15.75" customHeight="1" x14ac:dyDescent="0.4">
      <c r="A126" s="190" t="s">
        <v>207</v>
      </c>
      <c r="B126" s="9">
        <v>933</v>
      </c>
      <c r="C126" s="18" t="s">
        <v>157</v>
      </c>
      <c r="D126" s="203">
        <v>4509.5382097889897</v>
      </c>
      <c r="E126" s="178">
        <v>5606.3295412998696</v>
      </c>
      <c r="F126" s="179">
        <v>41253</v>
      </c>
      <c r="G126" s="179">
        <v>25990.5</v>
      </c>
      <c r="H126" s="178">
        <v>4501935.9210252902</v>
      </c>
      <c r="I126" s="204">
        <v>336245223.63260502</v>
      </c>
      <c r="J126" s="93">
        <v>58817564.21155604</v>
      </c>
      <c r="K126" s="97">
        <v>944</v>
      </c>
      <c r="L126" s="53">
        <v>4660</v>
      </c>
      <c r="M126" s="53">
        <v>4399040</v>
      </c>
      <c r="N126" s="55">
        <v>-125.5</v>
      </c>
      <c r="O126" s="53">
        <v>0</v>
      </c>
      <c r="P126" s="53">
        <v>-753000</v>
      </c>
      <c r="Q126" s="53">
        <v>2658953.4569142866</v>
      </c>
      <c r="R126" s="94">
        <v>65122557.668470323</v>
      </c>
      <c r="S126" s="210">
        <v>32.443975703973699</v>
      </c>
      <c r="T126" s="97">
        <v>67243.5</v>
      </c>
      <c r="U126" s="53">
        <v>3962880</v>
      </c>
      <c r="V126" s="94">
        <v>6144526.48025015</v>
      </c>
      <c r="W126" s="215">
        <f t="shared" si="3"/>
        <v>407512307.78132546</v>
      </c>
      <c r="X126" s="44"/>
      <c r="Y126" s="44"/>
      <c r="Z126" s="8"/>
      <c r="AA126" s="8"/>
      <c r="AB126" s="8"/>
    </row>
    <row r="127" spans="1:28" s="10" customFormat="1" ht="15.75" customHeight="1" x14ac:dyDescent="0.4">
      <c r="A127" s="190" t="s">
        <v>207</v>
      </c>
      <c r="B127" s="9">
        <v>803</v>
      </c>
      <c r="C127" s="18" t="s">
        <v>158</v>
      </c>
      <c r="D127" s="203">
        <v>4271.79385582756</v>
      </c>
      <c r="E127" s="178">
        <v>5592.3457594199299</v>
      </c>
      <c r="F127" s="179">
        <v>23555.5</v>
      </c>
      <c r="G127" s="179">
        <v>13176</v>
      </c>
      <c r="H127" s="178">
        <v>2537375.0099999998</v>
      </c>
      <c r="I127" s="204">
        <v>176846362.90706301</v>
      </c>
      <c r="J127" s="93">
        <v>35929260.268543154</v>
      </c>
      <c r="K127" s="97">
        <v>517</v>
      </c>
      <c r="L127" s="53">
        <v>4764.3245263114823</v>
      </c>
      <c r="M127" s="53">
        <v>2463155.7801030362</v>
      </c>
      <c r="N127" s="55">
        <v>-18.5</v>
      </c>
      <c r="O127" s="53">
        <v>375380</v>
      </c>
      <c r="P127" s="53">
        <v>264380</v>
      </c>
      <c r="Q127" s="53">
        <v>65897.211428571434</v>
      </c>
      <c r="R127" s="94">
        <v>38722693.260074764</v>
      </c>
      <c r="S127" s="210">
        <v>33.398896763059298</v>
      </c>
      <c r="T127" s="97">
        <v>36731.5</v>
      </c>
      <c r="U127" s="53">
        <v>1930244.8</v>
      </c>
      <c r="V127" s="94">
        <v>3157036.37645231</v>
      </c>
      <c r="W127" s="215">
        <f t="shared" si="3"/>
        <v>218726092.54359007</v>
      </c>
      <c r="X127" s="44"/>
      <c r="Y127" s="44"/>
      <c r="Z127" s="8"/>
      <c r="AA127" s="8"/>
      <c r="AB127" s="8"/>
    </row>
    <row r="128" spans="1:28" s="10" customFormat="1" ht="15.75" customHeight="1" x14ac:dyDescent="0.4">
      <c r="A128" s="190" t="s">
        <v>207</v>
      </c>
      <c r="B128" s="9">
        <v>866</v>
      </c>
      <c r="C128" s="18" t="s">
        <v>159</v>
      </c>
      <c r="D128" s="203">
        <v>4345.7869068305599</v>
      </c>
      <c r="E128" s="178">
        <v>5702.3260845118102</v>
      </c>
      <c r="F128" s="179">
        <v>20751.5</v>
      </c>
      <c r="G128" s="179">
        <v>11590</v>
      </c>
      <c r="H128" s="178">
        <v>2589149.6844475302</v>
      </c>
      <c r="I128" s="204">
        <v>158860706.00103399</v>
      </c>
      <c r="J128" s="93">
        <v>33559596.867018402</v>
      </c>
      <c r="K128" s="97">
        <v>708.5</v>
      </c>
      <c r="L128" s="53">
        <v>4711.1891993739464</v>
      </c>
      <c r="M128" s="53">
        <v>3337877.5477564409</v>
      </c>
      <c r="N128" s="55">
        <v>-73</v>
      </c>
      <c r="O128" s="53">
        <v>242909</v>
      </c>
      <c r="P128" s="53">
        <v>-195091</v>
      </c>
      <c r="Q128" s="53">
        <v>653625.38057142857</v>
      </c>
      <c r="R128" s="94">
        <v>37356008.795346275</v>
      </c>
      <c r="S128" s="210">
        <v>33.379264660228003</v>
      </c>
      <c r="T128" s="97">
        <v>32341.5</v>
      </c>
      <c r="U128" s="53">
        <v>0</v>
      </c>
      <c r="V128" s="94">
        <v>1079535.4880087599</v>
      </c>
      <c r="W128" s="215">
        <f t="shared" si="3"/>
        <v>197296250.28438902</v>
      </c>
      <c r="X128" s="44"/>
      <c r="Y128" s="44"/>
      <c r="Z128" s="8"/>
      <c r="AA128" s="8"/>
      <c r="AB128" s="8"/>
    </row>
    <row r="129" spans="1:28" s="10" customFormat="1" ht="15.75" customHeight="1" x14ac:dyDescent="0.4">
      <c r="A129" s="190" t="s">
        <v>207</v>
      </c>
      <c r="B129" s="9">
        <v>880</v>
      </c>
      <c r="C129" s="18" t="s">
        <v>160</v>
      </c>
      <c r="D129" s="203">
        <v>4438.1948923487198</v>
      </c>
      <c r="E129" s="178">
        <v>5740.2460451699499</v>
      </c>
      <c r="F129" s="179">
        <v>9921.5</v>
      </c>
      <c r="G129" s="179">
        <v>7646.5</v>
      </c>
      <c r="H129" s="178">
        <v>1314978.1783858701</v>
      </c>
      <c r="I129" s="204">
        <v>89241320.187215701</v>
      </c>
      <c r="J129" s="93">
        <v>17988083.269794475</v>
      </c>
      <c r="K129" s="97">
        <v>548</v>
      </c>
      <c r="L129" s="53">
        <v>4660</v>
      </c>
      <c r="M129" s="53">
        <v>2553680</v>
      </c>
      <c r="N129" s="55">
        <v>95</v>
      </c>
      <c r="O129" s="53">
        <v>0</v>
      </c>
      <c r="P129" s="53">
        <v>570000</v>
      </c>
      <c r="Q129" s="53">
        <v>109572.44571428571</v>
      </c>
      <c r="R129" s="94">
        <v>21221335.715508759</v>
      </c>
      <c r="S129" s="210">
        <v>48.954749999999997</v>
      </c>
      <c r="T129" s="97">
        <v>17568</v>
      </c>
      <c r="U129" s="53">
        <v>265600</v>
      </c>
      <c r="V129" s="94">
        <v>1125637.048</v>
      </c>
      <c r="W129" s="215">
        <f t="shared" si="3"/>
        <v>111588292.95072445</v>
      </c>
      <c r="X129" s="44"/>
      <c r="Y129" s="44"/>
      <c r="Z129" s="8"/>
      <c r="AA129" s="8"/>
      <c r="AB129" s="8"/>
    </row>
    <row r="130" spans="1:28" s="10" customFormat="1" ht="15.75" customHeight="1" x14ac:dyDescent="0.4">
      <c r="A130" s="190" t="s">
        <v>207</v>
      </c>
      <c r="B130" s="9">
        <v>865</v>
      </c>
      <c r="C130" s="18" t="s">
        <v>161</v>
      </c>
      <c r="D130" s="203">
        <v>4432.6780473752297</v>
      </c>
      <c r="E130" s="178">
        <v>5514.1437105852601</v>
      </c>
      <c r="F130" s="179">
        <v>38495</v>
      </c>
      <c r="G130" s="179">
        <v>25364.5</v>
      </c>
      <c r="H130" s="178">
        <v>4279136.64375492</v>
      </c>
      <c r="I130" s="204">
        <v>314778576.22460401</v>
      </c>
      <c r="J130" s="93">
        <v>54064320.483664587</v>
      </c>
      <c r="K130" s="97">
        <v>935</v>
      </c>
      <c r="L130" s="53">
        <v>4711.1891993739464</v>
      </c>
      <c r="M130" s="53">
        <v>4404961.9014146402</v>
      </c>
      <c r="N130" s="55">
        <v>-287</v>
      </c>
      <c r="O130" s="53">
        <v>12000</v>
      </c>
      <c r="P130" s="53">
        <v>-1710000</v>
      </c>
      <c r="Q130" s="53">
        <v>769275.79200000013</v>
      </c>
      <c r="R130" s="94">
        <v>57528558.177079231</v>
      </c>
      <c r="S130" s="210">
        <v>32.590914238693699</v>
      </c>
      <c r="T130" s="97">
        <v>63859.5</v>
      </c>
      <c r="U130" s="53">
        <v>367360</v>
      </c>
      <c r="V130" s="94">
        <v>2448599.4878258598</v>
      </c>
      <c r="W130" s="215">
        <f t="shared" si="3"/>
        <v>374755733.88950908</v>
      </c>
      <c r="X130" s="44"/>
      <c r="Y130" s="44"/>
      <c r="Z130" s="8"/>
      <c r="AA130" s="8"/>
      <c r="AB130" s="8"/>
    </row>
    <row r="131" spans="1:28" s="10" customFormat="1" ht="15.75" customHeight="1" x14ac:dyDescent="0.4">
      <c r="A131" s="190" t="s">
        <v>208</v>
      </c>
      <c r="B131" s="9">
        <v>330</v>
      </c>
      <c r="C131" s="18" t="s">
        <v>162</v>
      </c>
      <c r="D131" s="203">
        <v>4843.9693284557197</v>
      </c>
      <c r="E131" s="178">
        <v>6379.1595652658798</v>
      </c>
      <c r="F131" s="179">
        <v>111290</v>
      </c>
      <c r="G131" s="179">
        <v>70112.33</v>
      </c>
      <c r="H131" s="178">
        <v>12834311.216932399</v>
      </c>
      <c r="I131" s="204">
        <v>999177398.34334803</v>
      </c>
      <c r="J131" s="93">
        <v>187444865.75265604</v>
      </c>
      <c r="K131" s="97">
        <v>4769.5</v>
      </c>
      <c r="L131" s="53">
        <v>4684.1140445334495</v>
      </c>
      <c r="M131" s="53">
        <v>22340881.935402289</v>
      </c>
      <c r="N131" s="55">
        <v>-583</v>
      </c>
      <c r="O131" s="53">
        <v>0</v>
      </c>
      <c r="P131" s="53">
        <v>-3498000</v>
      </c>
      <c r="Q131" s="53">
        <v>6608531.9108571438</v>
      </c>
      <c r="R131" s="94">
        <v>212896279.59891549</v>
      </c>
      <c r="S131" s="210">
        <v>34.745139822794101</v>
      </c>
      <c r="T131" s="97">
        <v>181402.33</v>
      </c>
      <c r="U131" s="53">
        <v>9441280</v>
      </c>
      <c r="V131" s="94">
        <v>15744129.3200306</v>
      </c>
      <c r="W131" s="215">
        <f t="shared" si="3"/>
        <v>1227817807.2622941</v>
      </c>
      <c r="X131" s="44"/>
      <c r="Y131" s="44"/>
      <c r="Z131" s="8"/>
      <c r="AA131" s="8"/>
      <c r="AB131" s="8"/>
    </row>
    <row r="132" spans="1:28" s="10" customFormat="1" ht="15.75" customHeight="1" x14ac:dyDescent="0.4">
      <c r="A132" s="190" t="s">
        <v>208</v>
      </c>
      <c r="B132" s="9">
        <v>331</v>
      </c>
      <c r="C132" s="18" t="s">
        <v>163</v>
      </c>
      <c r="D132" s="203">
        <v>4584.6718912747601</v>
      </c>
      <c r="E132" s="178">
        <v>6041.5751092360997</v>
      </c>
      <c r="F132" s="179">
        <v>30969.5</v>
      </c>
      <c r="G132" s="179">
        <v>19183.5</v>
      </c>
      <c r="H132" s="178">
        <v>3641056.2889858</v>
      </c>
      <c r="I132" s="204">
        <v>261524608.53385001</v>
      </c>
      <c r="J132" s="93">
        <v>46306718.319085725</v>
      </c>
      <c r="K132" s="97">
        <v>1085</v>
      </c>
      <c r="L132" s="53">
        <v>4684.1140445334495</v>
      </c>
      <c r="M132" s="53">
        <v>5082263.7383187925</v>
      </c>
      <c r="N132" s="55">
        <v>101</v>
      </c>
      <c r="O132" s="53">
        <v>12000</v>
      </c>
      <c r="P132" s="53">
        <v>618000</v>
      </c>
      <c r="Q132" s="53">
        <v>676476.98057142855</v>
      </c>
      <c r="R132" s="94">
        <v>52683459.037975945</v>
      </c>
      <c r="S132" s="210">
        <v>33.842457538331701</v>
      </c>
      <c r="T132" s="97">
        <v>50153</v>
      </c>
      <c r="U132" s="53">
        <v>1294720</v>
      </c>
      <c r="V132" s="94">
        <v>2992020.7729199501</v>
      </c>
      <c r="W132" s="215">
        <f t="shared" si="3"/>
        <v>317200088.34474593</v>
      </c>
      <c r="X132" s="44"/>
      <c r="Y132" s="44"/>
      <c r="Z132" s="8"/>
      <c r="AA132" s="8"/>
      <c r="AB132" s="8"/>
    </row>
    <row r="133" spans="1:28" s="10" customFormat="1" ht="15.75" customHeight="1" x14ac:dyDescent="0.4">
      <c r="A133" s="190" t="s">
        <v>208</v>
      </c>
      <c r="B133" s="9">
        <v>332</v>
      </c>
      <c r="C133" s="18" t="s">
        <v>164</v>
      </c>
      <c r="D133" s="203">
        <v>4481.5280408893695</v>
      </c>
      <c r="E133" s="178">
        <v>5846.7007075691299</v>
      </c>
      <c r="F133" s="179">
        <v>26970</v>
      </c>
      <c r="G133" s="179">
        <v>17236</v>
      </c>
      <c r="H133" s="178">
        <v>4253411.4380417299</v>
      </c>
      <c r="I133" s="204">
        <v>225893956.09649</v>
      </c>
      <c r="J133" s="93">
        <v>36211629.839502789</v>
      </c>
      <c r="K133" s="97">
        <v>979.66599999999994</v>
      </c>
      <c r="L133" s="53">
        <v>4684.1140445334495</v>
      </c>
      <c r="M133" s="53">
        <v>4588867.2695519058</v>
      </c>
      <c r="N133" s="55">
        <v>29</v>
      </c>
      <c r="O133" s="53">
        <v>6000</v>
      </c>
      <c r="P133" s="53">
        <v>180000</v>
      </c>
      <c r="Q133" s="53">
        <v>1526751.6411428573</v>
      </c>
      <c r="R133" s="94">
        <v>42507248.750197552</v>
      </c>
      <c r="S133" s="210">
        <v>35.499749999999999</v>
      </c>
      <c r="T133" s="97">
        <v>44206</v>
      </c>
      <c r="U133" s="53">
        <v>218880</v>
      </c>
      <c r="V133" s="94">
        <v>1788181.9484999999</v>
      </c>
      <c r="W133" s="215">
        <f t="shared" si="3"/>
        <v>270189386.79518753</v>
      </c>
      <c r="X133" s="44"/>
      <c r="Y133" s="44"/>
      <c r="Z133" s="8"/>
      <c r="AA133" s="8"/>
      <c r="AB133" s="8"/>
    </row>
    <row r="134" spans="1:28" s="10" customFormat="1" ht="15.75" customHeight="1" x14ac:dyDescent="0.4">
      <c r="A134" s="190" t="s">
        <v>208</v>
      </c>
      <c r="B134" s="9">
        <v>884</v>
      </c>
      <c r="C134" s="18" t="s">
        <v>165</v>
      </c>
      <c r="D134" s="203">
        <v>4594.3600144428901</v>
      </c>
      <c r="E134" s="178">
        <v>5570.4866085364902</v>
      </c>
      <c r="F134" s="179">
        <v>13367</v>
      </c>
      <c r="G134" s="179">
        <v>8916</v>
      </c>
      <c r="H134" s="178">
        <v>1594895.22618635</v>
      </c>
      <c r="I134" s="204">
        <v>112674164.140956</v>
      </c>
      <c r="J134" s="93">
        <v>17520367.526977878</v>
      </c>
      <c r="K134" s="97">
        <v>369</v>
      </c>
      <c r="L134" s="53">
        <v>4660</v>
      </c>
      <c r="M134" s="53">
        <v>1719540</v>
      </c>
      <c r="N134" s="55">
        <v>32</v>
      </c>
      <c r="O134" s="53">
        <v>0</v>
      </c>
      <c r="P134" s="53">
        <v>192000</v>
      </c>
      <c r="Q134" s="53">
        <v>370398.36342857149</v>
      </c>
      <c r="R134" s="94">
        <v>19802305.890406448</v>
      </c>
      <c r="S134" s="210">
        <v>32.0376066994301</v>
      </c>
      <c r="T134" s="97">
        <v>22283</v>
      </c>
      <c r="U134" s="53">
        <v>0</v>
      </c>
      <c r="V134" s="94">
        <v>713893.99008340097</v>
      </c>
      <c r="W134" s="215">
        <f t="shared" si="3"/>
        <v>133190364.02144584</v>
      </c>
      <c r="X134" s="44"/>
      <c r="Y134" s="44"/>
      <c r="Z134" s="8"/>
      <c r="AA134" s="8"/>
      <c r="AB134" s="8"/>
    </row>
    <row r="135" spans="1:28" s="10" customFormat="1" ht="15.75" customHeight="1" x14ac:dyDescent="0.4">
      <c r="A135" s="190" t="s">
        <v>208</v>
      </c>
      <c r="B135" s="9">
        <v>333</v>
      </c>
      <c r="C135" s="18" t="s">
        <v>166</v>
      </c>
      <c r="D135" s="203">
        <v>4679.52771249943</v>
      </c>
      <c r="E135" s="178">
        <v>6117.5661930063698</v>
      </c>
      <c r="F135" s="179">
        <v>33811</v>
      </c>
      <c r="G135" s="179">
        <v>20858</v>
      </c>
      <c r="H135" s="178">
        <v>4281094.2511582896</v>
      </c>
      <c r="I135" s="204">
        <v>290100801.39220297</v>
      </c>
      <c r="J135" s="93">
        <v>51199801.201268464</v>
      </c>
      <c r="K135" s="97">
        <v>711.83199999999999</v>
      </c>
      <c r="L135" s="53">
        <v>4684.1140445334495</v>
      </c>
      <c r="M135" s="53">
        <v>3334302.2685483345</v>
      </c>
      <c r="N135" s="55">
        <v>-57.5</v>
      </c>
      <c r="O135" s="53">
        <v>6000</v>
      </c>
      <c r="P135" s="53">
        <v>-339000</v>
      </c>
      <c r="Q135" s="53">
        <v>1330801.2617142859</v>
      </c>
      <c r="R135" s="94">
        <v>55525904.731531084</v>
      </c>
      <c r="S135" s="210">
        <v>34.699391445619803</v>
      </c>
      <c r="T135" s="97">
        <v>54669</v>
      </c>
      <c r="U135" s="53">
        <v>182400</v>
      </c>
      <c r="V135" s="94">
        <v>2079381.0309405799</v>
      </c>
      <c r="W135" s="215">
        <f t="shared" si="3"/>
        <v>347706087.15467465</v>
      </c>
      <c r="X135" s="44"/>
      <c r="Y135" s="44"/>
      <c r="Z135" s="8"/>
      <c r="AA135" s="8"/>
      <c r="AB135" s="8"/>
    </row>
    <row r="136" spans="1:28" s="10" customFormat="1" ht="15.75" customHeight="1" x14ac:dyDescent="0.4">
      <c r="A136" s="190" t="s">
        <v>208</v>
      </c>
      <c r="B136" s="9">
        <v>893</v>
      </c>
      <c r="C136" s="18" t="s">
        <v>167</v>
      </c>
      <c r="D136" s="203">
        <v>4596.9467786216301</v>
      </c>
      <c r="E136" s="178">
        <v>5537.2764483249202</v>
      </c>
      <c r="F136" s="179">
        <v>20933</v>
      </c>
      <c r="G136" s="179">
        <v>15077.5</v>
      </c>
      <c r="H136" s="178">
        <v>1555093.40209318</v>
      </c>
      <c r="I136" s="204">
        <v>181271265.96859899</v>
      </c>
      <c r="J136" s="93">
        <v>29977064.381440721</v>
      </c>
      <c r="K136" s="97">
        <v>539</v>
      </c>
      <c r="L136" s="53">
        <v>4660</v>
      </c>
      <c r="M136" s="53">
        <v>2511740</v>
      </c>
      <c r="N136" s="55">
        <v>-171</v>
      </c>
      <c r="O136" s="53">
        <v>0</v>
      </c>
      <c r="P136" s="53">
        <v>-1026000</v>
      </c>
      <c r="Q136" s="53">
        <v>220049.86285714287</v>
      </c>
      <c r="R136" s="94">
        <v>31682854.244297866</v>
      </c>
      <c r="S136" s="210">
        <v>31.839066547174401</v>
      </c>
      <c r="T136" s="97">
        <v>36010.5</v>
      </c>
      <c r="U136" s="53">
        <v>1371123.2</v>
      </c>
      <c r="V136" s="94">
        <v>2517663.9058970199</v>
      </c>
      <c r="W136" s="215">
        <f t="shared" si="3"/>
        <v>215471784.11879387</v>
      </c>
      <c r="X136" s="44"/>
      <c r="Y136" s="44"/>
      <c r="Z136" s="8"/>
      <c r="AA136" s="8"/>
      <c r="AB136" s="8"/>
    </row>
    <row r="137" spans="1:28" s="10" customFormat="1" ht="15.75" customHeight="1" x14ac:dyDescent="0.4">
      <c r="A137" s="190" t="s">
        <v>208</v>
      </c>
      <c r="B137" s="9">
        <v>334</v>
      </c>
      <c r="C137" s="18" t="s">
        <v>168</v>
      </c>
      <c r="D137" s="203">
        <v>4355.4853022006801</v>
      </c>
      <c r="E137" s="178">
        <v>5758.220615573</v>
      </c>
      <c r="F137" s="179">
        <v>19050</v>
      </c>
      <c r="G137" s="179">
        <v>15912</v>
      </c>
      <c r="H137" s="178">
        <v>2888532.0533425701</v>
      </c>
      <c r="I137" s="204">
        <v>177485333.49526301</v>
      </c>
      <c r="J137" s="93">
        <v>29249895.591971058</v>
      </c>
      <c r="K137" s="97">
        <v>818</v>
      </c>
      <c r="L137" s="53">
        <v>4684.1140445334495</v>
      </c>
      <c r="M137" s="53">
        <v>3831605.2884283615</v>
      </c>
      <c r="N137" s="55">
        <v>37</v>
      </c>
      <c r="O137" s="53">
        <v>0</v>
      </c>
      <c r="P137" s="53">
        <v>222000</v>
      </c>
      <c r="Q137" s="53">
        <v>167628</v>
      </c>
      <c r="R137" s="94">
        <v>33471128.880399421</v>
      </c>
      <c r="S137" s="210">
        <v>33.306150280514402</v>
      </c>
      <c r="T137" s="97">
        <v>34962</v>
      </c>
      <c r="U137" s="53">
        <v>926080</v>
      </c>
      <c r="V137" s="94">
        <v>2090529.62610734</v>
      </c>
      <c r="W137" s="215">
        <f t="shared" si="3"/>
        <v>213046992.00176978</v>
      </c>
      <c r="X137" s="44"/>
      <c r="Y137" s="44"/>
      <c r="Z137" s="8"/>
      <c r="AA137" s="8"/>
      <c r="AB137" s="8"/>
    </row>
    <row r="138" spans="1:28" s="10" customFormat="1" ht="15.75" customHeight="1" x14ac:dyDescent="0.4">
      <c r="A138" s="190" t="s">
        <v>208</v>
      </c>
      <c r="B138" s="9">
        <v>860</v>
      </c>
      <c r="C138" s="18" t="s">
        <v>169</v>
      </c>
      <c r="D138" s="203">
        <v>4399.6414971914901</v>
      </c>
      <c r="E138" s="178">
        <v>5594.6766276560802</v>
      </c>
      <c r="F138" s="179">
        <v>66235</v>
      </c>
      <c r="G138" s="179">
        <v>45246.5</v>
      </c>
      <c r="H138" s="178">
        <v>4705706.8873707997</v>
      </c>
      <c r="I138" s="204">
        <v>549255497.48708999</v>
      </c>
      <c r="J138" s="93">
        <v>85269976.619947478</v>
      </c>
      <c r="K138" s="97">
        <v>2822.9989999999998</v>
      </c>
      <c r="L138" s="53">
        <v>4660</v>
      </c>
      <c r="M138" s="53">
        <v>13155175.34</v>
      </c>
      <c r="N138" s="55">
        <v>168</v>
      </c>
      <c r="O138" s="53">
        <v>6000</v>
      </c>
      <c r="P138" s="53">
        <v>1014000</v>
      </c>
      <c r="Q138" s="53">
        <v>613234.51885714289</v>
      </c>
      <c r="R138" s="94">
        <v>100052386.47880462</v>
      </c>
      <c r="S138" s="210">
        <v>32.141540170814501</v>
      </c>
      <c r="T138" s="97">
        <v>111481.5</v>
      </c>
      <c r="U138" s="53">
        <v>2041862.4</v>
      </c>
      <c r="V138" s="94">
        <v>5625049.5105526596</v>
      </c>
      <c r="W138" s="215">
        <f t="shared" si="3"/>
        <v>654932933.47644722</v>
      </c>
      <c r="X138" s="44"/>
      <c r="Y138" s="44"/>
      <c r="Z138" s="8"/>
      <c r="AA138" s="8"/>
      <c r="AB138" s="8"/>
    </row>
    <row r="139" spans="1:28" s="10" customFormat="1" ht="15.75" customHeight="1" x14ac:dyDescent="0.4">
      <c r="A139" s="190" t="s">
        <v>208</v>
      </c>
      <c r="B139" s="9">
        <v>861</v>
      </c>
      <c r="C139" s="18" t="s">
        <v>170</v>
      </c>
      <c r="D139" s="203">
        <v>4632.6579245719104</v>
      </c>
      <c r="E139" s="178">
        <v>6045.54183617738</v>
      </c>
      <c r="F139" s="179">
        <v>22800</v>
      </c>
      <c r="G139" s="179">
        <v>13537</v>
      </c>
      <c r="H139" s="178">
        <v>3503531.2819051002</v>
      </c>
      <c r="I139" s="204">
        <v>190966631.79847801</v>
      </c>
      <c r="J139" s="93">
        <v>38238017.180821918</v>
      </c>
      <c r="K139" s="97">
        <v>1062</v>
      </c>
      <c r="L139" s="53">
        <v>4660</v>
      </c>
      <c r="M139" s="53">
        <v>4948920</v>
      </c>
      <c r="N139" s="55">
        <v>-268</v>
      </c>
      <c r="O139" s="53">
        <v>0</v>
      </c>
      <c r="P139" s="53">
        <v>-1608000</v>
      </c>
      <c r="Q139" s="53">
        <v>320648.72605714289</v>
      </c>
      <c r="R139" s="94">
        <v>41899585.90687906</v>
      </c>
      <c r="S139" s="210">
        <v>34.560248964242803</v>
      </c>
      <c r="T139" s="97">
        <v>36337</v>
      </c>
      <c r="U139" s="53">
        <v>2646646.4</v>
      </c>
      <c r="V139" s="94">
        <v>3902462.1666136901</v>
      </c>
      <c r="W139" s="215">
        <f t="shared" ref="W139:W159" si="4">V139+R139+I139</f>
        <v>236768679.87197077</v>
      </c>
      <c r="X139" s="44"/>
      <c r="Y139" s="44"/>
      <c r="Z139" s="8"/>
      <c r="AA139" s="8"/>
      <c r="AB139" s="8"/>
    </row>
    <row r="140" spans="1:28" s="10" customFormat="1" ht="15.75" customHeight="1" x14ac:dyDescent="0.4">
      <c r="A140" s="190" t="s">
        <v>208</v>
      </c>
      <c r="B140" s="9">
        <v>894</v>
      </c>
      <c r="C140" s="18" t="s">
        <v>171</v>
      </c>
      <c r="D140" s="203">
        <v>4469.1779150928896</v>
      </c>
      <c r="E140" s="178">
        <v>5831.3255740754103</v>
      </c>
      <c r="F140" s="179">
        <v>16136</v>
      </c>
      <c r="G140" s="179">
        <v>9938</v>
      </c>
      <c r="H140" s="178">
        <v>4026139.7721163901</v>
      </c>
      <c r="I140" s="204">
        <v>134092508.165217</v>
      </c>
      <c r="J140" s="93">
        <v>25116638.617670648</v>
      </c>
      <c r="K140" s="97">
        <v>680</v>
      </c>
      <c r="L140" s="53">
        <v>4660</v>
      </c>
      <c r="M140" s="53">
        <v>3168800</v>
      </c>
      <c r="N140" s="55">
        <v>-52</v>
      </c>
      <c r="O140" s="53">
        <v>0</v>
      </c>
      <c r="P140" s="53">
        <v>-312000</v>
      </c>
      <c r="Q140" s="53">
        <v>86995.60365257143</v>
      </c>
      <c r="R140" s="94">
        <v>28060434.221323218</v>
      </c>
      <c r="S140" s="210">
        <v>39.039000000000001</v>
      </c>
      <c r="T140" s="97">
        <v>26074</v>
      </c>
      <c r="U140" s="53">
        <v>16000</v>
      </c>
      <c r="V140" s="94">
        <v>1033902.8860000001</v>
      </c>
      <c r="W140" s="215">
        <f t="shared" si="4"/>
        <v>163186845.27254021</v>
      </c>
      <c r="X140" s="44"/>
      <c r="Y140" s="44"/>
      <c r="Z140" s="8"/>
      <c r="AA140" s="8"/>
      <c r="AB140" s="8"/>
    </row>
    <row r="141" spans="1:28" s="10" customFormat="1" ht="15.75" customHeight="1" x14ac:dyDescent="0.4">
      <c r="A141" s="190" t="s">
        <v>208</v>
      </c>
      <c r="B141" s="9">
        <v>335</v>
      </c>
      <c r="C141" s="18" t="s">
        <v>172</v>
      </c>
      <c r="D141" s="203">
        <v>4705.8985475674299</v>
      </c>
      <c r="E141" s="178">
        <v>6066.0555623801201</v>
      </c>
      <c r="F141" s="179">
        <v>26716</v>
      </c>
      <c r="G141" s="179">
        <v>17841</v>
      </c>
      <c r="H141" s="178">
        <v>2179570.81</v>
      </c>
      <c r="I141" s="204">
        <v>236126853.69523501</v>
      </c>
      <c r="J141" s="93">
        <v>40216214.682240859</v>
      </c>
      <c r="K141" s="97">
        <v>794.5</v>
      </c>
      <c r="L141" s="53">
        <v>4684.1140445334495</v>
      </c>
      <c r="M141" s="53">
        <v>3721528.6083818255</v>
      </c>
      <c r="N141" s="55">
        <v>-65</v>
      </c>
      <c r="O141" s="53">
        <v>6000</v>
      </c>
      <c r="P141" s="53">
        <v>-384000</v>
      </c>
      <c r="Q141" s="53">
        <v>102951.42857142857</v>
      </c>
      <c r="R141" s="94">
        <v>43656694.719194114</v>
      </c>
      <c r="S141" s="210">
        <v>33.116461393600602</v>
      </c>
      <c r="T141" s="97">
        <v>44557</v>
      </c>
      <c r="U141" s="53">
        <v>24320</v>
      </c>
      <c r="V141" s="94">
        <v>1499890.1703146601</v>
      </c>
      <c r="W141" s="215">
        <f t="shared" si="4"/>
        <v>281283438.5847438</v>
      </c>
      <c r="X141" s="44"/>
      <c r="Y141" s="44"/>
      <c r="Z141" s="8"/>
      <c r="AA141" s="8"/>
      <c r="AB141" s="8"/>
    </row>
    <row r="142" spans="1:28" s="10" customFormat="1" ht="15.75" customHeight="1" x14ac:dyDescent="0.4">
      <c r="A142" s="190" t="s">
        <v>208</v>
      </c>
      <c r="B142" s="9">
        <v>937</v>
      </c>
      <c r="C142" s="18" t="s">
        <v>173</v>
      </c>
      <c r="D142" s="203">
        <v>4395.1590984151399</v>
      </c>
      <c r="E142" s="178">
        <v>5574.01318881105</v>
      </c>
      <c r="F142" s="179">
        <v>44846.5</v>
      </c>
      <c r="G142" s="179">
        <v>31317.5</v>
      </c>
      <c r="H142" s="178">
        <v>3737414.324</v>
      </c>
      <c r="I142" s="204">
        <v>375409074.871665</v>
      </c>
      <c r="J142" s="93">
        <v>65935867.622596487</v>
      </c>
      <c r="K142" s="97">
        <v>1794.6659999999999</v>
      </c>
      <c r="L142" s="53">
        <v>4710.0138915791031</v>
      </c>
      <c r="M142" s="53">
        <v>8452901.7907447014</v>
      </c>
      <c r="N142" s="55">
        <v>39.5</v>
      </c>
      <c r="O142" s="53">
        <v>559125</v>
      </c>
      <c r="P142" s="53">
        <v>796125</v>
      </c>
      <c r="Q142" s="53">
        <v>121662.11545937366</v>
      </c>
      <c r="R142" s="94">
        <v>75306556.528800562</v>
      </c>
      <c r="S142" s="210">
        <v>35.6265</v>
      </c>
      <c r="T142" s="97">
        <v>76164</v>
      </c>
      <c r="U142" s="53">
        <v>1022649.6</v>
      </c>
      <c r="V142" s="94">
        <v>3736106.3459999999</v>
      </c>
      <c r="W142" s="215">
        <f t="shared" si="4"/>
        <v>454451737.74646556</v>
      </c>
      <c r="X142" s="44"/>
      <c r="Y142" s="44"/>
      <c r="Z142" s="8"/>
      <c r="AA142" s="8"/>
      <c r="AB142" s="8"/>
    </row>
    <row r="143" spans="1:28" s="10" customFormat="1" ht="15.75" customHeight="1" x14ac:dyDescent="0.4">
      <c r="A143" s="190" t="s">
        <v>208</v>
      </c>
      <c r="B143" s="9">
        <v>336</v>
      </c>
      <c r="C143" s="18" t="s">
        <v>174</v>
      </c>
      <c r="D143" s="203">
        <v>4684.3963273078798</v>
      </c>
      <c r="E143" s="178">
        <v>6215.60577658693</v>
      </c>
      <c r="F143" s="179">
        <v>24376.5</v>
      </c>
      <c r="G143" s="179">
        <v>15950.5</v>
      </c>
      <c r="H143" s="178">
        <v>5158128.78891729</v>
      </c>
      <c r="I143" s="204">
        <v>218489335.80098799</v>
      </c>
      <c r="J143" s="93">
        <v>41255626.891342312</v>
      </c>
      <c r="K143" s="97">
        <v>968.91599999999994</v>
      </c>
      <c r="L143" s="53">
        <v>4684.1140445334495</v>
      </c>
      <c r="M143" s="53">
        <v>4538513.0435731718</v>
      </c>
      <c r="N143" s="55">
        <v>1</v>
      </c>
      <c r="O143" s="53">
        <v>178421</v>
      </c>
      <c r="P143" s="53">
        <v>184421</v>
      </c>
      <c r="Q143" s="53">
        <v>663301.96800000011</v>
      </c>
      <c r="R143" s="94">
        <v>46641862.902915485</v>
      </c>
      <c r="S143" s="210">
        <v>35.173105182171298</v>
      </c>
      <c r="T143" s="97">
        <v>40327</v>
      </c>
      <c r="U143" s="53">
        <v>486400</v>
      </c>
      <c r="V143" s="94">
        <v>1904825.81268142</v>
      </c>
      <c r="W143" s="215">
        <f t="shared" si="4"/>
        <v>267036024.5165849</v>
      </c>
      <c r="X143" s="44"/>
      <c r="Y143" s="44"/>
      <c r="Z143" s="8"/>
      <c r="AA143" s="8"/>
      <c r="AB143" s="8"/>
    </row>
    <row r="144" spans="1:28" s="10" customFormat="1" ht="15.75" customHeight="1" x14ac:dyDescent="0.4">
      <c r="A144" s="190" t="s">
        <v>208</v>
      </c>
      <c r="B144" s="9">
        <v>885</v>
      </c>
      <c r="C144" s="18" t="s">
        <v>175</v>
      </c>
      <c r="D144" s="203">
        <v>4407.4233287137104</v>
      </c>
      <c r="E144" s="178">
        <v>5634.81591497728</v>
      </c>
      <c r="F144" s="179">
        <v>44250</v>
      </c>
      <c r="G144" s="179">
        <v>29411.5</v>
      </c>
      <c r="H144" s="178">
        <v>7443123.8210183596</v>
      </c>
      <c r="I144" s="204">
        <v>368199994.39995402</v>
      </c>
      <c r="J144" s="93">
        <v>60660889.18474853</v>
      </c>
      <c r="K144" s="97">
        <v>1713.329</v>
      </c>
      <c r="L144" s="53">
        <v>4660</v>
      </c>
      <c r="M144" s="53">
        <v>7984113.1399999997</v>
      </c>
      <c r="N144" s="55">
        <v>-274</v>
      </c>
      <c r="O144" s="53">
        <v>0</v>
      </c>
      <c r="P144" s="53">
        <v>-1644000</v>
      </c>
      <c r="Q144" s="53">
        <v>942977.20457142871</v>
      </c>
      <c r="R144" s="94">
        <v>67943979.529319957</v>
      </c>
      <c r="S144" s="210">
        <v>32.348544421286903</v>
      </c>
      <c r="T144" s="97">
        <v>73661.5</v>
      </c>
      <c r="U144" s="53">
        <v>960000</v>
      </c>
      <c r="V144" s="94">
        <v>3342842.3048886298</v>
      </c>
      <c r="W144" s="215">
        <f t="shared" si="4"/>
        <v>439486816.23416263</v>
      </c>
      <c r="X144" s="44"/>
      <c r="Y144" s="44"/>
      <c r="Z144" s="8"/>
      <c r="AA144" s="8"/>
      <c r="AB144" s="8"/>
    </row>
    <row r="145" spans="1:28" s="10" customFormat="1" ht="15.75" customHeight="1" x14ac:dyDescent="0.4">
      <c r="A145" s="190" t="s">
        <v>209</v>
      </c>
      <c r="B145" s="9">
        <v>370</v>
      </c>
      <c r="C145" s="18" t="s">
        <v>176</v>
      </c>
      <c r="D145" s="203">
        <v>4526.5270073001402</v>
      </c>
      <c r="E145" s="178">
        <v>5843.02381735992</v>
      </c>
      <c r="F145" s="179">
        <v>20064</v>
      </c>
      <c r="G145" s="179">
        <v>11918</v>
      </c>
      <c r="H145" s="178">
        <v>9701891.2384343799</v>
      </c>
      <c r="I145" s="204">
        <v>170159286.9682</v>
      </c>
      <c r="J145" s="93">
        <v>28834362.127389856</v>
      </c>
      <c r="K145" s="97">
        <v>548.5</v>
      </c>
      <c r="L145" s="53">
        <v>4660</v>
      </c>
      <c r="M145" s="53">
        <v>2556010</v>
      </c>
      <c r="N145" s="55">
        <v>-101</v>
      </c>
      <c r="O145" s="53">
        <v>0</v>
      </c>
      <c r="P145" s="53">
        <v>-606000</v>
      </c>
      <c r="Q145" s="53">
        <v>65334.857142857145</v>
      </c>
      <c r="R145" s="94">
        <v>30849706.984532714</v>
      </c>
      <c r="S145" s="210">
        <v>33.886995558447502</v>
      </c>
      <c r="T145" s="97">
        <v>31982</v>
      </c>
      <c r="U145" s="53">
        <v>560000</v>
      </c>
      <c r="V145" s="94">
        <v>1643773.8919502599</v>
      </c>
      <c r="W145" s="215">
        <f t="shared" si="4"/>
        <v>202652767.84468296</v>
      </c>
      <c r="X145" s="44"/>
      <c r="Y145" s="44"/>
      <c r="Z145" s="8"/>
      <c r="AA145" s="8"/>
      <c r="AB145" s="8"/>
    </row>
    <row r="146" spans="1:28" s="10" customFormat="1" ht="15.75" customHeight="1" x14ac:dyDescent="0.4">
      <c r="A146" s="190" t="s">
        <v>209</v>
      </c>
      <c r="B146" s="9">
        <v>380</v>
      </c>
      <c r="C146" s="18" t="s">
        <v>177</v>
      </c>
      <c r="D146" s="203">
        <v>4596.15898668305</v>
      </c>
      <c r="E146" s="178">
        <v>6042.0302475114504</v>
      </c>
      <c r="F146" s="179">
        <v>54755</v>
      </c>
      <c r="G146" s="179">
        <v>33607.5</v>
      </c>
      <c r="H146" s="178">
        <v>11100650.260048199</v>
      </c>
      <c r="I146" s="204">
        <v>465820867.11912</v>
      </c>
      <c r="J146" s="93">
        <v>84599217.44945173</v>
      </c>
      <c r="K146" s="97">
        <v>1354</v>
      </c>
      <c r="L146" s="53">
        <v>4661.1534742906206</v>
      </c>
      <c r="M146" s="53">
        <v>6311201.8041895004</v>
      </c>
      <c r="N146" s="55">
        <v>-225.5</v>
      </c>
      <c r="O146" s="53">
        <v>0</v>
      </c>
      <c r="P146" s="53">
        <v>-1353000</v>
      </c>
      <c r="Q146" s="53">
        <v>2186198.3588571432</v>
      </c>
      <c r="R146" s="94">
        <v>91743617.612498373</v>
      </c>
      <c r="S146" s="210">
        <v>30.849085541194</v>
      </c>
      <c r="T146" s="97">
        <v>88362.5</v>
      </c>
      <c r="U146" s="53">
        <v>281426.40000000002</v>
      </c>
      <c r="V146" s="94">
        <v>3007328.7211337602</v>
      </c>
      <c r="W146" s="215">
        <f t="shared" si="4"/>
        <v>560571813.45275211</v>
      </c>
      <c r="X146" s="44"/>
      <c r="Y146" s="44"/>
      <c r="Z146" s="8"/>
      <c r="AA146" s="8"/>
      <c r="AB146" s="8"/>
    </row>
    <row r="147" spans="1:28" s="10" customFormat="1" ht="15.75" customHeight="1" x14ac:dyDescent="0.4">
      <c r="A147" s="190" t="s">
        <v>209</v>
      </c>
      <c r="B147" s="9">
        <v>381</v>
      </c>
      <c r="C147" s="18" t="s">
        <v>178</v>
      </c>
      <c r="D147" s="203">
        <v>4593.9581600436304</v>
      </c>
      <c r="E147" s="178">
        <v>5799.5938699016097</v>
      </c>
      <c r="F147" s="179">
        <v>19013</v>
      </c>
      <c r="G147" s="179">
        <v>14158.5</v>
      </c>
      <c r="H147" s="178">
        <v>2576244.2839175598</v>
      </c>
      <c r="I147" s="204">
        <v>172034720.58782899</v>
      </c>
      <c r="J147" s="93">
        <v>23839080.474478655</v>
      </c>
      <c r="K147" s="97">
        <v>406.666</v>
      </c>
      <c r="L147" s="53">
        <v>4661.1534742906206</v>
      </c>
      <c r="M147" s="53">
        <v>1895532.6387758695</v>
      </c>
      <c r="N147" s="55">
        <v>-33</v>
      </c>
      <c r="O147" s="53">
        <v>0</v>
      </c>
      <c r="P147" s="53">
        <v>-198000</v>
      </c>
      <c r="Q147" s="53">
        <v>52794.857142857145</v>
      </c>
      <c r="R147" s="94">
        <v>25589407.970397383</v>
      </c>
      <c r="S147" s="210">
        <v>33.217374577808101</v>
      </c>
      <c r="T147" s="97">
        <v>33171.5</v>
      </c>
      <c r="U147" s="53">
        <v>1102080</v>
      </c>
      <c r="V147" s="94">
        <v>2203950.1408077599</v>
      </c>
      <c r="W147" s="215">
        <f t="shared" si="4"/>
        <v>199828078.69903412</v>
      </c>
      <c r="X147" s="44"/>
      <c r="Y147" s="44"/>
      <c r="Z147" s="8"/>
      <c r="AA147" s="8"/>
      <c r="AB147" s="8"/>
    </row>
    <row r="148" spans="1:28" s="10" customFormat="1" ht="15.75" customHeight="1" x14ac:dyDescent="0.4">
      <c r="A148" s="190" t="s">
        <v>209</v>
      </c>
      <c r="B148" s="9">
        <v>371</v>
      </c>
      <c r="C148" s="18" t="s">
        <v>179</v>
      </c>
      <c r="D148" s="203">
        <v>4540.3243183042196</v>
      </c>
      <c r="E148" s="178">
        <v>5920.6684372589798</v>
      </c>
      <c r="F148" s="179">
        <v>25886.5</v>
      </c>
      <c r="G148" s="179">
        <v>16241</v>
      </c>
      <c r="H148" s="178">
        <v>5477097.2056522397</v>
      </c>
      <c r="I148" s="204">
        <v>219167778.760957</v>
      </c>
      <c r="J148" s="93">
        <v>38791482.890783384</v>
      </c>
      <c r="K148" s="97">
        <v>644</v>
      </c>
      <c r="L148" s="53">
        <v>4660</v>
      </c>
      <c r="M148" s="53">
        <v>3001040</v>
      </c>
      <c r="N148" s="55">
        <v>-210.5</v>
      </c>
      <c r="O148" s="53">
        <v>0</v>
      </c>
      <c r="P148" s="53">
        <v>-1263000</v>
      </c>
      <c r="Q148" s="53">
        <v>488350.66971428576</v>
      </c>
      <c r="R148" s="94">
        <v>41017873.560497671</v>
      </c>
      <c r="S148" s="210">
        <v>33.703031013833098</v>
      </c>
      <c r="T148" s="97">
        <v>42127.5</v>
      </c>
      <c r="U148" s="53">
        <v>136320</v>
      </c>
      <c r="V148" s="94">
        <v>1556144.4390352501</v>
      </c>
      <c r="W148" s="215">
        <f t="shared" si="4"/>
        <v>261741796.76048994</v>
      </c>
      <c r="X148" s="44"/>
      <c r="Y148" s="44"/>
      <c r="Z148" s="8"/>
      <c r="AA148" s="8"/>
      <c r="AB148" s="8"/>
    </row>
    <row r="149" spans="1:28" s="10" customFormat="1" ht="15.75" customHeight="1" x14ac:dyDescent="0.4">
      <c r="A149" s="190" t="s">
        <v>209</v>
      </c>
      <c r="B149" s="9">
        <v>811</v>
      </c>
      <c r="C149" s="18" t="s">
        <v>180</v>
      </c>
      <c r="D149" s="203">
        <v>4496.3976207747</v>
      </c>
      <c r="E149" s="178">
        <v>5568.1666192537596</v>
      </c>
      <c r="F149" s="179">
        <v>24603.5</v>
      </c>
      <c r="G149" s="179">
        <v>16999.5</v>
      </c>
      <c r="H149" s="178">
        <v>4230808.1472116401</v>
      </c>
      <c r="I149" s="204">
        <v>209513975.45394599</v>
      </c>
      <c r="J149" s="93">
        <v>29192364.271148812</v>
      </c>
      <c r="K149" s="97">
        <v>431.83299999999997</v>
      </c>
      <c r="L149" s="53">
        <v>4660</v>
      </c>
      <c r="M149" s="53">
        <v>2012341.7799999998</v>
      </c>
      <c r="N149" s="55">
        <v>-92.5</v>
      </c>
      <c r="O149" s="53">
        <v>0</v>
      </c>
      <c r="P149" s="53">
        <v>-555000</v>
      </c>
      <c r="Q149" s="53">
        <v>74574.857142857145</v>
      </c>
      <c r="R149" s="94">
        <v>30724280.908291668</v>
      </c>
      <c r="S149" s="210">
        <v>32.682000000000002</v>
      </c>
      <c r="T149" s="97">
        <v>41603</v>
      </c>
      <c r="U149" s="53">
        <v>420857.59999999998</v>
      </c>
      <c r="V149" s="94">
        <v>1780526.8459999999</v>
      </c>
      <c r="W149" s="215">
        <f t="shared" si="4"/>
        <v>242018783.20823765</v>
      </c>
      <c r="X149" s="44"/>
      <c r="Y149" s="44"/>
      <c r="Z149" s="8"/>
      <c r="AA149" s="8"/>
      <c r="AB149" s="8"/>
    </row>
    <row r="150" spans="1:28" s="10" customFormat="1" ht="15.75" customHeight="1" x14ac:dyDescent="0.4">
      <c r="A150" s="190" t="s">
        <v>209</v>
      </c>
      <c r="B150" s="9">
        <v>810</v>
      </c>
      <c r="C150" s="18" t="s">
        <v>181</v>
      </c>
      <c r="D150" s="203">
        <v>4675.9463854583701</v>
      </c>
      <c r="E150" s="178">
        <v>6134.4892208769897</v>
      </c>
      <c r="F150" s="179">
        <v>23336.5</v>
      </c>
      <c r="G150" s="179">
        <v>14068</v>
      </c>
      <c r="H150" s="178">
        <v>3932933.8643256002</v>
      </c>
      <c r="I150" s="204">
        <v>199353151.04787201</v>
      </c>
      <c r="J150" s="93">
        <v>36341619.230387188</v>
      </c>
      <c r="K150" s="97">
        <v>715.5</v>
      </c>
      <c r="L150" s="53">
        <v>4660</v>
      </c>
      <c r="M150" s="53">
        <v>3334230</v>
      </c>
      <c r="N150" s="55">
        <v>28</v>
      </c>
      <c r="O150" s="53">
        <v>0</v>
      </c>
      <c r="P150" s="53">
        <v>168000</v>
      </c>
      <c r="Q150" s="53">
        <v>524702.05714285723</v>
      </c>
      <c r="R150" s="94">
        <v>40368551.28753005</v>
      </c>
      <c r="S150" s="210">
        <v>44.616</v>
      </c>
      <c r="T150" s="97">
        <v>37404.5</v>
      </c>
      <c r="U150" s="53">
        <v>736640</v>
      </c>
      <c r="V150" s="94">
        <v>2405479.1719999998</v>
      </c>
      <c r="W150" s="215">
        <f t="shared" si="4"/>
        <v>242127181.50740206</v>
      </c>
      <c r="X150" s="44"/>
      <c r="Y150" s="44"/>
      <c r="Z150" s="8"/>
      <c r="AA150" s="8"/>
      <c r="AB150" s="8"/>
    </row>
    <row r="151" spans="1:28" s="10" customFormat="1" ht="15.75" customHeight="1" x14ac:dyDescent="0.4">
      <c r="A151" s="190" t="s">
        <v>209</v>
      </c>
      <c r="B151" s="9">
        <v>382</v>
      </c>
      <c r="C151" s="18" t="s">
        <v>182</v>
      </c>
      <c r="D151" s="203">
        <v>4573.9338087673104</v>
      </c>
      <c r="E151" s="178">
        <v>5856.5224006820599</v>
      </c>
      <c r="F151" s="179">
        <v>37826</v>
      </c>
      <c r="G151" s="179">
        <v>24991.5</v>
      </c>
      <c r="H151" s="178">
        <v>5660888.1595416302</v>
      </c>
      <c r="I151" s="204">
        <v>325037787.98662001</v>
      </c>
      <c r="J151" s="93">
        <v>45008340.765184857</v>
      </c>
      <c r="K151" s="97">
        <v>857.5</v>
      </c>
      <c r="L151" s="53">
        <v>4661.1534742906206</v>
      </c>
      <c r="M151" s="53">
        <v>3996939.1042042072</v>
      </c>
      <c r="N151" s="55">
        <v>-68</v>
      </c>
      <c r="O151" s="53">
        <v>0</v>
      </c>
      <c r="P151" s="53">
        <v>-408000</v>
      </c>
      <c r="Q151" s="53">
        <v>81831.428571428565</v>
      </c>
      <c r="R151" s="94">
        <v>48679111.29796049</v>
      </c>
      <c r="S151" s="210">
        <v>33.021663269556797</v>
      </c>
      <c r="T151" s="97">
        <v>62817.5</v>
      </c>
      <c r="U151" s="53">
        <v>136320</v>
      </c>
      <c r="V151" s="94">
        <v>2210658.3324353802</v>
      </c>
      <c r="W151" s="215">
        <f t="shared" si="4"/>
        <v>375927557.6170159</v>
      </c>
      <c r="X151" s="44"/>
      <c r="Y151" s="44"/>
      <c r="Z151" s="8"/>
      <c r="AA151" s="8"/>
      <c r="AB151" s="8"/>
    </row>
    <row r="152" spans="1:28" s="10" customFormat="1" ht="15.75" customHeight="1" x14ac:dyDescent="0.4">
      <c r="A152" s="190" t="s">
        <v>209</v>
      </c>
      <c r="B152" s="9">
        <v>383</v>
      </c>
      <c r="C152" s="18" t="s">
        <v>183</v>
      </c>
      <c r="D152" s="203">
        <v>4548.0257085588801</v>
      </c>
      <c r="E152" s="178">
        <v>5961.2760483756902</v>
      </c>
      <c r="F152" s="179">
        <v>70001.5</v>
      </c>
      <c r="G152" s="179">
        <v>42887.5</v>
      </c>
      <c r="H152" s="178">
        <v>16172269.396937501</v>
      </c>
      <c r="I152" s="204">
        <v>590205117.55933404</v>
      </c>
      <c r="J152" s="93">
        <v>88120409.79762198</v>
      </c>
      <c r="K152" s="97">
        <v>1667</v>
      </c>
      <c r="L152" s="53">
        <v>4661.1534742906206</v>
      </c>
      <c r="M152" s="53">
        <v>7770142.8416424645</v>
      </c>
      <c r="N152" s="55">
        <v>15.5</v>
      </c>
      <c r="O152" s="53">
        <v>0</v>
      </c>
      <c r="P152" s="53">
        <v>93000</v>
      </c>
      <c r="Q152" s="53">
        <v>1375182.7714285715</v>
      </c>
      <c r="R152" s="94">
        <v>97358735.41069302</v>
      </c>
      <c r="S152" s="210">
        <v>33.746204995419099</v>
      </c>
      <c r="T152" s="97">
        <v>112889</v>
      </c>
      <c r="U152" s="53">
        <v>1089753.6000000001</v>
      </c>
      <c r="V152" s="94">
        <v>4899328.9357278701</v>
      </c>
      <c r="W152" s="215">
        <f t="shared" si="4"/>
        <v>692463181.90575492</v>
      </c>
      <c r="X152" s="44"/>
      <c r="Y152" s="44"/>
      <c r="Z152" s="8"/>
      <c r="AA152" s="8"/>
      <c r="AB152" s="8"/>
    </row>
    <row r="153" spans="1:28" s="10" customFormat="1" ht="15.75" customHeight="1" x14ac:dyDescent="0.4">
      <c r="A153" s="190" t="s">
        <v>209</v>
      </c>
      <c r="B153" s="9">
        <v>812</v>
      </c>
      <c r="C153" s="18" t="s">
        <v>184</v>
      </c>
      <c r="D153" s="203">
        <v>4583.9738330561104</v>
      </c>
      <c r="E153" s="178">
        <v>5986.9925816104696</v>
      </c>
      <c r="F153" s="179">
        <v>13666</v>
      </c>
      <c r="G153" s="179">
        <v>8462</v>
      </c>
      <c r="H153" s="178">
        <v>657767</v>
      </c>
      <c r="I153" s="204">
        <v>113964284.628133</v>
      </c>
      <c r="J153" s="93">
        <v>21735829.278922793</v>
      </c>
      <c r="K153" s="97">
        <v>414</v>
      </c>
      <c r="L153" s="53">
        <v>4660</v>
      </c>
      <c r="M153" s="53">
        <v>1929240</v>
      </c>
      <c r="N153" s="55">
        <v>6</v>
      </c>
      <c r="O153" s="53">
        <v>0</v>
      </c>
      <c r="P153" s="53">
        <v>36000</v>
      </c>
      <c r="Q153" s="53">
        <v>114831.42857142857</v>
      </c>
      <c r="R153" s="94">
        <v>23815900.707494222</v>
      </c>
      <c r="S153" s="210">
        <v>42.890250000000002</v>
      </c>
      <c r="T153" s="97">
        <v>22128</v>
      </c>
      <c r="U153" s="53">
        <v>347200</v>
      </c>
      <c r="V153" s="94">
        <v>1296275.452</v>
      </c>
      <c r="W153" s="215">
        <f t="shared" si="4"/>
        <v>139076460.78762722</v>
      </c>
      <c r="X153" s="44"/>
      <c r="Y153" s="44"/>
      <c r="Z153" s="8"/>
      <c r="AA153" s="8"/>
      <c r="AB153" s="8"/>
    </row>
    <row r="154" spans="1:28" s="10" customFormat="1" ht="15.75" customHeight="1" x14ac:dyDescent="0.4">
      <c r="A154" s="190" t="s">
        <v>209</v>
      </c>
      <c r="B154" s="9">
        <v>813</v>
      </c>
      <c r="C154" s="18" t="s">
        <v>185</v>
      </c>
      <c r="D154" s="203">
        <v>4528.6207298055897</v>
      </c>
      <c r="E154" s="178">
        <v>5801.3644073548203</v>
      </c>
      <c r="F154" s="179">
        <v>13683</v>
      </c>
      <c r="G154" s="179">
        <v>9869</v>
      </c>
      <c r="H154" s="178">
        <v>1662580.84</v>
      </c>
      <c r="I154" s="204">
        <v>120881363.622115</v>
      </c>
      <c r="J154" s="93">
        <v>20070274.199280716</v>
      </c>
      <c r="K154" s="97">
        <v>381</v>
      </c>
      <c r="L154" s="53">
        <v>4660</v>
      </c>
      <c r="M154" s="53">
        <v>1775460</v>
      </c>
      <c r="N154" s="55">
        <v>74</v>
      </c>
      <c r="O154" s="53">
        <v>0</v>
      </c>
      <c r="P154" s="53">
        <v>444000</v>
      </c>
      <c r="Q154" s="53">
        <v>52796.571428571428</v>
      </c>
      <c r="R154" s="94">
        <v>22342530.770709287</v>
      </c>
      <c r="S154" s="210">
        <v>33.278107640735101</v>
      </c>
      <c r="T154" s="97">
        <v>23552</v>
      </c>
      <c r="U154" s="53">
        <v>233600</v>
      </c>
      <c r="V154" s="94">
        <v>1017365.99115459</v>
      </c>
      <c r="W154" s="215">
        <f t="shared" si="4"/>
        <v>144241260.38397887</v>
      </c>
      <c r="X154" s="44"/>
      <c r="Y154" s="44"/>
      <c r="Z154" s="8"/>
      <c r="AA154" s="8"/>
      <c r="AB154" s="8"/>
    </row>
    <row r="155" spans="1:28" s="10" customFormat="1" ht="15.75" customHeight="1" x14ac:dyDescent="0.4">
      <c r="A155" s="190" t="s">
        <v>209</v>
      </c>
      <c r="B155" s="9">
        <v>815</v>
      </c>
      <c r="C155" s="18" t="s">
        <v>186</v>
      </c>
      <c r="D155" s="203">
        <v>4715.4893665120098</v>
      </c>
      <c r="E155" s="178">
        <v>5569.7328376941296</v>
      </c>
      <c r="F155" s="179">
        <v>42467</v>
      </c>
      <c r="G155" s="179">
        <v>31543.5</v>
      </c>
      <c r="H155" s="178">
        <v>5625639.5073307902</v>
      </c>
      <c r="I155" s="204">
        <v>381567194.20080101</v>
      </c>
      <c r="J155" s="93">
        <v>57689401.274678074</v>
      </c>
      <c r="K155" s="97">
        <v>1018</v>
      </c>
      <c r="L155" s="53">
        <v>4660</v>
      </c>
      <c r="M155" s="53">
        <v>4743880</v>
      </c>
      <c r="N155" s="55">
        <v>-234</v>
      </c>
      <c r="O155" s="53">
        <v>0</v>
      </c>
      <c r="P155" s="53">
        <v>-1404000</v>
      </c>
      <c r="Q155" s="53">
        <v>249797.8285714286</v>
      </c>
      <c r="R155" s="94">
        <v>61279079.103249505</v>
      </c>
      <c r="S155" s="210">
        <v>31.869526952698902</v>
      </c>
      <c r="T155" s="97">
        <v>74010.5</v>
      </c>
      <c r="U155" s="53">
        <v>1144320</v>
      </c>
      <c r="V155" s="94">
        <v>3502999.6245327201</v>
      </c>
      <c r="W155" s="215">
        <f t="shared" si="4"/>
        <v>446349272.92858326</v>
      </c>
      <c r="X155" s="44"/>
      <c r="Y155" s="44"/>
      <c r="Z155" s="8"/>
      <c r="AA155" s="8"/>
      <c r="AB155" s="8"/>
    </row>
    <row r="156" spans="1:28" s="10" customFormat="1" ht="15.75" customHeight="1" x14ac:dyDescent="0.4">
      <c r="A156" s="190" t="s">
        <v>209</v>
      </c>
      <c r="B156" s="9">
        <v>372</v>
      </c>
      <c r="C156" s="18" t="s">
        <v>187</v>
      </c>
      <c r="D156" s="203">
        <v>4525.6515582235197</v>
      </c>
      <c r="E156" s="178">
        <v>5997.2590901374697</v>
      </c>
      <c r="F156" s="179">
        <v>22941.5</v>
      </c>
      <c r="G156" s="179">
        <v>16800.5</v>
      </c>
      <c r="H156" s="178">
        <v>5787362.9967184002</v>
      </c>
      <c r="I156" s="204">
        <v>210369549.56355801</v>
      </c>
      <c r="J156" s="93">
        <v>36641089.042233683</v>
      </c>
      <c r="K156" s="97">
        <v>901</v>
      </c>
      <c r="L156" s="53">
        <v>4660</v>
      </c>
      <c r="M156" s="53">
        <v>4198660</v>
      </c>
      <c r="N156" s="55">
        <v>122</v>
      </c>
      <c r="O156" s="53">
        <v>0</v>
      </c>
      <c r="P156" s="53">
        <v>732000</v>
      </c>
      <c r="Q156" s="53">
        <v>130669.71428571429</v>
      </c>
      <c r="R156" s="94">
        <v>41702418.7565194</v>
      </c>
      <c r="S156" s="210">
        <v>30.4339322161055</v>
      </c>
      <c r="T156" s="97">
        <v>39742</v>
      </c>
      <c r="U156" s="53">
        <v>0</v>
      </c>
      <c r="V156" s="94">
        <v>1209505.3341324599</v>
      </c>
      <c r="W156" s="215">
        <f t="shared" si="4"/>
        <v>253281473.65420988</v>
      </c>
      <c r="X156" s="44"/>
      <c r="Y156" s="44"/>
      <c r="Z156" s="8"/>
      <c r="AA156" s="8"/>
      <c r="AB156" s="8"/>
    </row>
    <row r="157" spans="1:28" s="10" customFormat="1" ht="15.75" customHeight="1" x14ac:dyDescent="0.4">
      <c r="A157" s="190" t="s">
        <v>209</v>
      </c>
      <c r="B157" s="9">
        <v>373</v>
      </c>
      <c r="C157" s="18" t="s">
        <v>188</v>
      </c>
      <c r="D157" s="203">
        <v>4571.09225154454</v>
      </c>
      <c r="E157" s="178">
        <v>5927.0082117654802</v>
      </c>
      <c r="F157" s="179">
        <v>44399</v>
      </c>
      <c r="G157" s="179">
        <v>28236.5</v>
      </c>
      <c r="H157" s="178">
        <v>10534820.0976803</v>
      </c>
      <c r="I157" s="204">
        <v>380844712.34552199</v>
      </c>
      <c r="J157" s="93">
        <v>67895745.665381759</v>
      </c>
      <c r="K157" s="97">
        <v>1253</v>
      </c>
      <c r="L157" s="53">
        <v>4660</v>
      </c>
      <c r="M157" s="53">
        <v>5838980</v>
      </c>
      <c r="N157" s="55">
        <v>-69</v>
      </c>
      <c r="O157" s="53">
        <v>0</v>
      </c>
      <c r="P157" s="53">
        <v>-414000</v>
      </c>
      <c r="Q157" s="53">
        <v>1992532.5737142859</v>
      </c>
      <c r="R157" s="94">
        <v>75313258.239096045</v>
      </c>
      <c r="S157" s="210">
        <v>31.998740902977602</v>
      </c>
      <c r="T157" s="97">
        <v>72635.5</v>
      </c>
      <c r="U157" s="53">
        <v>3794560</v>
      </c>
      <c r="V157" s="94">
        <v>6118804.5448582303</v>
      </c>
      <c r="W157" s="215">
        <f t="shared" si="4"/>
        <v>462276775.12947625</v>
      </c>
      <c r="X157" s="44"/>
      <c r="Y157" s="44"/>
      <c r="Z157" s="8"/>
      <c r="AA157" s="8"/>
      <c r="AB157" s="8"/>
    </row>
    <row r="158" spans="1:28" s="10" customFormat="1" ht="15.75" customHeight="1" x14ac:dyDescent="0.4">
      <c r="A158" s="190" t="s">
        <v>209</v>
      </c>
      <c r="B158" s="9">
        <v>384</v>
      </c>
      <c r="C158" s="18" t="s">
        <v>189</v>
      </c>
      <c r="D158" s="203">
        <v>4502.3593135804504</v>
      </c>
      <c r="E158" s="178">
        <v>5755.7318231711697</v>
      </c>
      <c r="F158" s="179">
        <v>28922</v>
      </c>
      <c r="G158" s="179">
        <v>19126</v>
      </c>
      <c r="H158" s="178">
        <v>1777469.13</v>
      </c>
      <c r="I158" s="204">
        <v>242078832.047346</v>
      </c>
      <c r="J158" s="93">
        <v>37580223.767365173</v>
      </c>
      <c r="K158" s="97">
        <v>598</v>
      </c>
      <c r="L158" s="53">
        <v>4661.1534742906206</v>
      </c>
      <c r="M158" s="53">
        <v>2787369.7776257913</v>
      </c>
      <c r="N158" s="55">
        <v>-3.5</v>
      </c>
      <c r="O158" s="53">
        <v>0</v>
      </c>
      <c r="P158" s="53">
        <v>-21000</v>
      </c>
      <c r="Q158" s="53">
        <v>954425.6384777145</v>
      </c>
      <c r="R158" s="94">
        <v>41301019.183468677</v>
      </c>
      <c r="S158" s="210">
        <v>33.117055918136401</v>
      </c>
      <c r="T158" s="97">
        <v>48048</v>
      </c>
      <c r="U158" s="53">
        <v>131200</v>
      </c>
      <c r="V158" s="94">
        <v>1722408.3027546101</v>
      </c>
      <c r="W158" s="215">
        <f t="shared" si="4"/>
        <v>285102259.53356928</v>
      </c>
      <c r="X158" s="44"/>
      <c r="Y158" s="44"/>
      <c r="Z158" s="8"/>
      <c r="AA158" s="8"/>
      <c r="AB158" s="8"/>
    </row>
    <row r="159" spans="1:28" s="10" customFormat="1" ht="15.75" customHeight="1" thickBot="1" x14ac:dyDescent="0.45">
      <c r="A159" s="190" t="s">
        <v>209</v>
      </c>
      <c r="B159" s="9">
        <v>816</v>
      </c>
      <c r="C159" s="18" t="s">
        <v>190</v>
      </c>
      <c r="D159" s="205">
        <v>4297.4102919283296</v>
      </c>
      <c r="E159" s="180">
        <v>5480.7213379552004</v>
      </c>
      <c r="F159" s="181">
        <v>13664</v>
      </c>
      <c r="G159" s="181">
        <v>9372</v>
      </c>
      <c r="H159" s="180">
        <v>2113543.9025878599</v>
      </c>
      <c r="I159" s="206">
        <v>112198678.510813</v>
      </c>
      <c r="J159" s="95">
        <v>19640228.319905072</v>
      </c>
      <c r="K159" s="184">
        <v>272</v>
      </c>
      <c r="L159" s="85">
        <v>4660</v>
      </c>
      <c r="M159" s="85">
        <v>1267520</v>
      </c>
      <c r="N159" s="86">
        <v>247</v>
      </c>
      <c r="O159" s="85">
        <v>0</v>
      </c>
      <c r="P159" s="85">
        <v>1482000</v>
      </c>
      <c r="Q159" s="85">
        <v>373516.60268571432</v>
      </c>
      <c r="R159" s="96">
        <v>22763264.922590785</v>
      </c>
      <c r="S159" s="211">
        <v>31.767908771616799</v>
      </c>
      <c r="T159" s="184">
        <v>23036</v>
      </c>
      <c r="U159" s="85">
        <v>1970408.8</v>
      </c>
      <c r="V159" s="96">
        <v>2702214.3464629599</v>
      </c>
      <c r="W159" s="216">
        <f t="shared" si="4"/>
        <v>137664157.77986676</v>
      </c>
      <c r="X159" s="44"/>
      <c r="Y159" s="44"/>
      <c r="Z159" s="8"/>
      <c r="AA159" s="8"/>
      <c r="AB159" s="8"/>
    </row>
  </sheetData>
  <pageMargins left="0.7" right="0.7" top="0.75" bottom="0.75" header="0.3" footer="0.3"/>
  <pageSetup paperSize="9"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54355-1200-48E0-9621-C2CC74DE21D3}">
  <sheetPr>
    <pageSetUpPr fitToPage="1"/>
  </sheetPr>
  <dimension ref="A1:Q164"/>
  <sheetViews>
    <sheetView showGridLines="0" zoomScale="80" zoomScaleNormal="80" workbookViewId="0"/>
  </sheetViews>
  <sheetFormatPr defaultColWidth="18.6640625" defaultRowHeight="20.25" customHeight="1" x14ac:dyDescent="0.4"/>
  <cols>
    <col min="1" max="1" width="40.77734375" customWidth="1"/>
    <col min="2" max="2" width="12.77734375" customWidth="1"/>
    <col min="3" max="3" width="30.77734375" customWidth="1"/>
    <col min="4" max="10" width="20.77734375" customWidth="1"/>
    <col min="11" max="11" width="25.77734375" customWidth="1"/>
    <col min="12" max="16" width="20.77734375" customWidth="1"/>
    <col min="17" max="17" width="20.5546875" customWidth="1"/>
  </cols>
  <sheetData>
    <row r="1" spans="1:17" ht="31.5" customHeight="1" x14ac:dyDescent="0.7">
      <c r="A1" s="98" t="s">
        <v>228</v>
      </c>
      <c r="B1" s="98"/>
      <c r="C1" s="98"/>
      <c r="D1" s="98"/>
      <c r="E1" s="15"/>
      <c r="G1" s="112" t="s">
        <v>16</v>
      </c>
      <c r="H1" s="110" t="s">
        <v>17</v>
      </c>
      <c r="I1" s="111" t="s">
        <v>210</v>
      </c>
      <c r="J1" s="109" t="s">
        <v>256</v>
      </c>
      <c r="K1" s="106" t="s">
        <v>18</v>
      </c>
    </row>
    <row r="2" spans="1:17" ht="31.5" customHeight="1" x14ac:dyDescent="0.7">
      <c r="A2" s="98"/>
      <c r="B2" s="98"/>
      <c r="C2" s="98"/>
      <c r="D2" s="98"/>
      <c r="E2" s="98"/>
      <c r="F2" s="98"/>
      <c r="G2" s="98"/>
      <c r="H2" s="98"/>
      <c r="I2" s="98"/>
      <c r="J2" s="98"/>
      <c r="K2" s="98"/>
      <c r="L2" s="98"/>
    </row>
    <row r="3" spans="1:17" ht="15.75" customHeight="1" x14ac:dyDescent="0.4">
      <c r="M3" s="183"/>
    </row>
    <row r="4" spans="1:17" ht="15.75" customHeight="1" x14ac:dyDescent="0.65">
      <c r="A4" s="11"/>
      <c r="B4" s="11"/>
      <c r="C4" s="11"/>
      <c r="D4" s="11"/>
      <c r="E4" s="11"/>
      <c r="F4" s="11"/>
      <c r="G4" s="11"/>
      <c r="H4" s="11"/>
      <c r="I4" s="11"/>
      <c r="J4" s="11"/>
      <c r="K4" s="15"/>
      <c r="L4" s="15"/>
      <c r="M4" s="15"/>
      <c r="N4" s="15"/>
      <c r="O4" s="15"/>
      <c r="P4" s="15"/>
    </row>
    <row r="5" spans="1:17" ht="93.75" customHeight="1" x14ac:dyDescent="0.4">
      <c r="A5" s="12"/>
      <c r="B5" s="14"/>
      <c r="C5" s="34"/>
      <c r="D5" s="119" t="s">
        <v>350</v>
      </c>
      <c r="E5" s="119"/>
      <c r="F5" s="119"/>
      <c r="G5" s="119"/>
      <c r="H5" s="119"/>
      <c r="I5" s="119"/>
      <c r="J5" s="172" t="s">
        <v>351</v>
      </c>
      <c r="K5" s="172"/>
      <c r="L5" s="172"/>
      <c r="M5" s="172"/>
      <c r="N5" s="172"/>
      <c r="O5" s="172"/>
      <c r="P5" s="172"/>
      <c r="Q5" s="172"/>
    </row>
    <row r="6" spans="1:17" ht="41.85" customHeight="1" x14ac:dyDescent="0.4">
      <c r="A6" s="12"/>
      <c r="B6" s="14"/>
      <c r="C6" s="14"/>
      <c r="D6" s="120" t="s">
        <v>229</v>
      </c>
      <c r="E6" s="120"/>
      <c r="F6" s="120"/>
      <c r="G6" s="120"/>
      <c r="H6" s="120"/>
      <c r="I6" s="120"/>
      <c r="J6" s="173"/>
      <c r="K6" s="174"/>
      <c r="L6" s="174"/>
      <c r="M6" s="175" t="s">
        <v>246</v>
      </c>
      <c r="N6" s="175"/>
      <c r="O6" s="174"/>
      <c r="P6" s="174"/>
      <c r="Q6" s="176"/>
    </row>
    <row r="7" spans="1:17" ht="160.5" customHeight="1" x14ac:dyDescent="0.4">
      <c r="A7" s="144" t="s">
        <v>264</v>
      </c>
      <c r="B7" s="144" t="s">
        <v>265</v>
      </c>
      <c r="C7" s="144" t="s">
        <v>266</v>
      </c>
      <c r="D7" s="127" t="s">
        <v>252</v>
      </c>
      <c r="E7" s="127" t="s">
        <v>343</v>
      </c>
      <c r="F7" s="127" t="s">
        <v>253</v>
      </c>
      <c r="G7" s="146" t="s">
        <v>258</v>
      </c>
      <c r="H7" s="127" t="s">
        <v>254</v>
      </c>
      <c r="I7" s="127" t="s">
        <v>255</v>
      </c>
      <c r="J7" s="126" t="s">
        <v>257</v>
      </c>
      <c r="K7" s="128" t="s">
        <v>259</v>
      </c>
      <c r="L7" s="126" t="s">
        <v>250</v>
      </c>
      <c r="M7" s="126" t="s">
        <v>260</v>
      </c>
      <c r="N7" s="126" t="s">
        <v>261</v>
      </c>
      <c r="O7" s="126" t="s">
        <v>344</v>
      </c>
      <c r="P7" s="126" t="s">
        <v>345</v>
      </c>
      <c r="Q7" s="126" t="s">
        <v>361</v>
      </c>
    </row>
    <row r="8" spans="1:17" ht="30" customHeight="1" x14ac:dyDescent="0.4">
      <c r="A8" s="124"/>
      <c r="B8" s="124"/>
      <c r="C8" s="124"/>
      <c r="D8" s="22" t="s">
        <v>30</v>
      </c>
      <c r="E8" s="22" t="s">
        <v>31</v>
      </c>
      <c r="F8" s="22" t="s">
        <v>194</v>
      </c>
      <c r="G8" s="22" t="s">
        <v>195</v>
      </c>
      <c r="H8" s="22" t="s">
        <v>32</v>
      </c>
      <c r="I8" s="22" t="s">
        <v>33</v>
      </c>
      <c r="J8" s="23" t="s">
        <v>34</v>
      </c>
      <c r="K8" s="23" t="s">
        <v>197</v>
      </c>
      <c r="L8" s="23" t="s">
        <v>35</v>
      </c>
      <c r="M8" s="23" t="s">
        <v>198</v>
      </c>
      <c r="N8" s="23" t="s">
        <v>199</v>
      </c>
      <c r="O8" s="23" t="s">
        <v>36</v>
      </c>
      <c r="P8" s="23" t="s">
        <v>220</v>
      </c>
      <c r="Q8" s="23" t="s">
        <v>227</v>
      </c>
    </row>
    <row r="9" spans="1:17" ht="72" customHeight="1" x14ac:dyDescent="0.4">
      <c r="A9" s="125"/>
      <c r="B9" s="125"/>
      <c r="C9" s="125"/>
      <c r="D9" s="35"/>
      <c r="E9" s="35"/>
      <c r="F9" s="35"/>
      <c r="G9" s="35"/>
      <c r="H9" s="37" t="s">
        <v>346</v>
      </c>
      <c r="I9" s="37" t="s">
        <v>347</v>
      </c>
      <c r="J9" s="41"/>
      <c r="K9" s="41"/>
      <c r="L9" s="36"/>
      <c r="M9" s="36" t="s">
        <v>348</v>
      </c>
      <c r="N9" s="36" t="s">
        <v>349</v>
      </c>
      <c r="O9" s="36" t="s">
        <v>352</v>
      </c>
      <c r="P9" s="36" t="s">
        <v>353</v>
      </c>
      <c r="Q9" s="36" t="s">
        <v>362</v>
      </c>
    </row>
    <row r="10" spans="1:17" ht="15.75" customHeight="1" x14ac:dyDescent="0.4">
      <c r="A10" s="30" t="s">
        <v>41</v>
      </c>
      <c r="B10" s="31"/>
      <c r="C10" s="30"/>
      <c r="D10" s="82">
        <f>SUM(D11:D160)</f>
        <v>7381692.1072199978</v>
      </c>
      <c r="E10" s="52">
        <f>SUM(E11:E160)</f>
        <v>35066622632.92469</v>
      </c>
      <c r="F10" s="52">
        <f t="shared" ref="F10:L10" si="0">SUM(F11:F160)</f>
        <v>641233163.10274982</v>
      </c>
      <c r="G10" s="52">
        <f t="shared" si="0"/>
        <v>1661990241.3003652</v>
      </c>
      <c r="H10" s="52">
        <f t="shared" si="0"/>
        <v>37369846037.327789</v>
      </c>
      <c r="I10" s="52">
        <f t="shared" ref="I10" si="1">H10/D10</f>
        <v>5062.5040294997571</v>
      </c>
      <c r="J10" s="82">
        <f>SUM(J11:J160)</f>
        <v>7427482.8200000003</v>
      </c>
      <c r="K10" s="52">
        <f t="shared" si="0"/>
        <v>38127476274.453194</v>
      </c>
      <c r="L10" s="52">
        <f t="shared" si="0"/>
        <v>652375444.59959543</v>
      </c>
      <c r="M10" s="52">
        <f>SUM(M11:M160)</f>
        <v>38779851719.052795</v>
      </c>
      <c r="N10" s="52">
        <f t="shared" ref="N10" si="2">M10/J10</f>
        <v>5221.1297769185276</v>
      </c>
      <c r="O10" s="83">
        <f>(M10-H10)/H10</f>
        <v>3.7731107597194467E-2</v>
      </c>
      <c r="P10" s="83">
        <f>(((M10)/J10)-I10)/I10</f>
        <v>3.1333456031726825E-2</v>
      </c>
      <c r="Q10" s="83">
        <f>G10/K10</f>
        <v>4.3590355399787097E-2</v>
      </c>
    </row>
    <row r="11" spans="1:17" ht="15.75" customHeight="1" x14ac:dyDescent="0.4">
      <c r="A11" s="16" t="s">
        <v>200</v>
      </c>
      <c r="B11" s="17">
        <v>831</v>
      </c>
      <c r="C11" s="16" t="s">
        <v>42</v>
      </c>
      <c r="D11" s="179">
        <v>38885.316659999997</v>
      </c>
      <c r="E11" s="178">
        <v>183831987.14603001</v>
      </c>
      <c r="F11" s="178">
        <v>2760346.0861200001</v>
      </c>
      <c r="G11" s="178">
        <v>8410531.0542857107</v>
      </c>
      <c r="H11" s="178">
        <v>195002864.28643599</v>
      </c>
      <c r="I11" s="178">
        <v>5014.8200152637201</v>
      </c>
      <c r="J11" s="179">
        <v>39078</v>
      </c>
      <c r="K11" s="178">
        <v>199046829.581512</v>
      </c>
      <c r="L11" s="178">
        <v>2558240.0373774702</v>
      </c>
      <c r="M11" s="178">
        <v>201605069.618889</v>
      </c>
      <c r="N11" s="178">
        <v>5159.0426741104702</v>
      </c>
      <c r="O11" s="182">
        <v>3.39E-2</v>
      </c>
      <c r="P11" s="182">
        <v>2.8799999999999999E-2</v>
      </c>
      <c r="Q11" s="182">
        <v>4.2254031736996399E-2</v>
      </c>
    </row>
    <row r="12" spans="1:17" ht="15.75" customHeight="1" x14ac:dyDescent="0.4">
      <c r="A12" s="16" t="s">
        <v>200</v>
      </c>
      <c r="B12" s="17">
        <v>830</v>
      </c>
      <c r="C12" s="16" t="s">
        <v>43</v>
      </c>
      <c r="D12" s="179">
        <v>97773.5</v>
      </c>
      <c r="E12" s="178">
        <v>451497534.67707998</v>
      </c>
      <c r="F12" s="178">
        <v>10028625.32061</v>
      </c>
      <c r="G12" s="178">
        <v>21965970.420000002</v>
      </c>
      <c r="H12" s="178">
        <v>483492130.41768998</v>
      </c>
      <c r="I12" s="178">
        <v>4945.0222239941304</v>
      </c>
      <c r="J12" s="179">
        <v>98300.5</v>
      </c>
      <c r="K12" s="178">
        <v>493078460.469832</v>
      </c>
      <c r="L12" s="178">
        <v>9639164.8339127991</v>
      </c>
      <c r="M12" s="178">
        <v>502717625.30374497</v>
      </c>
      <c r="N12" s="178">
        <v>5114.0902162628299</v>
      </c>
      <c r="O12" s="182">
        <v>3.9800000000000002E-2</v>
      </c>
      <c r="P12" s="182">
        <v>3.4200000000000001E-2</v>
      </c>
      <c r="Q12" s="182">
        <v>4.45486310618185E-2</v>
      </c>
    </row>
    <row r="13" spans="1:17" ht="15.75" customHeight="1" x14ac:dyDescent="0.4">
      <c r="A13" s="16" t="s">
        <v>200</v>
      </c>
      <c r="B13" s="17">
        <v>856</v>
      </c>
      <c r="C13" s="16" t="s">
        <v>44</v>
      </c>
      <c r="D13" s="179">
        <v>52477.5</v>
      </c>
      <c r="E13" s="178">
        <v>252484443.74805999</v>
      </c>
      <c r="F13" s="178">
        <v>5069607.9842800004</v>
      </c>
      <c r="G13" s="178">
        <v>11324529.154285699</v>
      </c>
      <c r="H13" s="178">
        <v>268878580.88662601</v>
      </c>
      <c r="I13" s="178">
        <v>5123.6926470701901</v>
      </c>
      <c r="J13" s="179">
        <v>53184</v>
      </c>
      <c r="K13" s="178">
        <v>274310914.51998001</v>
      </c>
      <c r="L13" s="178">
        <v>4932383.4842400001</v>
      </c>
      <c r="M13" s="178">
        <v>279243298.00422001</v>
      </c>
      <c r="N13" s="178">
        <v>5250.5132747484204</v>
      </c>
      <c r="O13" s="182">
        <v>3.85E-2</v>
      </c>
      <c r="P13" s="182">
        <v>2.4799999999999999E-2</v>
      </c>
      <c r="Q13" s="182">
        <v>4.1283552913316097E-2</v>
      </c>
    </row>
    <row r="14" spans="1:17" ht="15.75" customHeight="1" x14ac:dyDescent="0.4">
      <c r="A14" s="16" t="s">
        <v>200</v>
      </c>
      <c r="B14" s="17">
        <v>855</v>
      </c>
      <c r="C14" s="16" t="s">
        <v>45</v>
      </c>
      <c r="D14" s="179">
        <v>91509</v>
      </c>
      <c r="E14" s="178">
        <v>406605582.69840002</v>
      </c>
      <c r="F14" s="178">
        <v>3372338.65637</v>
      </c>
      <c r="G14" s="178">
        <v>20243518.465714298</v>
      </c>
      <c r="H14" s="178">
        <v>430221439.82048398</v>
      </c>
      <c r="I14" s="178">
        <v>4701.4112253492503</v>
      </c>
      <c r="J14" s="179">
        <v>92504.5</v>
      </c>
      <c r="K14" s="178">
        <v>446330878.17365497</v>
      </c>
      <c r="L14" s="178">
        <v>3749817.3044114001</v>
      </c>
      <c r="M14" s="178">
        <v>450080695.47806698</v>
      </c>
      <c r="N14" s="178">
        <v>4865.5005483848499</v>
      </c>
      <c r="O14" s="182">
        <v>4.6199999999999998E-2</v>
      </c>
      <c r="P14" s="182">
        <v>3.49E-2</v>
      </c>
      <c r="Q14" s="182">
        <v>4.5355406617953203E-2</v>
      </c>
    </row>
    <row r="15" spans="1:17" ht="15.75" customHeight="1" x14ac:dyDescent="0.4">
      <c r="A15" s="16" t="s">
        <v>200</v>
      </c>
      <c r="B15" s="17">
        <v>925</v>
      </c>
      <c r="C15" s="16" t="s">
        <v>46</v>
      </c>
      <c r="D15" s="179">
        <v>95888.666670000006</v>
      </c>
      <c r="E15" s="178">
        <v>444317946.88608003</v>
      </c>
      <c r="F15" s="178">
        <v>5209257.5060999999</v>
      </c>
      <c r="G15" s="178">
        <v>21458563.2085714</v>
      </c>
      <c r="H15" s="178">
        <v>470985767.60075098</v>
      </c>
      <c r="I15" s="178">
        <v>4911.7980670400302</v>
      </c>
      <c r="J15" s="179">
        <v>96178.5</v>
      </c>
      <c r="K15" s="178">
        <v>485834171.23137701</v>
      </c>
      <c r="L15" s="178">
        <v>5999308.8323429199</v>
      </c>
      <c r="M15" s="178">
        <v>491833480.06371999</v>
      </c>
      <c r="N15" s="178">
        <v>5113.7570253613903</v>
      </c>
      <c r="O15" s="182">
        <v>4.4299999999999999E-2</v>
      </c>
      <c r="P15" s="182">
        <v>4.1099999999999998E-2</v>
      </c>
      <c r="Q15" s="182">
        <v>4.4168493035768502E-2</v>
      </c>
    </row>
    <row r="16" spans="1:17" ht="15.75" customHeight="1" x14ac:dyDescent="0.4">
      <c r="A16" s="16" t="s">
        <v>200</v>
      </c>
      <c r="B16" s="17">
        <v>928</v>
      </c>
      <c r="C16" s="16" t="s">
        <v>47</v>
      </c>
      <c r="D16" s="179">
        <v>106656</v>
      </c>
      <c r="E16" s="178">
        <v>480970870.79505998</v>
      </c>
      <c r="F16" s="178">
        <v>11664013.24632</v>
      </c>
      <c r="G16" s="178">
        <v>23218393.98</v>
      </c>
      <c r="H16" s="178">
        <v>515853278.02138001</v>
      </c>
      <c r="I16" s="178">
        <v>4836.6081422646603</v>
      </c>
      <c r="J16" s="179">
        <v>107415</v>
      </c>
      <c r="K16" s="178">
        <v>525035223.77997202</v>
      </c>
      <c r="L16" s="178">
        <v>11773615.023635499</v>
      </c>
      <c r="M16" s="178">
        <v>536808838.803608</v>
      </c>
      <c r="N16" s="178">
        <v>4997.52212264216</v>
      </c>
      <c r="O16" s="182">
        <v>4.0599999999999997E-2</v>
      </c>
      <c r="P16" s="182">
        <v>3.3300000000000003E-2</v>
      </c>
      <c r="Q16" s="182">
        <v>4.4222545323416601E-2</v>
      </c>
    </row>
    <row r="17" spans="1:17" ht="15.75" customHeight="1" x14ac:dyDescent="0.4">
      <c r="A17" s="16" t="s">
        <v>200</v>
      </c>
      <c r="B17" s="17">
        <v>892</v>
      </c>
      <c r="C17" s="16" t="s">
        <v>48</v>
      </c>
      <c r="D17" s="179">
        <v>41215</v>
      </c>
      <c r="E17" s="178">
        <v>210593499.74575999</v>
      </c>
      <c r="F17" s="178">
        <v>4050441.7135800002</v>
      </c>
      <c r="G17" s="178">
        <v>9666309.1799999997</v>
      </c>
      <c r="H17" s="178">
        <v>224310250.63934001</v>
      </c>
      <c r="I17" s="178">
        <v>5442.4420875734604</v>
      </c>
      <c r="J17" s="179">
        <v>41783.5</v>
      </c>
      <c r="K17" s="178">
        <v>227860919.92063501</v>
      </c>
      <c r="L17" s="178">
        <v>4211253.4429074395</v>
      </c>
      <c r="M17" s="178">
        <v>232072173.363543</v>
      </c>
      <c r="N17" s="178">
        <v>5554.1583008494399</v>
      </c>
      <c r="O17" s="182">
        <v>3.4599999999999999E-2</v>
      </c>
      <c r="P17" s="182">
        <v>2.0500000000000001E-2</v>
      </c>
      <c r="Q17" s="182">
        <v>4.2421970311393498E-2</v>
      </c>
    </row>
    <row r="18" spans="1:17" ht="15.75" customHeight="1" x14ac:dyDescent="0.4">
      <c r="A18" s="16" t="s">
        <v>200</v>
      </c>
      <c r="B18" s="17">
        <v>891</v>
      </c>
      <c r="C18" s="16" t="s">
        <v>49</v>
      </c>
      <c r="D18" s="179">
        <v>108718.91666</v>
      </c>
      <c r="E18" s="178">
        <v>494206187.89292997</v>
      </c>
      <c r="F18" s="178">
        <v>6002131.2615200002</v>
      </c>
      <c r="G18" s="178">
        <v>23872400.6571429</v>
      </c>
      <c r="H18" s="178">
        <v>524080719.811593</v>
      </c>
      <c r="I18" s="178">
        <v>4820.5108725518903</v>
      </c>
      <c r="J18" s="179">
        <v>109851</v>
      </c>
      <c r="K18" s="178">
        <v>541621363.27294099</v>
      </c>
      <c r="L18" s="178">
        <v>6325779.09851823</v>
      </c>
      <c r="M18" s="178">
        <v>547947142.37145901</v>
      </c>
      <c r="N18" s="178">
        <v>4988.0942583268097</v>
      </c>
      <c r="O18" s="182">
        <v>4.5499999999999999E-2</v>
      </c>
      <c r="P18" s="182">
        <v>3.4799999999999998E-2</v>
      </c>
      <c r="Q18" s="182">
        <v>4.4075810660209797E-2</v>
      </c>
    </row>
    <row r="19" spans="1:17" ht="15.75" customHeight="1" x14ac:dyDescent="0.4">
      <c r="A19" s="16" t="s">
        <v>200</v>
      </c>
      <c r="B19" s="17">
        <v>857</v>
      </c>
      <c r="C19" s="16" t="s">
        <v>50</v>
      </c>
      <c r="D19" s="179">
        <v>5360</v>
      </c>
      <c r="E19" s="178">
        <v>24162318.8961</v>
      </c>
      <c r="F19" s="178">
        <v>192040.04</v>
      </c>
      <c r="G19" s="178">
        <v>1241246.3571428601</v>
      </c>
      <c r="H19" s="178">
        <v>25595605.293242902</v>
      </c>
      <c r="I19" s="178">
        <v>4775.2994950080001</v>
      </c>
      <c r="J19" s="179">
        <v>5482</v>
      </c>
      <c r="K19" s="178">
        <v>26771280.3483271</v>
      </c>
      <c r="L19" s="178">
        <v>157948.21353767801</v>
      </c>
      <c r="M19" s="178">
        <v>26929228.5618647</v>
      </c>
      <c r="N19" s="178">
        <v>4912.2999930435499</v>
      </c>
      <c r="O19" s="182">
        <v>5.21E-2</v>
      </c>
      <c r="P19" s="182">
        <v>2.87E-2</v>
      </c>
      <c r="Q19" s="182">
        <v>4.63648484866142E-2</v>
      </c>
    </row>
    <row r="20" spans="1:17" ht="15.75" customHeight="1" x14ac:dyDescent="0.4">
      <c r="A20" s="16" t="s">
        <v>201</v>
      </c>
      <c r="B20" s="17">
        <v>822</v>
      </c>
      <c r="C20" s="16" t="s">
        <v>51</v>
      </c>
      <c r="D20" s="179">
        <v>25745.576669999999</v>
      </c>
      <c r="E20" s="178">
        <v>119806490.34487</v>
      </c>
      <c r="F20" s="178">
        <v>1428518.03</v>
      </c>
      <c r="G20" s="178">
        <v>5645839.6885714298</v>
      </c>
      <c r="H20" s="178">
        <v>126880848.06344099</v>
      </c>
      <c r="I20" s="178">
        <v>4928.2581505074304</v>
      </c>
      <c r="J20" s="179">
        <v>25877.5</v>
      </c>
      <c r="K20" s="178">
        <v>130670702.86559901</v>
      </c>
      <c r="L20" s="178">
        <v>1469966.58</v>
      </c>
      <c r="M20" s="178">
        <v>132140669.445599</v>
      </c>
      <c r="N20" s="178">
        <v>5106.3924044285204</v>
      </c>
      <c r="O20" s="182">
        <v>4.1500000000000002E-2</v>
      </c>
      <c r="P20" s="182">
        <v>3.61E-2</v>
      </c>
      <c r="Q20" s="182">
        <v>4.3206622178947399E-2</v>
      </c>
    </row>
    <row r="21" spans="1:17" ht="15.75" customHeight="1" x14ac:dyDescent="0.4">
      <c r="A21" s="16" t="s">
        <v>201</v>
      </c>
      <c r="B21" s="17">
        <v>873</v>
      </c>
      <c r="C21" s="16" t="s">
        <v>52</v>
      </c>
      <c r="D21" s="179">
        <v>81113</v>
      </c>
      <c r="E21" s="178">
        <v>361116443.52102</v>
      </c>
      <c r="F21" s="178">
        <v>5112732.8757999996</v>
      </c>
      <c r="G21" s="178">
        <v>17565548.074285701</v>
      </c>
      <c r="H21" s="178">
        <v>383794724.47110599</v>
      </c>
      <c r="I21" s="178">
        <v>4731.60559307516</v>
      </c>
      <c r="J21" s="179">
        <v>81164.5</v>
      </c>
      <c r="K21" s="178">
        <v>392686693.04555202</v>
      </c>
      <c r="L21" s="178">
        <v>5010409.4429234499</v>
      </c>
      <c r="M21" s="178">
        <v>397697102.48847598</v>
      </c>
      <c r="N21" s="178">
        <v>4899.8897607756599</v>
      </c>
      <c r="O21" s="182">
        <v>3.6200000000000003E-2</v>
      </c>
      <c r="P21" s="182">
        <v>3.56E-2</v>
      </c>
      <c r="Q21" s="182">
        <v>4.4731712037535398E-2</v>
      </c>
    </row>
    <row r="22" spans="1:17" ht="15.75" customHeight="1" x14ac:dyDescent="0.4">
      <c r="A22" s="16" t="s">
        <v>201</v>
      </c>
      <c r="B22" s="17">
        <v>823</v>
      </c>
      <c r="C22" s="16" t="s">
        <v>53</v>
      </c>
      <c r="D22" s="179">
        <v>39117.9476</v>
      </c>
      <c r="E22" s="178">
        <v>174260869.66839999</v>
      </c>
      <c r="F22" s="178">
        <v>3108881.18</v>
      </c>
      <c r="G22" s="178">
        <v>8602613.0571428593</v>
      </c>
      <c r="H22" s="178">
        <v>185972363.905543</v>
      </c>
      <c r="I22" s="178">
        <v>4754.1442052942202</v>
      </c>
      <c r="J22" s="179">
        <v>39692.5</v>
      </c>
      <c r="K22" s="178">
        <v>191465000.437417</v>
      </c>
      <c r="L22" s="178">
        <v>3587552.4414285701</v>
      </c>
      <c r="M22" s="178">
        <v>195052552.87884599</v>
      </c>
      <c r="N22" s="178">
        <v>4914.0908957320798</v>
      </c>
      <c r="O22" s="182">
        <v>4.8800000000000003E-2</v>
      </c>
      <c r="P22" s="182">
        <v>3.3599999999999998E-2</v>
      </c>
      <c r="Q22" s="182">
        <v>4.4930473128193198E-2</v>
      </c>
    </row>
    <row r="23" spans="1:17" ht="15.75" customHeight="1" x14ac:dyDescent="0.4">
      <c r="A23" s="16" t="s">
        <v>201</v>
      </c>
      <c r="B23" s="17">
        <v>881</v>
      </c>
      <c r="C23" s="16" t="s">
        <v>54</v>
      </c>
      <c r="D23" s="179">
        <v>194995.58332999999</v>
      </c>
      <c r="E23" s="178">
        <v>880187908.80250001</v>
      </c>
      <c r="F23" s="178">
        <v>15033101.30996</v>
      </c>
      <c r="G23" s="178">
        <v>42997719.6142857</v>
      </c>
      <c r="H23" s="178">
        <v>938218729.72674596</v>
      </c>
      <c r="I23" s="178">
        <v>4811.4870793711998</v>
      </c>
      <c r="J23" s="179">
        <v>196094.83</v>
      </c>
      <c r="K23" s="178">
        <v>959590049.61167705</v>
      </c>
      <c r="L23" s="178">
        <v>15154235.812775601</v>
      </c>
      <c r="M23" s="178">
        <v>974744285.42445302</v>
      </c>
      <c r="N23" s="178">
        <v>4970.7801344097297</v>
      </c>
      <c r="O23" s="182">
        <v>3.8899999999999997E-2</v>
      </c>
      <c r="P23" s="182">
        <v>3.3099999999999997E-2</v>
      </c>
      <c r="Q23" s="182">
        <v>4.4808425881120599E-2</v>
      </c>
    </row>
    <row r="24" spans="1:17" ht="15.75" customHeight="1" x14ac:dyDescent="0.4">
      <c r="A24" s="16" t="s">
        <v>201</v>
      </c>
      <c r="B24" s="17">
        <v>919</v>
      </c>
      <c r="C24" s="16" t="s">
        <v>55</v>
      </c>
      <c r="D24" s="179">
        <v>167955.5</v>
      </c>
      <c r="E24" s="178">
        <v>767845798.94382</v>
      </c>
      <c r="F24" s="178">
        <v>10617888.95926</v>
      </c>
      <c r="G24" s="178">
        <v>38130649.088571399</v>
      </c>
      <c r="H24" s="178">
        <v>816594336.99165106</v>
      </c>
      <c r="I24" s="178">
        <v>4861.9684201568398</v>
      </c>
      <c r="J24" s="179">
        <v>169506.5</v>
      </c>
      <c r="K24" s="178">
        <v>839657574.12239003</v>
      </c>
      <c r="L24" s="178">
        <v>10729586.5624811</v>
      </c>
      <c r="M24" s="178">
        <v>850387160.68487096</v>
      </c>
      <c r="N24" s="178">
        <v>5016.8410101375002</v>
      </c>
      <c r="O24" s="182">
        <v>4.1399999999999999E-2</v>
      </c>
      <c r="P24" s="182">
        <v>3.1899999999999998E-2</v>
      </c>
      <c r="Q24" s="182">
        <v>4.5412142120465702E-2</v>
      </c>
    </row>
    <row r="25" spans="1:17" ht="15.75" customHeight="1" x14ac:dyDescent="0.4">
      <c r="A25" s="16" t="s">
        <v>201</v>
      </c>
      <c r="B25" s="17">
        <v>821</v>
      </c>
      <c r="C25" s="16" t="s">
        <v>56</v>
      </c>
      <c r="D25" s="179">
        <v>36736</v>
      </c>
      <c r="E25" s="178">
        <v>176394408.74522001</v>
      </c>
      <c r="F25" s="178">
        <v>2844019.63527</v>
      </c>
      <c r="G25" s="178">
        <v>7866844.8257142901</v>
      </c>
      <c r="H25" s="178">
        <v>187105273.206204</v>
      </c>
      <c r="I25" s="178">
        <v>5093.2402331828298</v>
      </c>
      <c r="J25" s="179">
        <v>36825.5</v>
      </c>
      <c r="K25" s="178">
        <v>189104851.248261</v>
      </c>
      <c r="L25" s="178">
        <v>2997975.7785174898</v>
      </c>
      <c r="M25" s="178">
        <v>192102827.02677801</v>
      </c>
      <c r="N25" s="178">
        <v>5216.5707736969798</v>
      </c>
      <c r="O25" s="182">
        <v>2.6700000000000002E-2</v>
      </c>
      <c r="P25" s="182">
        <v>2.4199999999999999E-2</v>
      </c>
      <c r="Q25" s="182">
        <v>4.1600438982850499E-2</v>
      </c>
    </row>
    <row r="26" spans="1:17" ht="15.75" customHeight="1" x14ac:dyDescent="0.4">
      <c r="A26" s="16" t="s">
        <v>201</v>
      </c>
      <c r="B26" s="17">
        <v>926</v>
      </c>
      <c r="C26" s="16" t="s">
        <v>57</v>
      </c>
      <c r="D26" s="179">
        <v>105443.5</v>
      </c>
      <c r="E26" s="178">
        <v>491515581.03228998</v>
      </c>
      <c r="F26" s="178">
        <v>5969679.5041100001</v>
      </c>
      <c r="G26" s="178">
        <v>23568751.199999999</v>
      </c>
      <c r="H26" s="178">
        <v>521054011.73640001</v>
      </c>
      <c r="I26" s="178">
        <v>4941.5470060876196</v>
      </c>
      <c r="J26" s="179">
        <v>106351.83</v>
      </c>
      <c r="K26" s="178">
        <v>536417026.14322901</v>
      </c>
      <c r="L26" s="178">
        <v>5168048.0236023301</v>
      </c>
      <c r="M26" s="178">
        <v>541585074.16683102</v>
      </c>
      <c r="N26" s="178">
        <v>5092.3907389918104</v>
      </c>
      <c r="O26" s="182">
        <v>3.9399999999999998E-2</v>
      </c>
      <c r="P26" s="182">
        <v>3.0499999999999999E-2</v>
      </c>
      <c r="Q26" s="182">
        <v>4.3937365988280401E-2</v>
      </c>
    </row>
    <row r="27" spans="1:17" ht="15.75" customHeight="1" x14ac:dyDescent="0.4">
      <c r="A27" s="16" t="s">
        <v>201</v>
      </c>
      <c r="B27" s="17">
        <v>874</v>
      </c>
      <c r="C27" s="16" t="s">
        <v>58</v>
      </c>
      <c r="D27" s="179">
        <v>34526</v>
      </c>
      <c r="E27" s="178">
        <v>163409406.14635</v>
      </c>
      <c r="F27" s="178">
        <v>3057328.1150000002</v>
      </c>
      <c r="G27" s="178">
        <v>7680412.0285714297</v>
      </c>
      <c r="H27" s="178">
        <v>174147146.28992099</v>
      </c>
      <c r="I27" s="178">
        <v>5043.9421389654599</v>
      </c>
      <c r="J27" s="179">
        <v>35055</v>
      </c>
      <c r="K27" s="178">
        <v>178874932.72517401</v>
      </c>
      <c r="L27" s="178">
        <v>3182108.5147720599</v>
      </c>
      <c r="M27" s="178">
        <v>182057041.23994699</v>
      </c>
      <c r="N27" s="178">
        <v>5193.4685847937999</v>
      </c>
      <c r="O27" s="182">
        <v>4.5400000000000003E-2</v>
      </c>
      <c r="P27" s="182">
        <v>2.9600000000000001E-2</v>
      </c>
      <c r="Q27" s="182">
        <v>4.2937330075040199E-2</v>
      </c>
    </row>
    <row r="28" spans="1:17" ht="15.75" customHeight="1" x14ac:dyDescent="0.4">
      <c r="A28" s="16" t="s">
        <v>201</v>
      </c>
      <c r="B28" s="17">
        <v>882</v>
      </c>
      <c r="C28" s="16" t="s">
        <v>59</v>
      </c>
      <c r="D28" s="179">
        <v>25978</v>
      </c>
      <c r="E28" s="178">
        <v>119887725.63793001</v>
      </c>
      <c r="F28" s="178">
        <v>1122020.19</v>
      </c>
      <c r="G28" s="178">
        <v>5723343.9942857102</v>
      </c>
      <c r="H28" s="178">
        <v>126733089.822216</v>
      </c>
      <c r="I28" s="178">
        <v>4878.4775510899899</v>
      </c>
      <c r="J28" s="179">
        <v>26255.5</v>
      </c>
      <c r="K28" s="178">
        <v>130748680.48929501</v>
      </c>
      <c r="L28" s="178">
        <v>1074615.05</v>
      </c>
      <c r="M28" s="178">
        <v>131823295.539295</v>
      </c>
      <c r="N28" s="178">
        <v>5020.7878554700901</v>
      </c>
      <c r="O28" s="182">
        <v>4.02E-2</v>
      </c>
      <c r="P28" s="182">
        <v>2.92E-2</v>
      </c>
      <c r="Q28" s="182">
        <v>4.3773627182068002E-2</v>
      </c>
    </row>
    <row r="29" spans="1:17" ht="15.75" customHeight="1" x14ac:dyDescent="0.4">
      <c r="A29" s="16" t="s">
        <v>201</v>
      </c>
      <c r="B29" s="17">
        <v>935</v>
      </c>
      <c r="C29" s="16" t="s">
        <v>60</v>
      </c>
      <c r="D29" s="179">
        <v>92917.75</v>
      </c>
      <c r="E29" s="178">
        <v>422450857.42232001</v>
      </c>
      <c r="F29" s="178">
        <v>5227713.7236000001</v>
      </c>
      <c r="G29" s="178">
        <v>20503364.168571401</v>
      </c>
      <c r="H29" s="178">
        <v>448181935.31449097</v>
      </c>
      <c r="I29" s="178">
        <v>4823.4264746454901</v>
      </c>
      <c r="J29" s="179">
        <v>93343.5</v>
      </c>
      <c r="K29" s="178">
        <v>460691191.30432999</v>
      </c>
      <c r="L29" s="178">
        <v>4930763.58</v>
      </c>
      <c r="M29" s="178">
        <v>465621954.88432997</v>
      </c>
      <c r="N29" s="178">
        <v>4988.2632950803199</v>
      </c>
      <c r="O29" s="182">
        <v>3.8899999999999997E-2</v>
      </c>
      <c r="P29" s="182">
        <v>3.4200000000000001E-2</v>
      </c>
      <c r="Q29" s="182">
        <v>4.45056570552637E-2</v>
      </c>
    </row>
    <row r="30" spans="1:17" ht="15.75" customHeight="1" x14ac:dyDescent="0.4">
      <c r="A30" s="16" t="s">
        <v>201</v>
      </c>
      <c r="B30" s="17">
        <v>883</v>
      </c>
      <c r="C30" s="16" t="s">
        <v>61</v>
      </c>
      <c r="D30" s="179">
        <v>27031</v>
      </c>
      <c r="E30" s="178">
        <v>123548720.25997999</v>
      </c>
      <c r="F30" s="178">
        <v>762118.66</v>
      </c>
      <c r="G30" s="178">
        <v>6148172.9571428597</v>
      </c>
      <c r="H30" s="178">
        <v>130459011.877123</v>
      </c>
      <c r="I30" s="178">
        <v>4826.2739771789002</v>
      </c>
      <c r="J30" s="179">
        <v>27366.5</v>
      </c>
      <c r="K30" s="178">
        <v>135758443.01062599</v>
      </c>
      <c r="L30" s="178">
        <v>791079</v>
      </c>
      <c r="M30" s="178">
        <v>136549522.01062599</v>
      </c>
      <c r="N30" s="178">
        <v>4989.6596938090797</v>
      </c>
      <c r="O30" s="182">
        <v>4.6699999999999998E-2</v>
      </c>
      <c r="P30" s="182">
        <v>3.39E-2</v>
      </c>
      <c r="Q30" s="182">
        <v>4.5287591849161202E-2</v>
      </c>
    </row>
    <row r="31" spans="1:17" ht="15.75" customHeight="1" x14ac:dyDescent="0.4">
      <c r="A31" s="16" t="s">
        <v>202</v>
      </c>
      <c r="B31" s="17">
        <v>202</v>
      </c>
      <c r="C31" s="16" t="s">
        <v>62</v>
      </c>
      <c r="D31" s="179">
        <v>18780</v>
      </c>
      <c r="E31" s="178">
        <v>115521523.68908</v>
      </c>
      <c r="F31" s="178">
        <v>3646171.7563200002</v>
      </c>
      <c r="G31" s="178">
        <v>5032245.98714286</v>
      </c>
      <c r="H31" s="178">
        <v>124199941.43254299</v>
      </c>
      <c r="I31" s="178">
        <v>6613.4154117435</v>
      </c>
      <c r="J31" s="179">
        <v>18561.330000000002</v>
      </c>
      <c r="K31" s="178">
        <v>121662685.893061</v>
      </c>
      <c r="L31" s="178">
        <v>4107470.5793557302</v>
      </c>
      <c r="M31" s="178">
        <v>125770156.472417</v>
      </c>
      <c r="N31" s="178">
        <v>6775.9237335049202</v>
      </c>
      <c r="O31" s="182">
        <v>1.26E-2</v>
      </c>
      <c r="P31" s="182">
        <v>2.46E-2</v>
      </c>
      <c r="Q31" s="182">
        <v>4.1362279241197203E-2</v>
      </c>
    </row>
    <row r="32" spans="1:17" ht="15.75" customHeight="1" x14ac:dyDescent="0.4">
      <c r="A32" s="16" t="s">
        <v>202</v>
      </c>
      <c r="B32" s="17">
        <v>204</v>
      </c>
      <c r="C32" s="16" t="s">
        <v>63</v>
      </c>
      <c r="D32" s="179">
        <v>30544.083330000001</v>
      </c>
      <c r="E32" s="178">
        <v>207689253.21380001</v>
      </c>
      <c r="F32" s="178">
        <v>2310359.398</v>
      </c>
      <c r="G32" s="178">
        <v>7962668.7342857104</v>
      </c>
      <c r="H32" s="178">
        <v>217962281.346086</v>
      </c>
      <c r="I32" s="178">
        <v>7135.9902666322896</v>
      </c>
      <c r="J32" s="179">
        <v>30285</v>
      </c>
      <c r="K32" s="178">
        <v>218508577.87365001</v>
      </c>
      <c r="L32" s="178">
        <v>2466970</v>
      </c>
      <c r="M32" s="178">
        <v>220975547.87365001</v>
      </c>
      <c r="N32" s="178">
        <v>7296.5345178685802</v>
      </c>
      <c r="O32" s="182">
        <v>1.38E-2</v>
      </c>
      <c r="P32" s="182">
        <v>2.2499999999999999E-2</v>
      </c>
      <c r="Q32" s="182">
        <v>3.6440989236084E-2</v>
      </c>
    </row>
    <row r="33" spans="1:17" ht="15.75" customHeight="1" x14ac:dyDescent="0.4">
      <c r="A33" s="16" t="s">
        <v>202</v>
      </c>
      <c r="B33" s="17">
        <v>205</v>
      </c>
      <c r="C33" s="16" t="s">
        <v>64</v>
      </c>
      <c r="D33" s="179">
        <v>17004</v>
      </c>
      <c r="E33" s="178">
        <v>103020919.1261</v>
      </c>
      <c r="F33" s="178">
        <v>1262214.8799999999</v>
      </c>
      <c r="G33" s="178">
        <v>4449540.5314285699</v>
      </c>
      <c r="H33" s="178">
        <v>108732674.53752901</v>
      </c>
      <c r="I33" s="178">
        <v>6394.5350821882203</v>
      </c>
      <c r="J33" s="179">
        <v>16919</v>
      </c>
      <c r="K33" s="178">
        <v>109364901.248014</v>
      </c>
      <c r="L33" s="178">
        <v>1329484.55</v>
      </c>
      <c r="M33" s="178">
        <v>110694385.798014</v>
      </c>
      <c r="N33" s="178">
        <v>6542.6080618247897</v>
      </c>
      <c r="O33" s="182">
        <v>1.7999999999999999E-2</v>
      </c>
      <c r="P33" s="182">
        <v>2.3199999999999998E-2</v>
      </c>
      <c r="Q33" s="182">
        <v>4.0685269960040203E-2</v>
      </c>
    </row>
    <row r="34" spans="1:17" ht="15.75" customHeight="1" x14ac:dyDescent="0.4">
      <c r="A34" s="16" t="s">
        <v>202</v>
      </c>
      <c r="B34" s="17">
        <v>309</v>
      </c>
      <c r="C34" s="16" t="s">
        <v>65</v>
      </c>
      <c r="D34" s="179">
        <v>33913.5</v>
      </c>
      <c r="E34" s="178">
        <v>196455443.23272499</v>
      </c>
      <c r="F34" s="178">
        <v>2079166.12787</v>
      </c>
      <c r="G34" s="178">
        <v>8689528.0085714292</v>
      </c>
      <c r="H34" s="178">
        <v>207224137.369167</v>
      </c>
      <c r="I34" s="178">
        <v>6110.3730776583598</v>
      </c>
      <c r="J34" s="179">
        <v>33818</v>
      </c>
      <c r="K34" s="178">
        <v>209617342.87762299</v>
      </c>
      <c r="L34" s="178">
        <v>2365873.6656788001</v>
      </c>
      <c r="M34" s="178">
        <v>211983216.543302</v>
      </c>
      <c r="N34" s="178">
        <v>6268.3546201224699</v>
      </c>
      <c r="O34" s="182">
        <v>2.3E-2</v>
      </c>
      <c r="P34" s="182">
        <v>2.5899999999999999E-2</v>
      </c>
      <c r="Q34" s="182">
        <v>4.1454241759206298E-2</v>
      </c>
    </row>
    <row r="35" spans="1:17" ht="15.75" customHeight="1" x14ac:dyDescent="0.4">
      <c r="A35" s="16" t="s">
        <v>202</v>
      </c>
      <c r="B35" s="17">
        <v>206</v>
      </c>
      <c r="C35" s="16" t="s">
        <v>66</v>
      </c>
      <c r="D35" s="179">
        <v>21060.333330000001</v>
      </c>
      <c r="E35" s="178">
        <v>126545401.47048999</v>
      </c>
      <c r="F35" s="178">
        <v>4775739.1891700001</v>
      </c>
      <c r="G35" s="178">
        <v>5287672.4385714298</v>
      </c>
      <c r="H35" s="178">
        <v>136608813.09823099</v>
      </c>
      <c r="I35" s="178">
        <v>6486.54562858391</v>
      </c>
      <c r="J35" s="179">
        <v>20790</v>
      </c>
      <c r="K35" s="178">
        <v>133000706.931116</v>
      </c>
      <c r="L35" s="178">
        <v>4845936.4107567696</v>
      </c>
      <c r="M35" s="178">
        <v>137846643.34187299</v>
      </c>
      <c r="N35" s="178">
        <v>6630.4301751742496</v>
      </c>
      <c r="O35" s="182">
        <v>9.1000000000000004E-3</v>
      </c>
      <c r="P35" s="182">
        <v>2.2200000000000001E-2</v>
      </c>
      <c r="Q35" s="182">
        <v>3.9756724310571E-2</v>
      </c>
    </row>
    <row r="36" spans="1:17" ht="15.75" customHeight="1" x14ac:dyDescent="0.4">
      <c r="A36" s="16" t="s">
        <v>202</v>
      </c>
      <c r="B36" s="17">
        <v>207</v>
      </c>
      <c r="C36" s="16" t="s">
        <v>67</v>
      </c>
      <c r="D36" s="179">
        <v>11516.5</v>
      </c>
      <c r="E36" s="178">
        <v>69439751.391330004</v>
      </c>
      <c r="F36" s="178">
        <v>1516850.31</v>
      </c>
      <c r="G36" s="178">
        <v>3164541.0485714301</v>
      </c>
      <c r="H36" s="178">
        <v>74121142.749901399</v>
      </c>
      <c r="I36" s="178">
        <v>6436.0823817914697</v>
      </c>
      <c r="J36" s="179">
        <v>11517.5</v>
      </c>
      <c r="K36" s="178">
        <v>74190939.829772398</v>
      </c>
      <c r="L36" s="178">
        <v>1260403.94</v>
      </c>
      <c r="M36" s="178">
        <v>75451343.769772395</v>
      </c>
      <c r="N36" s="178">
        <v>6551.0174751267496</v>
      </c>
      <c r="O36" s="182">
        <v>1.7899999999999999E-2</v>
      </c>
      <c r="P36" s="182">
        <v>1.7899999999999999E-2</v>
      </c>
      <c r="Q36" s="182">
        <v>4.2654009449567799E-2</v>
      </c>
    </row>
    <row r="37" spans="1:17" ht="15.75" customHeight="1" x14ac:dyDescent="0.4">
      <c r="A37" s="16" t="s">
        <v>202</v>
      </c>
      <c r="B37" s="17">
        <v>208</v>
      </c>
      <c r="C37" s="16" t="s">
        <v>68</v>
      </c>
      <c r="D37" s="179">
        <v>33329.5</v>
      </c>
      <c r="E37" s="178">
        <v>208302297.39866</v>
      </c>
      <c r="F37" s="178">
        <v>3809610.7369300001</v>
      </c>
      <c r="G37" s="178">
        <v>8705657.5071428604</v>
      </c>
      <c r="H37" s="178">
        <v>220817565.64273301</v>
      </c>
      <c r="I37" s="178">
        <v>6625.2888775028996</v>
      </c>
      <c r="J37" s="179">
        <v>32831</v>
      </c>
      <c r="K37" s="178">
        <v>217852315.28682601</v>
      </c>
      <c r="L37" s="178">
        <v>4656051.0331116198</v>
      </c>
      <c r="M37" s="178">
        <v>222508366.319938</v>
      </c>
      <c r="N37" s="178">
        <v>6777.3861996264995</v>
      </c>
      <c r="O37" s="182">
        <v>7.7000000000000002E-3</v>
      </c>
      <c r="P37" s="182">
        <v>2.3E-2</v>
      </c>
      <c r="Q37" s="182">
        <v>3.9961280630324801E-2</v>
      </c>
    </row>
    <row r="38" spans="1:17" ht="15.75" customHeight="1" x14ac:dyDescent="0.4">
      <c r="A38" s="16" t="s">
        <v>202</v>
      </c>
      <c r="B38" s="17">
        <v>209</v>
      </c>
      <c r="C38" s="16" t="s">
        <v>69</v>
      </c>
      <c r="D38" s="179">
        <v>36379</v>
      </c>
      <c r="E38" s="178">
        <v>205983491.67954001</v>
      </c>
      <c r="F38" s="178">
        <v>7203885.1698200004</v>
      </c>
      <c r="G38" s="178">
        <v>9205774.9857142903</v>
      </c>
      <c r="H38" s="178">
        <v>222393151.83507401</v>
      </c>
      <c r="I38" s="178">
        <v>6113.2288362812096</v>
      </c>
      <c r="J38" s="179">
        <v>35964</v>
      </c>
      <c r="K38" s="178">
        <v>218054194.75154701</v>
      </c>
      <c r="L38" s="178">
        <v>7267831.5777954003</v>
      </c>
      <c r="M38" s="178">
        <v>225322026.32934201</v>
      </c>
      <c r="N38" s="178">
        <v>6265.21038620127</v>
      </c>
      <c r="O38" s="182">
        <v>1.32E-2</v>
      </c>
      <c r="P38" s="182">
        <v>2.4899999999999999E-2</v>
      </c>
      <c r="Q38" s="182">
        <v>4.2217830279318601E-2</v>
      </c>
    </row>
    <row r="39" spans="1:17" ht="15.75" customHeight="1" x14ac:dyDescent="0.4">
      <c r="A39" s="16" t="s">
        <v>202</v>
      </c>
      <c r="B39" s="17">
        <v>316</v>
      </c>
      <c r="C39" s="16" t="s">
        <v>70</v>
      </c>
      <c r="D39" s="179">
        <v>55768</v>
      </c>
      <c r="E39" s="178">
        <v>337761600.19457</v>
      </c>
      <c r="F39" s="178">
        <v>7460435.4479400003</v>
      </c>
      <c r="G39" s="178">
        <v>14648592.4128571</v>
      </c>
      <c r="H39" s="178">
        <v>359870628.05536699</v>
      </c>
      <c r="I39" s="178">
        <v>6452.9950519180702</v>
      </c>
      <c r="J39" s="179">
        <v>56192.5</v>
      </c>
      <c r="K39" s="178">
        <v>362782453.48825401</v>
      </c>
      <c r="L39" s="178">
        <v>6841946.6797938198</v>
      </c>
      <c r="M39" s="178">
        <v>369624400.16804701</v>
      </c>
      <c r="N39" s="178">
        <v>6577.8244457542796</v>
      </c>
      <c r="O39" s="182">
        <v>2.7099999999999999E-2</v>
      </c>
      <c r="P39" s="182">
        <v>1.9300000000000001E-2</v>
      </c>
      <c r="Q39" s="182">
        <v>4.0378447943132001E-2</v>
      </c>
    </row>
    <row r="40" spans="1:17" ht="15.75" customHeight="1" x14ac:dyDescent="0.4">
      <c r="A40" s="16" t="s">
        <v>202</v>
      </c>
      <c r="B40" s="17">
        <v>210</v>
      </c>
      <c r="C40" s="16" t="s">
        <v>71</v>
      </c>
      <c r="D40" s="179">
        <v>38196.400000000001</v>
      </c>
      <c r="E40" s="178">
        <v>248124630.79260999</v>
      </c>
      <c r="F40" s="178">
        <v>3382273.4333299999</v>
      </c>
      <c r="G40" s="178">
        <v>10422769.8885714</v>
      </c>
      <c r="H40" s="178">
        <v>261929674.11451101</v>
      </c>
      <c r="I40" s="178">
        <v>6857.4440029560701</v>
      </c>
      <c r="J40" s="179">
        <v>38040</v>
      </c>
      <c r="K40" s="178">
        <v>263641180.49741399</v>
      </c>
      <c r="L40" s="178">
        <v>4044860.3</v>
      </c>
      <c r="M40" s="178">
        <v>267686040.797414</v>
      </c>
      <c r="N40" s="178">
        <v>7036.9621660729099</v>
      </c>
      <c r="O40" s="182">
        <v>2.1999999999999999E-2</v>
      </c>
      <c r="P40" s="182">
        <v>2.6200000000000001E-2</v>
      </c>
      <c r="Q40" s="182">
        <v>3.9533922086476499E-2</v>
      </c>
    </row>
    <row r="41" spans="1:17" ht="15.75" customHeight="1" x14ac:dyDescent="0.4">
      <c r="A41" s="16" t="s">
        <v>202</v>
      </c>
      <c r="B41" s="17">
        <v>211</v>
      </c>
      <c r="C41" s="16" t="s">
        <v>72</v>
      </c>
      <c r="D41" s="179">
        <v>37956.583330000001</v>
      </c>
      <c r="E41" s="178">
        <v>257824762.17175999</v>
      </c>
      <c r="F41" s="178">
        <v>6373948.1801699996</v>
      </c>
      <c r="G41" s="178">
        <v>9793606.2628571391</v>
      </c>
      <c r="H41" s="178">
        <v>273992316.61478698</v>
      </c>
      <c r="I41" s="178">
        <v>7218.5716567968902</v>
      </c>
      <c r="J41" s="179">
        <v>37797</v>
      </c>
      <c r="K41" s="178">
        <v>271598292.35821998</v>
      </c>
      <c r="L41" s="178">
        <v>7196185.5481269797</v>
      </c>
      <c r="M41" s="178">
        <v>278794477.90634698</v>
      </c>
      <c r="N41" s="178">
        <v>7376.1006933446297</v>
      </c>
      <c r="O41" s="182">
        <v>1.7500000000000002E-2</v>
      </c>
      <c r="P41" s="182">
        <v>2.18E-2</v>
      </c>
      <c r="Q41" s="182">
        <v>3.6059159937353501E-2</v>
      </c>
    </row>
    <row r="42" spans="1:17" ht="15.75" customHeight="1" x14ac:dyDescent="0.4">
      <c r="A42" s="16" t="s">
        <v>202</v>
      </c>
      <c r="B42" s="17">
        <v>212</v>
      </c>
      <c r="C42" s="16" t="s">
        <v>73</v>
      </c>
      <c r="D42" s="179">
        <v>28439.916669999999</v>
      </c>
      <c r="E42" s="178">
        <v>159471551.50023001</v>
      </c>
      <c r="F42" s="178">
        <v>2267761.37</v>
      </c>
      <c r="G42" s="178">
        <v>7297540.8700000001</v>
      </c>
      <c r="H42" s="178">
        <v>169036853.74022999</v>
      </c>
      <c r="I42" s="178">
        <v>5943.6479966391598</v>
      </c>
      <c r="J42" s="179">
        <v>28414.5</v>
      </c>
      <c r="K42" s="178">
        <v>170308406.75691301</v>
      </c>
      <c r="L42" s="178">
        <v>2362278.3360000001</v>
      </c>
      <c r="M42" s="178">
        <v>172670685.092913</v>
      </c>
      <c r="N42" s="178">
        <v>6076.8510828243798</v>
      </c>
      <c r="O42" s="182">
        <v>2.1499999999999998E-2</v>
      </c>
      <c r="P42" s="182">
        <v>2.24E-2</v>
      </c>
      <c r="Q42" s="182">
        <v>4.2848976212994702E-2</v>
      </c>
    </row>
    <row r="43" spans="1:17" ht="15.75" customHeight="1" x14ac:dyDescent="0.4">
      <c r="A43" s="16" t="s">
        <v>202</v>
      </c>
      <c r="B43" s="17">
        <v>213</v>
      </c>
      <c r="C43" s="16" t="s">
        <v>74</v>
      </c>
      <c r="D43" s="179">
        <v>18453.25</v>
      </c>
      <c r="E43" s="178">
        <v>113888666.7518</v>
      </c>
      <c r="F43" s="178">
        <v>1294585.8959999999</v>
      </c>
      <c r="G43" s="178">
        <v>4972233.8285714304</v>
      </c>
      <c r="H43" s="178">
        <v>120155486.47637101</v>
      </c>
      <c r="I43" s="178">
        <v>6511.3455069633501</v>
      </c>
      <c r="J43" s="179">
        <v>18331.330000000002</v>
      </c>
      <c r="K43" s="178">
        <v>120881442.48681</v>
      </c>
      <c r="L43" s="178">
        <v>1868961.84</v>
      </c>
      <c r="M43" s="178">
        <v>122750404.32681</v>
      </c>
      <c r="N43" s="178">
        <v>6696.2083125888803</v>
      </c>
      <c r="O43" s="182">
        <v>2.1600000000000001E-2</v>
      </c>
      <c r="P43" s="182">
        <v>2.8400000000000002E-2</v>
      </c>
      <c r="Q43" s="182">
        <v>4.1133144395707998E-2</v>
      </c>
    </row>
    <row r="44" spans="1:17" ht="15.75" customHeight="1" x14ac:dyDescent="0.4">
      <c r="A44" s="16" t="s">
        <v>203</v>
      </c>
      <c r="B44" s="17">
        <v>841</v>
      </c>
      <c r="C44" s="16" t="s">
        <v>75</v>
      </c>
      <c r="D44" s="179">
        <v>14932</v>
      </c>
      <c r="E44" s="178">
        <v>68390438.857879996</v>
      </c>
      <c r="F44" s="178">
        <v>602052.57999999996</v>
      </c>
      <c r="G44" s="178">
        <v>3295035.6685714298</v>
      </c>
      <c r="H44" s="178">
        <v>72287527.106451407</v>
      </c>
      <c r="I44" s="178">
        <v>4841.1148611339004</v>
      </c>
      <c r="J44" s="179">
        <v>14831</v>
      </c>
      <c r="K44" s="178">
        <v>73905808.754762799</v>
      </c>
      <c r="L44" s="178">
        <v>944819.98646345804</v>
      </c>
      <c r="M44" s="178">
        <v>74850628.741226301</v>
      </c>
      <c r="N44" s="178">
        <v>5046.9036977429896</v>
      </c>
      <c r="O44" s="182">
        <v>3.5499999999999997E-2</v>
      </c>
      <c r="P44" s="182">
        <v>4.2500000000000003E-2</v>
      </c>
      <c r="Q44" s="182">
        <v>4.4584258315948401E-2</v>
      </c>
    </row>
    <row r="45" spans="1:17" ht="15.75" customHeight="1" x14ac:dyDescent="0.4">
      <c r="A45" s="16" t="s">
        <v>203</v>
      </c>
      <c r="B45" s="17">
        <v>840</v>
      </c>
      <c r="C45" s="16" t="s">
        <v>76</v>
      </c>
      <c r="D45" s="179">
        <v>64358.666669999999</v>
      </c>
      <c r="E45" s="178">
        <v>308169368.54953003</v>
      </c>
      <c r="F45" s="178">
        <v>6674642.9635199998</v>
      </c>
      <c r="G45" s="178">
        <v>14571144.720000001</v>
      </c>
      <c r="H45" s="178">
        <v>329415156.23304999</v>
      </c>
      <c r="I45" s="178">
        <v>5118.4272962354999</v>
      </c>
      <c r="J45" s="179">
        <v>64724</v>
      </c>
      <c r="K45" s="178">
        <v>334612928.05069298</v>
      </c>
      <c r="L45" s="178">
        <v>6749597.2273602001</v>
      </c>
      <c r="M45" s="178">
        <v>341362525.27805299</v>
      </c>
      <c r="N45" s="178">
        <v>5274.1259081338203</v>
      </c>
      <c r="O45" s="182">
        <v>3.6299999999999999E-2</v>
      </c>
      <c r="P45" s="182">
        <v>3.04E-2</v>
      </c>
      <c r="Q45" s="182">
        <v>4.3546269431025998E-2</v>
      </c>
    </row>
    <row r="46" spans="1:17" ht="15.75" customHeight="1" x14ac:dyDescent="0.4">
      <c r="A46" s="16" t="s">
        <v>203</v>
      </c>
      <c r="B46" s="17">
        <v>390</v>
      </c>
      <c r="C46" s="16" t="s">
        <v>77</v>
      </c>
      <c r="D46" s="179">
        <v>23555</v>
      </c>
      <c r="E46" s="178">
        <v>108766722.75579999</v>
      </c>
      <c r="F46" s="178">
        <v>4253853.1267799996</v>
      </c>
      <c r="G46" s="178">
        <v>5062430.7</v>
      </c>
      <c r="H46" s="178">
        <v>118083006.58258</v>
      </c>
      <c r="I46" s="178">
        <v>5013.0760595448901</v>
      </c>
      <c r="J46" s="179">
        <v>23889.5</v>
      </c>
      <c r="K46" s="178">
        <v>119567216.609944</v>
      </c>
      <c r="L46" s="178">
        <v>4179364.3997896798</v>
      </c>
      <c r="M46" s="178">
        <v>123746581.009734</v>
      </c>
      <c r="N46" s="178">
        <v>5179.9569270907296</v>
      </c>
      <c r="O46" s="182">
        <v>4.8000000000000001E-2</v>
      </c>
      <c r="P46" s="182">
        <v>3.3300000000000003E-2</v>
      </c>
      <c r="Q46" s="182">
        <v>4.2339621541202299E-2</v>
      </c>
    </row>
    <row r="47" spans="1:17" ht="15.75" customHeight="1" x14ac:dyDescent="0.4">
      <c r="A47" s="16" t="s">
        <v>203</v>
      </c>
      <c r="B47" s="17">
        <v>805</v>
      </c>
      <c r="C47" s="16" t="s">
        <v>78</v>
      </c>
      <c r="D47" s="179">
        <v>13371</v>
      </c>
      <c r="E47" s="178">
        <v>64701121.062129997</v>
      </c>
      <c r="F47" s="178">
        <v>585848.52414999995</v>
      </c>
      <c r="G47" s="178">
        <v>2998705.75714286</v>
      </c>
      <c r="H47" s="178">
        <v>68285675.343422905</v>
      </c>
      <c r="I47" s="178">
        <v>5106.9983803322802</v>
      </c>
      <c r="J47" s="179">
        <v>13391</v>
      </c>
      <c r="K47" s="178">
        <v>70207875.910996199</v>
      </c>
      <c r="L47" s="178">
        <v>603865.59999999998</v>
      </c>
      <c r="M47" s="178">
        <v>70811741.510996193</v>
      </c>
      <c r="N47" s="178">
        <v>5288.0099702035805</v>
      </c>
      <c r="O47" s="182">
        <v>3.6999999999999998E-2</v>
      </c>
      <c r="P47" s="182">
        <v>3.5400000000000001E-2</v>
      </c>
      <c r="Q47" s="182">
        <v>4.2711814283405598E-2</v>
      </c>
    </row>
    <row r="48" spans="1:17" ht="15.75" customHeight="1" x14ac:dyDescent="0.4">
      <c r="A48" s="16" t="s">
        <v>203</v>
      </c>
      <c r="B48" s="17">
        <v>806</v>
      </c>
      <c r="C48" s="16" t="s">
        <v>79</v>
      </c>
      <c r="D48" s="179">
        <v>21151</v>
      </c>
      <c r="E48" s="178">
        <v>105094426.57041</v>
      </c>
      <c r="F48" s="178">
        <v>785104.74535999994</v>
      </c>
      <c r="G48" s="178">
        <v>4751804.16</v>
      </c>
      <c r="H48" s="178">
        <v>110631335.47577</v>
      </c>
      <c r="I48" s="178">
        <v>5230.5486963155399</v>
      </c>
      <c r="J48" s="179">
        <v>21421.5</v>
      </c>
      <c r="K48" s="178">
        <v>114804817.44412901</v>
      </c>
      <c r="L48" s="178">
        <v>709800.59</v>
      </c>
      <c r="M48" s="178">
        <v>115514618.03413001</v>
      </c>
      <c r="N48" s="178">
        <v>5392.4616872828501</v>
      </c>
      <c r="O48" s="182">
        <v>4.41E-2</v>
      </c>
      <c r="P48" s="182">
        <v>3.1E-2</v>
      </c>
      <c r="Q48" s="182">
        <v>4.1390285406032699E-2</v>
      </c>
    </row>
    <row r="49" spans="1:17" ht="15.75" customHeight="1" x14ac:dyDescent="0.4">
      <c r="A49" s="16" t="s">
        <v>203</v>
      </c>
      <c r="B49" s="17">
        <v>391</v>
      </c>
      <c r="C49" s="16" t="s">
        <v>80</v>
      </c>
      <c r="D49" s="179">
        <v>34762</v>
      </c>
      <c r="E49" s="178">
        <v>168265743.31352001</v>
      </c>
      <c r="F49" s="178">
        <v>3540264.3346000002</v>
      </c>
      <c r="G49" s="178">
        <v>7618856.04</v>
      </c>
      <c r="H49" s="178">
        <v>179424863.68812001</v>
      </c>
      <c r="I49" s="178">
        <v>5161.5230334307598</v>
      </c>
      <c r="J49" s="179">
        <v>35057.5</v>
      </c>
      <c r="K49" s="178">
        <v>183500045.51643601</v>
      </c>
      <c r="L49" s="178">
        <v>3694002.7355873501</v>
      </c>
      <c r="M49" s="178">
        <v>187194048.25202301</v>
      </c>
      <c r="N49" s="178">
        <v>5339.6291307715301</v>
      </c>
      <c r="O49" s="182">
        <v>4.3299999999999998E-2</v>
      </c>
      <c r="P49" s="182">
        <v>3.4500000000000003E-2</v>
      </c>
      <c r="Q49" s="182">
        <v>4.1519641145362003E-2</v>
      </c>
    </row>
    <row r="50" spans="1:17" ht="15.75" customHeight="1" x14ac:dyDescent="0.4">
      <c r="A50" s="16" t="s">
        <v>203</v>
      </c>
      <c r="B50" s="17">
        <v>392</v>
      </c>
      <c r="C50" s="16" t="s">
        <v>81</v>
      </c>
      <c r="D50" s="179">
        <v>26801.17</v>
      </c>
      <c r="E50" s="178">
        <v>123285270.36914</v>
      </c>
      <c r="F50" s="178">
        <v>1997485.3091899999</v>
      </c>
      <c r="G50" s="178">
        <v>5933109.9171428597</v>
      </c>
      <c r="H50" s="178">
        <v>131215865.59547301</v>
      </c>
      <c r="I50" s="178">
        <v>4895.9006489445401</v>
      </c>
      <c r="J50" s="179">
        <v>26895</v>
      </c>
      <c r="K50" s="178">
        <v>133989315.989379</v>
      </c>
      <c r="L50" s="178">
        <v>1916362.62033197</v>
      </c>
      <c r="M50" s="178">
        <v>135905678.60971099</v>
      </c>
      <c r="N50" s="178">
        <v>5053.1949659680604</v>
      </c>
      <c r="O50" s="182">
        <v>3.5700000000000003E-2</v>
      </c>
      <c r="P50" s="182">
        <v>3.2099999999999997E-2</v>
      </c>
      <c r="Q50" s="182">
        <v>4.4280470225052597E-2</v>
      </c>
    </row>
    <row r="51" spans="1:17" ht="15.75" customHeight="1" x14ac:dyDescent="0.4">
      <c r="A51" s="16" t="s">
        <v>203</v>
      </c>
      <c r="B51" s="17">
        <v>929</v>
      </c>
      <c r="C51" s="16" t="s">
        <v>82</v>
      </c>
      <c r="D51" s="179">
        <v>39111.58</v>
      </c>
      <c r="E51" s="178">
        <v>182742545.23719999</v>
      </c>
      <c r="F51" s="178">
        <v>2860813.9153100001</v>
      </c>
      <c r="G51" s="178">
        <v>8962791.3789368793</v>
      </c>
      <c r="H51" s="178">
        <v>194566150.53144699</v>
      </c>
      <c r="I51" s="178">
        <v>4974.6430732649196</v>
      </c>
      <c r="J51" s="179">
        <v>39135.5</v>
      </c>
      <c r="K51" s="178">
        <v>199087054.44064999</v>
      </c>
      <c r="L51" s="178">
        <v>3535222.7884642598</v>
      </c>
      <c r="M51" s="178">
        <v>202622277.229114</v>
      </c>
      <c r="N51" s="178">
        <v>5177.4546697784399</v>
      </c>
      <c r="O51" s="182">
        <v>4.1399999999999999E-2</v>
      </c>
      <c r="P51" s="182">
        <v>4.0800000000000003E-2</v>
      </c>
      <c r="Q51" s="182">
        <v>4.5019458468148602E-2</v>
      </c>
    </row>
    <row r="52" spans="1:17" ht="15.75" customHeight="1" x14ac:dyDescent="0.4">
      <c r="A52" s="16" t="s">
        <v>203</v>
      </c>
      <c r="B52" s="17">
        <v>807</v>
      </c>
      <c r="C52" s="16" t="s">
        <v>83</v>
      </c>
      <c r="D52" s="179">
        <v>19457</v>
      </c>
      <c r="E52" s="178">
        <v>91671110.233799994</v>
      </c>
      <c r="F52" s="178">
        <v>2030567.79434</v>
      </c>
      <c r="G52" s="178">
        <v>4257621.5228571398</v>
      </c>
      <c r="H52" s="178">
        <v>97959299.550997093</v>
      </c>
      <c r="I52" s="178">
        <v>5034.6558848227996</v>
      </c>
      <c r="J52" s="179">
        <v>19360</v>
      </c>
      <c r="K52" s="178">
        <v>98785633.105253503</v>
      </c>
      <c r="L52" s="178">
        <v>1919479.93562522</v>
      </c>
      <c r="M52" s="178">
        <v>100705113.040879</v>
      </c>
      <c r="N52" s="178">
        <v>5201.7103843429104</v>
      </c>
      <c r="O52" s="182">
        <v>2.8000000000000001E-2</v>
      </c>
      <c r="P52" s="182">
        <v>3.32E-2</v>
      </c>
      <c r="Q52" s="182">
        <v>4.3099602533505699E-2</v>
      </c>
    </row>
    <row r="53" spans="1:17" ht="15.75" customHeight="1" x14ac:dyDescent="0.4">
      <c r="A53" s="16" t="s">
        <v>203</v>
      </c>
      <c r="B53" s="17">
        <v>393</v>
      </c>
      <c r="C53" s="16" t="s">
        <v>84</v>
      </c>
      <c r="D53" s="179">
        <v>19396</v>
      </c>
      <c r="E53" s="178">
        <v>92701501.505339995</v>
      </c>
      <c r="F53" s="178">
        <v>2345276.0373300002</v>
      </c>
      <c r="G53" s="178">
        <v>4401960.7714285702</v>
      </c>
      <c r="H53" s="178">
        <v>99448738.314098597</v>
      </c>
      <c r="I53" s="178">
        <v>5127.2807957361601</v>
      </c>
      <c r="J53" s="179">
        <v>19560</v>
      </c>
      <c r="K53" s="178">
        <v>101422172.953734</v>
      </c>
      <c r="L53" s="178">
        <v>2299090.2967544198</v>
      </c>
      <c r="M53" s="178">
        <v>103721263.250489</v>
      </c>
      <c r="N53" s="178">
        <v>5302.7230700658802</v>
      </c>
      <c r="O53" s="182">
        <v>4.2999999999999997E-2</v>
      </c>
      <c r="P53" s="182">
        <v>3.4200000000000001E-2</v>
      </c>
      <c r="Q53" s="182">
        <v>4.34023512140349E-2</v>
      </c>
    </row>
    <row r="54" spans="1:17" ht="15.75" customHeight="1" x14ac:dyDescent="0.4">
      <c r="A54" s="16" t="s">
        <v>203</v>
      </c>
      <c r="B54" s="17">
        <v>808</v>
      </c>
      <c r="C54" s="16" t="s">
        <v>85</v>
      </c>
      <c r="D54" s="179">
        <v>28037</v>
      </c>
      <c r="E54" s="178">
        <v>129684103.25689</v>
      </c>
      <c r="F54" s="178">
        <v>1787242.2325500001</v>
      </c>
      <c r="G54" s="178">
        <v>6106496.5199999996</v>
      </c>
      <c r="H54" s="178">
        <v>137577842.00944</v>
      </c>
      <c r="I54" s="178">
        <v>4907.0100941413102</v>
      </c>
      <c r="J54" s="179">
        <v>28264</v>
      </c>
      <c r="K54" s="178">
        <v>141713579.46604601</v>
      </c>
      <c r="L54" s="178">
        <v>1828795.8354131801</v>
      </c>
      <c r="M54" s="178">
        <v>143542375.30146</v>
      </c>
      <c r="N54" s="178">
        <v>5078.6291855880099</v>
      </c>
      <c r="O54" s="182">
        <v>4.3400000000000001E-2</v>
      </c>
      <c r="P54" s="182">
        <v>3.5000000000000003E-2</v>
      </c>
      <c r="Q54" s="182">
        <v>4.3090411963400299E-2</v>
      </c>
    </row>
    <row r="55" spans="1:17" ht="15.75" customHeight="1" x14ac:dyDescent="0.4">
      <c r="A55" s="16" t="s">
        <v>203</v>
      </c>
      <c r="B55" s="17">
        <v>394</v>
      </c>
      <c r="C55" s="16" t="s">
        <v>86</v>
      </c>
      <c r="D55" s="179">
        <v>35983</v>
      </c>
      <c r="E55" s="178">
        <v>169239015.54172</v>
      </c>
      <c r="F55" s="178">
        <v>2730117.09681</v>
      </c>
      <c r="G55" s="178">
        <v>7869718.8600000003</v>
      </c>
      <c r="H55" s="178">
        <v>179838851.49853</v>
      </c>
      <c r="I55" s="178">
        <v>4997.8837645146295</v>
      </c>
      <c r="J55" s="179">
        <v>35932.5</v>
      </c>
      <c r="K55" s="178">
        <v>182930545.753952</v>
      </c>
      <c r="L55" s="178">
        <v>2771676.47492661</v>
      </c>
      <c r="M55" s="178">
        <v>185702222.228879</v>
      </c>
      <c r="N55" s="178">
        <v>5168.0852217040001</v>
      </c>
      <c r="O55" s="182">
        <v>3.2599999999999997E-2</v>
      </c>
      <c r="P55" s="182">
        <v>3.4099999999999998E-2</v>
      </c>
      <c r="Q55" s="182">
        <v>4.3020255734572799E-2</v>
      </c>
    </row>
    <row r="56" spans="1:17" ht="15.75" customHeight="1" x14ac:dyDescent="0.4">
      <c r="A56" s="16" t="s">
        <v>204</v>
      </c>
      <c r="B56" s="17">
        <v>889</v>
      </c>
      <c r="C56" s="16" t="s">
        <v>87</v>
      </c>
      <c r="D56" s="179">
        <v>25238</v>
      </c>
      <c r="E56" s="178">
        <v>123690571.08141001</v>
      </c>
      <c r="F56" s="178">
        <v>1986341.6738499999</v>
      </c>
      <c r="G56" s="178">
        <v>5583960.2742857104</v>
      </c>
      <c r="H56" s="178">
        <v>131260873.02954599</v>
      </c>
      <c r="I56" s="178">
        <v>5200.92214238631</v>
      </c>
      <c r="J56" s="179">
        <v>25495</v>
      </c>
      <c r="K56" s="178">
        <v>134250448.17145699</v>
      </c>
      <c r="L56" s="178">
        <v>2221953.1651866999</v>
      </c>
      <c r="M56" s="178">
        <v>136472401.33664399</v>
      </c>
      <c r="N56" s="178">
        <v>5352.9084658420797</v>
      </c>
      <c r="O56" s="182">
        <v>3.9699999999999999E-2</v>
      </c>
      <c r="P56" s="182">
        <v>2.92E-2</v>
      </c>
      <c r="Q56" s="182">
        <v>4.1593606206470103E-2</v>
      </c>
    </row>
    <row r="57" spans="1:17" ht="15.75" customHeight="1" x14ac:dyDescent="0.4">
      <c r="A57" s="16" t="s">
        <v>204</v>
      </c>
      <c r="B57" s="17">
        <v>890</v>
      </c>
      <c r="C57" s="16" t="s">
        <v>88</v>
      </c>
      <c r="D57" s="179">
        <v>18131.333330000001</v>
      </c>
      <c r="E57" s="178">
        <v>87029335.109229997</v>
      </c>
      <c r="F57" s="178">
        <v>737095.26922000002</v>
      </c>
      <c r="G57" s="178">
        <v>3914515.7657142901</v>
      </c>
      <c r="H57" s="178">
        <v>91680946.144164294</v>
      </c>
      <c r="I57" s="178">
        <v>5056.4922322877101</v>
      </c>
      <c r="J57" s="179">
        <v>18132</v>
      </c>
      <c r="K57" s="178">
        <v>93941458.866173893</v>
      </c>
      <c r="L57" s="178">
        <v>759292.26489781798</v>
      </c>
      <c r="M57" s="178">
        <v>94700751.131071702</v>
      </c>
      <c r="N57" s="178">
        <v>5222.8519264875204</v>
      </c>
      <c r="O57" s="182">
        <v>3.2899999999999999E-2</v>
      </c>
      <c r="P57" s="182">
        <v>3.2899999999999999E-2</v>
      </c>
      <c r="Q57" s="182">
        <v>4.1669735737133701E-2</v>
      </c>
    </row>
    <row r="58" spans="1:17" ht="15.75" customHeight="1" x14ac:dyDescent="0.4">
      <c r="A58" s="16" t="s">
        <v>204</v>
      </c>
      <c r="B58" s="17">
        <v>350</v>
      </c>
      <c r="C58" s="16" t="s">
        <v>89</v>
      </c>
      <c r="D58" s="179">
        <v>45973</v>
      </c>
      <c r="E58" s="178">
        <v>218552016.39039001</v>
      </c>
      <c r="F58" s="178">
        <v>2398264.9229100002</v>
      </c>
      <c r="G58" s="178">
        <v>9999885.6428571399</v>
      </c>
      <c r="H58" s="178">
        <v>230950166.956157</v>
      </c>
      <c r="I58" s="178">
        <v>5023.6044407838799</v>
      </c>
      <c r="J58" s="179">
        <v>46671</v>
      </c>
      <c r="K58" s="178">
        <v>239722538.68152601</v>
      </c>
      <c r="L58" s="178">
        <v>2521282.3733979901</v>
      </c>
      <c r="M58" s="178">
        <v>242243821.05492401</v>
      </c>
      <c r="N58" s="178">
        <v>5190.4570515935702</v>
      </c>
      <c r="O58" s="182">
        <v>4.8899999999999999E-2</v>
      </c>
      <c r="P58" s="182">
        <v>3.32E-2</v>
      </c>
      <c r="Q58" s="182">
        <v>4.1714415748542198E-2</v>
      </c>
    </row>
    <row r="59" spans="1:17" ht="15.75" customHeight="1" x14ac:dyDescent="0.4">
      <c r="A59" s="16" t="s">
        <v>204</v>
      </c>
      <c r="B59" s="17">
        <v>351</v>
      </c>
      <c r="C59" s="16" t="s">
        <v>90</v>
      </c>
      <c r="D59" s="179">
        <v>27933</v>
      </c>
      <c r="E59" s="178">
        <v>128336348.69891</v>
      </c>
      <c r="F59" s="178">
        <v>1445190.4</v>
      </c>
      <c r="G59" s="178">
        <v>6014144.2114285696</v>
      </c>
      <c r="H59" s="178">
        <v>135795683.310339</v>
      </c>
      <c r="I59" s="178">
        <v>4861.4786564400001</v>
      </c>
      <c r="J59" s="179">
        <v>27825</v>
      </c>
      <c r="K59" s="178">
        <v>138775694.723703</v>
      </c>
      <c r="L59" s="178">
        <v>1311090.5458</v>
      </c>
      <c r="M59" s="178">
        <v>140086785.269503</v>
      </c>
      <c r="N59" s="178">
        <v>5034.5655083379397</v>
      </c>
      <c r="O59" s="182">
        <v>3.1600000000000003E-2</v>
      </c>
      <c r="P59" s="182">
        <v>3.56E-2</v>
      </c>
      <c r="Q59" s="182">
        <v>4.3337158018934702E-2</v>
      </c>
    </row>
    <row r="60" spans="1:17" ht="15.75" customHeight="1" x14ac:dyDescent="0.4">
      <c r="A60" s="16" t="s">
        <v>204</v>
      </c>
      <c r="B60" s="17">
        <v>895</v>
      </c>
      <c r="C60" s="16" t="s">
        <v>91</v>
      </c>
      <c r="D60" s="179">
        <v>48694</v>
      </c>
      <c r="E60" s="178">
        <v>217396095.39434001</v>
      </c>
      <c r="F60" s="178">
        <v>2337648</v>
      </c>
      <c r="G60" s="178">
        <v>10799535.9685714</v>
      </c>
      <c r="H60" s="178">
        <v>230533279.36291099</v>
      </c>
      <c r="I60" s="178">
        <v>4734.3261872697103</v>
      </c>
      <c r="J60" s="179">
        <v>49347</v>
      </c>
      <c r="K60" s="178">
        <v>239621035.041217</v>
      </c>
      <c r="L60" s="178">
        <v>2353998</v>
      </c>
      <c r="M60" s="178">
        <v>241975033.041217</v>
      </c>
      <c r="N60" s="178">
        <v>4903.5409050442204</v>
      </c>
      <c r="O60" s="182">
        <v>4.9599999999999998E-2</v>
      </c>
      <c r="P60" s="182">
        <v>3.5700000000000003E-2</v>
      </c>
      <c r="Q60" s="182">
        <v>4.5069231783903298E-2</v>
      </c>
    </row>
    <row r="61" spans="1:17" ht="15.75" customHeight="1" x14ac:dyDescent="0.4">
      <c r="A61" s="16" t="s">
        <v>204</v>
      </c>
      <c r="B61" s="17">
        <v>896</v>
      </c>
      <c r="C61" s="16" t="s">
        <v>92</v>
      </c>
      <c r="D61" s="179">
        <v>45274.583330000001</v>
      </c>
      <c r="E61" s="178">
        <v>206976923.83074</v>
      </c>
      <c r="F61" s="178">
        <v>2909633.2093600002</v>
      </c>
      <c r="G61" s="178">
        <v>10062819.025714301</v>
      </c>
      <c r="H61" s="178">
        <v>219949376.06581399</v>
      </c>
      <c r="I61" s="178">
        <v>4858.1203820835799</v>
      </c>
      <c r="J61" s="179">
        <v>45596</v>
      </c>
      <c r="K61" s="178">
        <v>226139843.58683801</v>
      </c>
      <c r="L61" s="178">
        <v>2920792.1567388298</v>
      </c>
      <c r="M61" s="178">
        <v>229060635.743577</v>
      </c>
      <c r="N61" s="178">
        <v>5023.7002312390796</v>
      </c>
      <c r="O61" s="182">
        <v>4.1399999999999999E-2</v>
      </c>
      <c r="P61" s="182">
        <v>3.4099999999999998E-2</v>
      </c>
      <c r="Q61" s="182">
        <v>4.4498213433362299E-2</v>
      </c>
    </row>
    <row r="62" spans="1:17" ht="15.75" customHeight="1" x14ac:dyDescent="0.4">
      <c r="A62" s="16" t="s">
        <v>204</v>
      </c>
      <c r="B62" s="17">
        <v>909</v>
      </c>
      <c r="C62" s="16" t="s">
        <v>93</v>
      </c>
      <c r="D62" s="179">
        <v>61648.333330000001</v>
      </c>
      <c r="E62" s="178">
        <v>294478715.38498002</v>
      </c>
      <c r="F62" s="178">
        <v>4261296.7616600003</v>
      </c>
      <c r="G62" s="178">
        <v>14588075.2285714</v>
      </c>
      <c r="H62" s="178">
        <v>313328087.375211</v>
      </c>
      <c r="I62" s="178">
        <v>5082.50702736738</v>
      </c>
      <c r="J62" s="179">
        <v>61838.5</v>
      </c>
      <c r="K62" s="178">
        <v>320045796.97609001</v>
      </c>
      <c r="L62" s="178">
        <v>4864651.8939015204</v>
      </c>
      <c r="M62" s="178">
        <v>324910448.869991</v>
      </c>
      <c r="N62" s="178">
        <v>5254.17739547355</v>
      </c>
      <c r="O62" s="182">
        <v>3.6999999999999998E-2</v>
      </c>
      <c r="P62" s="182">
        <v>3.3799999999999997E-2</v>
      </c>
      <c r="Q62" s="182">
        <v>4.5581211709089499E-2</v>
      </c>
    </row>
    <row r="63" spans="1:17" ht="15.75" customHeight="1" x14ac:dyDescent="0.4">
      <c r="A63" s="16" t="s">
        <v>204</v>
      </c>
      <c r="B63" s="17">
        <v>876</v>
      </c>
      <c r="C63" s="16" t="s">
        <v>94</v>
      </c>
      <c r="D63" s="179">
        <v>18148</v>
      </c>
      <c r="E63" s="178">
        <v>89872642.821940005</v>
      </c>
      <c r="F63" s="178">
        <v>1220501.28251</v>
      </c>
      <c r="G63" s="178">
        <v>4083719.6914285701</v>
      </c>
      <c r="H63" s="178">
        <v>95176863.795878604</v>
      </c>
      <c r="I63" s="178">
        <v>5244.4822457504197</v>
      </c>
      <c r="J63" s="179">
        <v>18281</v>
      </c>
      <c r="K63" s="178">
        <v>97408561.560924396</v>
      </c>
      <c r="L63" s="178">
        <v>1278044.92512989</v>
      </c>
      <c r="M63" s="178">
        <v>98686606.486054301</v>
      </c>
      <c r="N63" s="178">
        <v>5398.3155454326497</v>
      </c>
      <c r="O63" s="182">
        <v>3.6900000000000002E-2</v>
      </c>
      <c r="P63" s="182">
        <v>2.93E-2</v>
      </c>
      <c r="Q63" s="182">
        <v>4.1923621763723502E-2</v>
      </c>
    </row>
    <row r="64" spans="1:17" ht="15.75" customHeight="1" x14ac:dyDescent="0.4">
      <c r="A64" s="16" t="s">
        <v>204</v>
      </c>
      <c r="B64" s="17">
        <v>340</v>
      </c>
      <c r="C64" s="16" t="s">
        <v>95</v>
      </c>
      <c r="D64" s="179">
        <v>18155</v>
      </c>
      <c r="E64" s="178">
        <v>88397884.650999993</v>
      </c>
      <c r="F64" s="178">
        <v>9339155.6624299996</v>
      </c>
      <c r="G64" s="178">
        <v>3863690.3057142901</v>
      </c>
      <c r="H64" s="178">
        <v>101600730.61914399</v>
      </c>
      <c r="I64" s="178">
        <v>5596.2947187631098</v>
      </c>
      <c r="J64" s="179">
        <v>18439</v>
      </c>
      <c r="K64" s="178">
        <v>96604760.390003994</v>
      </c>
      <c r="L64" s="178">
        <v>9458526.4065439496</v>
      </c>
      <c r="M64" s="178">
        <v>106063286.79654799</v>
      </c>
      <c r="N64" s="178">
        <v>5752.1170777454299</v>
      </c>
      <c r="O64" s="182">
        <v>4.3900000000000002E-2</v>
      </c>
      <c r="P64" s="182">
        <v>2.7799999999999998E-2</v>
      </c>
      <c r="Q64" s="182">
        <v>3.99948231341411E-2</v>
      </c>
    </row>
    <row r="65" spans="1:17" ht="15.75" customHeight="1" x14ac:dyDescent="0.4">
      <c r="A65" s="16" t="s">
        <v>204</v>
      </c>
      <c r="B65" s="17">
        <v>888</v>
      </c>
      <c r="C65" s="16" t="s">
        <v>96</v>
      </c>
      <c r="D65" s="179">
        <v>162420</v>
      </c>
      <c r="E65" s="178">
        <v>754427436.64104998</v>
      </c>
      <c r="F65" s="178">
        <v>15335112.30222</v>
      </c>
      <c r="G65" s="178">
        <v>35940933.5657143</v>
      </c>
      <c r="H65" s="178">
        <v>805703482.50898397</v>
      </c>
      <c r="I65" s="178">
        <v>4960.6174270963202</v>
      </c>
      <c r="J65" s="179">
        <v>163647.5</v>
      </c>
      <c r="K65" s="178">
        <v>824294072.88096905</v>
      </c>
      <c r="L65" s="178">
        <v>16301756.173702501</v>
      </c>
      <c r="M65" s="178">
        <v>840595829.054672</v>
      </c>
      <c r="N65" s="178">
        <v>5136.6249350260296</v>
      </c>
      <c r="O65" s="182">
        <v>4.3299999999999998E-2</v>
      </c>
      <c r="P65" s="182">
        <v>3.5499999999999997E-2</v>
      </c>
      <c r="Q65" s="182">
        <v>4.3602076914247397E-2</v>
      </c>
    </row>
    <row r="66" spans="1:17" ht="15.75" customHeight="1" x14ac:dyDescent="0.4">
      <c r="A66" s="16" t="s">
        <v>204</v>
      </c>
      <c r="B66" s="17">
        <v>341</v>
      </c>
      <c r="C66" s="16" t="s">
        <v>97</v>
      </c>
      <c r="D66" s="179">
        <v>61909.583330000001</v>
      </c>
      <c r="E66" s="178">
        <v>311280412.77850002</v>
      </c>
      <c r="F66" s="178">
        <v>6535930.8350299997</v>
      </c>
      <c r="G66" s="178">
        <v>13831525.7142857</v>
      </c>
      <c r="H66" s="178">
        <v>331647869.32781601</v>
      </c>
      <c r="I66" s="178">
        <v>5356.9714330011702</v>
      </c>
      <c r="J66" s="179">
        <v>62735.5</v>
      </c>
      <c r="K66" s="178">
        <v>338805282.94787002</v>
      </c>
      <c r="L66" s="178">
        <v>6830807.1554259704</v>
      </c>
      <c r="M66" s="178">
        <v>345636090.10329598</v>
      </c>
      <c r="N66" s="178">
        <v>5509.4179547990498</v>
      </c>
      <c r="O66" s="182">
        <v>4.2200000000000001E-2</v>
      </c>
      <c r="P66" s="182">
        <v>2.8500000000000001E-2</v>
      </c>
      <c r="Q66" s="182">
        <v>4.0824409802411199E-2</v>
      </c>
    </row>
    <row r="67" spans="1:17" ht="15.75" customHeight="1" x14ac:dyDescent="0.4">
      <c r="A67" s="16" t="s">
        <v>204</v>
      </c>
      <c r="B67" s="17">
        <v>352</v>
      </c>
      <c r="C67" s="16" t="s">
        <v>98</v>
      </c>
      <c r="D67" s="179">
        <v>78192.800000000003</v>
      </c>
      <c r="E67" s="178">
        <v>409281340.17452002</v>
      </c>
      <c r="F67" s="178">
        <v>4279604.5753699997</v>
      </c>
      <c r="G67" s="178">
        <v>17300014.800000001</v>
      </c>
      <c r="H67" s="178">
        <v>430860959.54988998</v>
      </c>
      <c r="I67" s="178">
        <v>5510.2382770522399</v>
      </c>
      <c r="J67" s="179">
        <v>79435</v>
      </c>
      <c r="K67" s="178">
        <v>442697153.24123698</v>
      </c>
      <c r="L67" s="178">
        <v>4421097.59199508</v>
      </c>
      <c r="M67" s="178">
        <v>447118250.83323199</v>
      </c>
      <c r="N67" s="178">
        <v>5628.73104844505</v>
      </c>
      <c r="O67" s="182">
        <v>3.7699999999999997E-2</v>
      </c>
      <c r="P67" s="182">
        <v>2.1499999999999998E-2</v>
      </c>
      <c r="Q67" s="182">
        <v>3.9078667376414702E-2</v>
      </c>
    </row>
    <row r="68" spans="1:17" ht="15.75" customHeight="1" x14ac:dyDescent="0.4">
      <c r="A68" s="16" t="s">
        <v>204</v>
      </c>
      <c r="B68" s="17">
        <v>353</v>
      </c>
      <c r="C68" s="16" t="s">
        <v>99</v>
      </c>
      <c r="D68" s="179">
        <v>40049.17</v>
      </c>
      <c r="E68" s="178">
        <v>193617689.07892999</v>
      </c>
      <c r="F68" s="178">
        <v>4309176.0416400004</v>
      </c>
      <c r="G68" s="178">
        <v>8706364.3371428605</v>
      </c>
      <c r="H68" s="178">
        <v>206633229.45771301</v>
      </c>
      <c r="I68" s="178">
        <v>5159.4884352837498</v>
      </c>
      <c r="J68" s="179">
        <v>40486.5</v>
      </c>
      <c r="K68" s="178">
        <v>210917692.95231301</v>
      </c>
      <c r="L68" s="178">
        <v>4269060.5992547497</v>
      </c>
      <c r="M68" s="178">
        <v>215186753.551568</v>
      </c>
      <c r="N68" s="178">
        <v>5315.0248490624699</v>
      </c>
      <c r="O68" s="182">
        <v>4.1399999999999999E-2</v>
      </c>
      <c r="P68" s="182">
        <v>3.0099999999999998E-2</v>
      </c>
      <c r="Q68" s="182">
        <v>4.1278492170456801E-2</v>
      </c>
    </row>
    <row r="69" spans="1:17" ht="15.75" customHeight="1" x14ac:dyDescent="0.4">
      <c r="A69" s="16" t="s">
        <v>204</v>
      </c>
      <c r="B69" s="17">
        <v>354</v>
      </c>
      <c r="C69" s="16" t="s">
        <v>100</v>
      </c>
      <c r="D69" s="179">
        <v>33804</v>
      </c>
      <c r="E69" s="178">
        <v>163376407.15838999</v>
      </c>
      <c r="F69" s="178">
        <v>3950397.8591200002</v>
      </c>
      <c r="G69" s="178">
        <v>7331129.79428571</v>
      </c>
      <c r="H69" s="178">
        <v>174657934.81179601</v>
      </c>
      <c r="I69" s="178">
        <v>5166.7830674416</v>
      </c>
      <c r="J69" s="179">
        <v>34254</v>
      </c>
      <c r="K69" s="178">
        <v>178025387.76148999</v>
      </c>
      <c r="L69" s="178">
        <v>3902280.9076411501</v>
      </c>
      <c r="M69" s="178">
        <v>181927668.66913101</v>
      </c>
      <c r="N69" s="178">
        <v>5311.1364707517696</v>
      </c>
      <c r="O69" s="182">
        <v>4.1599999999999998E-2</v>
      </c>
      <c r="P69" s="182">
        <v>2.7900000000000001E-2</v>
      </c>
      <c r="Q69" s="182">
        <v>4.1180248988462398E-2</v>
      </c>
    </row>
    <row r="70" spans="1:17" ht="15.75" customHeight="1" x14ac:dyDescent="0.4">
      <c r="A70" s="16" t="s">
        <v>204</v>
      </c>
      <c r="B70" s="17">
        <v>355</v>
      </c>
      <c r="C70" s="16" t="s">
        <v>101</v>
      </c>
      <c r="D70" s="179">
        <v>32889</v>
      </c>
      <c r="E70" s="178">
        <v>157686429.21667999</v>
      </c>
      <c r="F70" s="178">
        <v>10030870.12425</v>
      </c>
      <c r="G70" s="178">
        <v>7132073.8114285702</v>
      </c>
      <c r="H70" s="178">
        <v>174849373.15235901</v>
      </c>
      <c r="I70" s="178">
        <v>5316.3481149429499</v>
      </c>
      <c r="J70" s="179">
        <v>33297.5</v>
      </c>
      <c r="K70" s="178">
        <v>172472434.178516</v>
      </c>
      <c r="L70" s="178">
        <v>9614248.92051474</v>
      </c>
      <c r="M70" s="178">
        <v>182086683.09902999</v>
      </c>
      <c r="N70" s="178">
        <v>5468.4791080120203</v>
      </c>
      <c r="O70" s="182">
        <v>4.1399999999999999E-2</v>
      </c>
      <c r="P70" s="182">
        <v>2.86E-2</v>
      </c>
      <c r="Q70" s="182">
        <v>4.1351963549413298E-2</v>
      </c>
    </row>
    <row r="71" spans="1:17" ht="15.75" customHeight="1" x14ac:dyDescent="0.4">
      <c r="A71" s="16" t="s">
        <v>204</v>
      </c>
      <c r="B71" s="17">
        <v>343</v>
      </c>
      <c r="C71" s="16" t="s">
        <v>102</v>
      </c>
      <c r="D71" s="179">
        <v>35292</v>
      </c>
      <c r="E71" s="178">
        <v>161920307.02028</v>
      </c>
      <c r="F71" s="178">
        <v>1303097.3205299999</v>
      </c>
      <c r="G71" s="178">
        <v>7741440.9771428602</v>
      </c>
      <c r="H71" s="178">
        <v>170964845.31795299</v>
      </c>
      <c r="I71" s="178">
        <v>4844.29460835183</v>
      </c>
      <c r="J71" s="179">
        <v>35400</v>
      </c>
      <c r="K71" s="178">
        <v>176158172.97048101</v>
      </c>
      <c r="L71" s="178">
        <v>1252665.9550350001</v>
      </c>
      <c r="M71" s="178">
        <v>177410838.92551601</v>
      </c>
      <c r="N71" s="178">
        <v>5011.6056193648501</v>
      </c>
      <c r="O71" s="182">
        <v>3.7699999999999997E-2</v>
      </c>
      <c r="P71" s="182">
        <v>3.4500000000000003E-2</v>
      </c>
      <c r="Q71" s="182">
        <v>4.3945965416206503E-2</v>
      </c>
    </row>
    <row r="72" spans="1:17" ht="15.75" customHeight="1" x14ac:dyDescent="0.4">
      <c r="A72" s="16" t="s">
        <v>204</v>
      </c>
      <c r="B72" s="17">
        <v>342</v>
      </c>
      <c r="C72" s="16" t="s">
        <v>103</v>
      </c>
      <c r="D72" s="179">
        <v>24177</v>
      </c>
      <c r="E72" s="178">
        <v>111974922.56482001</v>
      </c>
      <c r="F72" s="178">
        <v>1372368.92747</v>
      </c>
      <c r="G72" s="178">
        <v>5248879.6542857103</v>
      </c>
      <c r="H72" s="178">
        <v>118596171.146576</v>
      </c>
      <c r="I72" s="178">
        <v>4905.3303199973398</v>
      </c>
      <c r="J72" s="179">
        <v>24405.5</v>
      </c>
      <c r="K72" s="178">
        <v>122786585.129611</v>
      </c>
      <c r="L72" s="178">
        <v>1373229.8668410101</v>
      </c>
      <c r="M72" s="178">
        <v>124159814.996452</v>
      </c>
      <c r="N72" s="178">
        <v>5087.3702647539503</v>
      </c>
      <c r="O72" s="182">
        <v>4.6899999999999997E-2</v>
      </c>
      <c r="P72" s="182">
        <v>3.7100000000000001E-2</v>
      </c>
      <c r="Q72" s="182">
        <v>4.2747989519743401E-2</v>
      </c>
    </row>
    <row r="73" spans="1:17" ht="15.75" customHeight="1" x14ac:dyDescent="0.4">
      <c r="A73" s="16" t="s">
        <v>204</v>
      </c>
      <c r="B73" s="17">
        <v>356</v>
      </c>
      <c r="C73" s="16" t="s">
        <v>104</v>
      </c>
      <c r="D73" s="179">
        <v>39106.5</v>
      </c>
      <c r="E73" s="178">
        <v>173945204.01837999</v>
      </c>
      <c r="F73" s="178">
        <v>2802692.55</v>
      </c>
      <c r="G73" s="178">
        <v>8433100.7057142891</v>
      </c>
      <c r="H73" s="178">
        <v>185180997.27409399</v>
      </c>
      <c r="I73" s="178">
        <v>4735.2996886475203</v>
      </c>
      <c r="J73" s="179">
        <v>39498</v>
      </c>
      <c r="K73" s="178">
        <v>191523553.16499001</v>
      </c>
      <c r="L73" s="178">
        <v>2834987.538522</v>
      </c>
      <c r="M73" s="178">
        <v>194358540.70351201</v>
      </c>
      <c r="N73" s="178">
        <v>4920.7185352046299</v>
      </c>
      <c r="O73" s="182">
        <v>4.9599999999999998E-2</v>
      </c>
      <c r="P73" s="182">
        <v>3.9199999999999999E-2</v>
      </c>
      <c r="Q73" s="182">
        <v>4.4031663815517701E-2</v>
      </c>
    </row>
    <row r="74" spans="1:17" ht="15.75" customHeight="1" x14ac:dyDescent="0.4">
      <c r="A74" s="16" t="s">
        <v>204</v>
      </c>
      <c r="B74" s="17">
        <v>357</v>
      </c>
      <c r="C74" s="16" t="s">
        <v>105</v>
      </c>
      <c r="D74" s="179">
        <v>34431</v>
      </c>
      <c r="E74" s="178">
        <v>163569603.70561001</v>
      </c>
      <c r="F74" s="178">
        <v>3870123.1229099999</v>
      </c>
      <c r="G74" s="178">
        <v>7541178.5485714301</v>
      </c>
      <c r="H74" s="178">
        <v>174980905.37709099</v>
      </c>
      <c r="I74" s="178">
        <v>5082.0744496846301</v>
      </c>
      <c r="J74" s="179">
        <v>34650</v>
      </c>
      <c r="K74" s="178">
        <v>177385021.244596</v>
      </c>
      <c r="L74" s="178">
        <v>3923290.2873744401</v>
      </c>
      <c r="M74" s="178">
        <v>181308311.53196999</v>
      </c>
      <c r="N74" s="178">
        <v>5232.56310337576</v>
      </c>
      <c r="O74" s="182">
        <v>3.6200000000000003E-2</v>
      </c>
      <c r="P74" s="182">
        <v>2.9600000000000001E-2</v>
      </c>
      <c r="Q74" s="182">
        <v>4.2513051528589398E-2</v>
      </c>
    </row>
    <row r="75" spans="1:17" ht="15.75" customHeight="1" x14ac:dyDescent="0.4">
      <c r="A75" s="16" t="s">
        <v>204</v>
      </c>
      <c r="B75" s="17">
        <v>358</v>
      </c>
      <c r="C75" s="16" t="s">
        <v>106</v>
      </c>
      <c r="D75" s="179">
        <v>36619</v>
      </c>
      <c r="E75" s="178">
        <v>166629094.31200001</v>
      </c>
      <c r="F75" s="178">
        <v>1546291.69</v>
      </c>
      <c r="G75" s="178">
        <v>8136216.8914285703</v>
      </c>
      <c r="H75" s="178">
        <v>176311602.89342901</v>
      </c>
      <c r="I75" s="178">
        <v>4814.7574454088999</v>
      </c>
      <c r="J75" s="179">
        <v>37111.5</v>
      </c>
      <c r="K75" s="178">
        <v>183362570.34431601</v>
      </c>
      <c r="L75" s="178">
        <v>1607397.8529999999</v>
      </c>
      <c r="M75" s="178">
        <v>184969968.19731599</v>
      </c>
      <c r="N75" s="178">
        <v>4984.1684706173401</v>
      </c>
      <c r="O75" s="182">
        <v>4.9099999999999998E-2</v>
      </c>
      <c r="P75" s="182">
        <v>3.5200000000000002E-2</v>
      </c>
      <c r="Q75" s="182">
        <v>4.4372288609122901E-2</v>
      </c>
    </row>
    <row r="76" spans="1:17" ht="15.75" customHeight="1" x14ac:dyDescent="0.4">
      <c r="A76" s="16" t="s">
        <v>204</v>
      </c>
      <c r="B76" s="17">
        <v>877</v>
      </c>
      <c r="C76" s="16" t="s">
        <v>107</v>
      </c>
      <c r="D76" s="179">
        <v>29827</v>
      </c>
      <c r="E76" s="178">
        <v>135430514.61168</v>
      </c>
      <c r="F76" s="178">
        <v>1717549</v>
      </c>
      <c r="G76" s="178">
        <v>6519391.8428571401</v>
      </c>
      <c r="H76" s="178">
        <v>143667455.454537</v>
      </c>
      <c r="I76" s="178">
        <v>4816.6914357641499</v>
      </c>
      <c r="J76" s="179">
        <v>30050</v>
      </c>
      <c r="K76" s="178">
        <v>147843991.51705199</v>
      </c>
      <c r="L76" s="178">
        <v>1717545.33</v>
      </c>
      <c r="M76" s="178">
        <v>149561536.84705201</v>
      </c>
      <c r="N76" s="178">
        <v>4977.0894125474897</v>
      </c>
      <c r="O76" s="182">
        <v>4.1000000000000002E-2</v>
      </c>
      <c r="P76" s="182">
        <v>3.3300000000000003E-2</v>
      </c>
      <c r="Q76" s="182">
        <v>4.4096427429756002E-2</v>
      </c>
    </row>
    <row r="77" spans="1:17" ht="15.75" customHeight="1" x14ac:dyDescent="0.4">
      <c r="A77" s="16" t="s">
        <v>204</v>
      </c>
      <c r="B77" s="17">
        <v>359</v>
      </c>
      <c r="C77" s="16" t="s">
        <v>108</v>
      </c>
      <c r="D77" s="179">
        <v>44301</v>
      </c>
      <c r="E77" s="178">
        <v>206801850.06995001</v>
      </c>
      <c r="F77" s="178">
        <v>1316851.9099999999</v>
      </c>
      <c r="G77" s="178">
        <v>9812692.9199999999</v>
      </c>
      <c r="H77" s="178">
        <v>217931394.89995</v>
      </c>
      <c r="I77" s="178">
        <v>4919.3335342306</v>
      </c>
      <c r="J77" s="179">
        <v>44720</v>
      </c>
      <c r="K77" s="178">
        <v>224714662.361976</v>
      </c>
      <c r="L77" s="178">
        <v>1571822.64</v>
      </c>
      <c r="M77" s="178">
        <v>226286485.00197601</v>
      </c>
      <c r="N77" s="178">
        <v>5060.0734571103903</v>
      </c>
      <c r="O77" s="182">
        <v>3.8300000000000001E-2</v>
      </c>
      <c r="P77" s="182">
        <v>2.86E-2</v>
      </c>
      <c r="Q77" s="182">
        <v>4.36673460327811E-2</v>
      </c>
    </row>
    <row r="78" spans="1:17" ht="15.75" customHeight="1" x14ac:dyDescent="0.4">
      <c r="A78" s="16" t="s">
        <v>204</v>
      </c>
      <c r="B78" s="17">
        <v>344</v>
      </c>
      <c r="C78" s="16" t="s">
        <v>109</v>
      </c>
      <c r="D78" s="179">
        <v>43796</v>
      </c>
      <c r="E78" s="178">
        <v>204721082.07732999</v>
      </c>
      <c r="F78" s="178">
        <v>5147181.28455</v>
      </c>
      <c r="G78" s="178">
        <v>9613357.3285714295</v>
      </c>
      <c r="H78" s="178">
        <v>219481620.690451</v>
      </c>
      <c r="I78" s="178">
        <v>5011.4535731676697</v>
      </c>
      <c r="J78" s="179">
        <v>43953</v>
      </c>
      <c r="K78" s="178">
        <v>223028501.43165001</v>
      </c>
      <c r="L78" s="178">
        <v>5223389.9457236603</v>
      </c>
      <c r="M78" s="178">
        <v>228251891.37737301</v>
      </c>
      <c r="N78" s="178">
        <v>5193.0901503281502</v>
      </c>
      <c r="O78" s="182">
        <v>0.04</v>
      </c>
      <c r="P78" s="182">
        <v>3.6200000000000003E-2</v>
      </c>
      <c r="Q78" s="182">
        <v>4.3103716640976397E-2</v>
      </c>
    </row>
    <row r="79" spans="1:17" ht="15.75" customHeight="1" x14ac:dyDescent="0.4">
      <c r="A79" s="16" t="s">
        <v>205</v>
      </c>
      <c r="B79" s="17">
        <v>301</v>
      </c>
      <c r="C79" s="16" t="s">
        <v>110</v>
      </c>
      <c r="D79" s="179">
        <v>38917.666669999999</v>
      </c>
      <c r="E79" s="178">
        <v>211374130.53459999</v>
      </c>
      <c r="F79" s="178">
        <v>9053018.3286600001</v>
      </c>
      <c r="G79" s="178">
        <v>9981809.7157142907</v>
      </c>
      <c r="H79" s="178">
        <v>230408958.57897401</v>
      </c>
      <c r="I79" s="178">
        <v>5920.4206802199396</v>
      </c>
      <c r="J79" s="179">
        <v>39376</v>
      </c>
      <c r="K79" s="178">
        <v>229035044.72747901</v>
      </c>
      <c r="L79" s="178">
        <v>9991739.5532433093</v>
      </c>
      <c r="M79" s="178">
        <v>239026784.28072301</v>
      </c>
      <c r="N79" s="178">
        <v>6070.3673374828004</v>
      </c>
      <c r="O79" s="182">
        <v>3.7400000000000003E-2</v>
      </c>
      <c r="P79" s="182">
        <v>2.53E-2</v>
      </c>
      <c r="Q79" s="182">
        <v>4.35820191953213E-2</v>
      </c>
    </row>
    <row r="80" spans="1:17" ht="15.75" customHeight="1" x14ac:dyDescent="0.4">
      <c r="A80" s="16" t="s">
        <v>205</v>
      </c>
      <c r="B80" s="17">
        <v>302</v>
      </c>
      <c r="C80" s="16" t="s">
        <v>111</v>
      </c>
      <c r="D80" s="179">
        <v>51099.75</v>
      </c>
      <c r="E80" s="178">
        <v>258707840.49568</v>
      </c>
      <c r="F80" s="178">
        <v>3138858.7103900001</v>
      </c>
      <c r="G80" s="178">
        <v>12453440.685714301</v>
      </c>
      <c r="H80" s="178">
        <v>274300139.89178401</v>
      </c>
      <c r="I80" s="178">
        <v>5367.9350660577502</v>
      </c>
      <c r="J80" s="179">
        <v>51252</v>
      </c>
      <c r="K80" s="178">
        <v>278504984.78873801</v>
      </c>
      <c r="L80" s="178">
        <v>3113936.4071280002</v>
      </c>
      <c r="M80" s="178">
        <v>281618921.19586599</v>
      </c>
      <c r="N80" s="178">
        <v>5494.7889096204299</v>
      </c>
      <c r="O80" s="182">
        <v>2.6700000000000002E-2</v>
      </c>
      <c r="P80" s="182">
        <v>2.3599999999999999E-2</v>
      </c>
      <c r="Q80" s="182">
        <v>4.4715324198455302E-2</v>
      </c>
    </row>
    <row r="81" spans="1:17" ht="15.75" customHeight="1" x14ac:dyDescent="0.4">
      <c r="A81" s="16" t="s">
        <v>205</v>
      </c>
      <c r="B81" s="17">
        <v>303</v>
      </c>
      <c r="C81" s="16" t="s">
        <v>112</v>
      </c>
      <c r="D81" s="179">
        <v>38648</v>
      </c>
      <c r="E81" s="178">
        <v>182295005.64155</v>
      </c>
      <c r="F81" s="178">
        <v>3861804.30333</v>
      </c>
      <c r="G81" s="178">
        <v>9182127.8514285702</v>
      </c>
      <c r="H81" s="178">
        <v>195338937.79630899</v>
      </c>
      <c r="I81" s="178">
        <v>5054.3090922249203</v>
      </c>
      <c r="J81" s="179">
        <v>38547</v>
      </c>
      <c r="K81" s="178">
        <v>197138388.75421301</v>
      </c>
      <c r="L81" s="178">
        <v>3624995.6709384499</v>
      </c>
      <c r="M81" s="178">
        <v>200763384.42515099</v>
      </c>
      <c r="N81" s="178">
        <v>5208.2752075427697</v>
      </c>
      <c r="O81" s="182">
        <v>2.7799999999999998E-2</v>
      </c>
      <c r="P81" s="182">
        <v>3.0499999999999999E-2</v>
      </c>
      <c r="Q81" s="182">
        <v>4.6577066544236698E-2</v>
      </c>
    </row>
    <row r="82" spans="1:17" ht="15.75" customHeight="1" x14ac:dyDescent="0.4">
      <c r="A82" s="16" t="s">
        <v>205</v>
      </c>
      <c r="B82" s="17">
        <v>304</v>
      </c>
      <c r="C82" s="16" t="s">
        <v>113</v>
      </c>
      <c r="D82" s="179">
        <v>41996.5</v>
      </c>
      <c r="E82" s="178">
        <v>228904046.82848001</v>
      </c>
      <c r="F82" s="178">
        <v>3206145.1278900001</v>
      </c>
      <c r="G82" s="178">
        <v>10669449.7385714</v>
      </c>
      <c r="H82" s="178">
        <v>242779641.69494101</v>
      </c>
      <c r="I82" s="178">
        <v>5780.9494051871297</v>
      </c>
      <c r="J82" s="179">
        <v>41764.5</v>
      </c>
      <c r="K82" s="178">
        <v>243789568.68582299</v>
      </c>
      <c r="L82" s="178">
        <v>3189242.06786212</v>
      </c>
      <c r="M82" s="178">
        <v>246978810.75368601</v>
      </c>
      <c r="N82" s="178">
        <v>5913.6063104714704</v>
      </c>
      <c r="O82" s="182">
        <v>1.7299999999999999E-2</v>
      </c>
      <c r="P82" s="182">
        <v>2.29E-2</v>
      </c>
      <c r="Q82" s="182">
        <v>4.3764996985253997E-2</v>
      </c>
    </row>
    <row r="83" spans="1:17" ht="15.75" customHeight="1" x14ac:dyDescent="0.4">
      <c r="A83" s="16" t="s">
        <v>205</v>
      </c>
      <c r="B83" s="17">
        <v>305</v>
      </c>
      <c r="C83" s="16" t="s">
        <v>114</v>
      </c>
      <c r="D83" s="179">
        <v>45073</v>
      </c>
      <c r="E83" s="178">
        <v>212860296.63666001</v>
      </c>
      <c r="F83" s="178">
        <v>1552467.2</v>
      </c>
      <c r="G83" s="178">
        <v>10937956.474285699</v>
      </c>
      <c r="H83" s="178">
        <v>225350720.31094599</v>
      </c>
      <c r="I83" s="178">
        <v>4999.68318751682</v>
      </c>
      <c r="J83" s="179">
        <v>45415.5</v>
      </c>
      <c r="K83" s="178">
        <v>231579730.01548201</v>
      </c>
      <c r="L83" s="178">
        <v>1662933.8765632799</v>
      </c>
      <c r="M83" s="178">
        <v>233242663.89204499</v>
      </c>
      <c r="N83" s="178">
        <v>5135.7502150597302</v>
      </c>
      <c r="O83" s="182">
        <v>3.5000000000000003E-2</v>
      </c>
      <c r="P83" s="182">
        <v>2.7199999999999998E-2</v>
      </c>
      <c r="Q83" s="182">
        <v>4.7231925149729098E-2</v>
      </c>
    </row>
    <row r="84" spans="1:17" ht="15.75" customHeight="1" x14ac:dyDescent="0.4">
      <c r="A84" s="16" t="s">
        <v>205</v>
      </c>
      <c r="B84" s="17">
        <v>306</v>
      </c>
      <c r="C84" s="16" t="s">
        <v>115</v>
      </c>
      <c r="D84" s="179">
        <v>51474</v>
      </c>
      <c r="E84" s="178">
        <v>259183420.81896999</v>
      </c>
      <c r="F84" s="178">
        <v>2779209.5808000001</v>
      </c>
      <c r="G84" s="178">
        <v>12159004.52</v>
      </c>
      <c r="H84" s="178">
        <v>274121634.91977</v>
      </c>
      <c r="I84" s="178">
        <v>5325.4387636432002</v>
      </c>
      <c r="J84" s="179">
        <v>51022.5</v>
      </c>
      <c r="K84" s="178">
        <v>275994002.02337301</v>
      </c>
      <c r="L84" s="178">
        <v>3338916.5610859701</v>
      </c>
      <c r="M84" s="178">
        <v>279332918.58445901</v>
      </c>
      <c r="N84" s="178">
        <v>5474.700741525</v>
      </c>
      <c r="O84" s="182">
        <v>1.9E-2</v>
      </c>
      <c r="P84" s="182">
        <v>2.8000000000000001E-2</v>
      </c>
      <c r="Q84" s="182">
        <v>4.4055321604308903E-2</v>
      </c>
    </row>
    <row r="85" spans="1:17" ht="15.75" customHeight="1" x14ac:dyDescent="0.4">
      <c r="A85" s="16" t="s">
        <v>205</v>
      </c>
      <c r="B85" s="17">
        <v>307</v>
      </c>
      <c r="C85" s="16" t="s">
        <v>116</v>
      </c>
      <c r="D85" s="179">
        <v>46467.416669999999</v>
      </c>
      <c r="E85" s="178">
        <v>241603287.62503001</v>
      </c>
      <c r="F85" s="178">
        <v>5904841.1555399997</v>
      </c>
      <c r="G85" s="178">
        <v>11768506.529999999</v>
      </c>
      <c r="H85" s="178">
        <v>259276635.31057</v>
      </c>
      <c r="I85" s="178">
        <v>5579.7514450155004</v>
      </c>
      <c r="J85" s="179">
        <v>46547</v>
      </c>
      <c r="K85" s="178">
        <v>259687494.958601</v>
      </c>
      <c r="L85" s="178">
        <v>6686250.7338485597</v>
      </c>
      <c r="M85" s="178">
        <v>266373745.692449</v>
      </c>
      <c r="N85" s="178">
        <v>5722.6834316379</v>
      </c>
      <c r="O85" s="182">
        <v>2.7400000000000001E-2</v>
      </c>
      <c r="P85" s="182">
        <v>2.5600000000000001E-2</v>
      </c>
      <c r="Q85" s="182">
        <v>4.5317956229953001E-2</v>
      </c>
    </row>
    <row r="86" spans="1:17" ht="15.75" customHeight="1" x14ac:dyDescent="0.4">
      <c r="A86" s="16" t="s">
        <v>205</v>
      </c>
      <c r="B86" s="17">
        <v>308</v>
      </c>
      <c r="C86" s="16" t="s">
        <v>117</v>
      </c>
      <c r="D86" s="179">
        <v>51073</v>
      </c>
      <c r="E86" s="178">
        <v>263536795.69124001</v>
      </c>
      <c r="F86" s="178">
        <v>5557826.96478</v>
      </c>
      <c r="G86" s="178">
        <v>11986266.8057143</v>
      </c>
      <c r="H86" s="178">
        <v>281080889.461734</v>
      </c>
      <c r="I86" s="178">
        <v>5503.5124128548196</v>
      </c>
      <c r="J86" s="179">
        <v>50480</v>
      </c>
      <c r="K86" s="178">
        <v>278503070.90444499</v>
      </c>
      <c r="L86" s="178">
        <v>5649903.3661345895</v>
      </c>
      <c r="M86" s="178">
        <v>284152974.27057999</v>
      </c>
      <c r="N86" s="178">
        <v>5629.0208849164001</v>
      </c>
      <c r="O86" s="182">
        <v>1.09E-2</v>
      </c>
      <c r="P86" s="182">
        <v>2.2800000000000001E-2</v>
      </c>
      <c r="Q86" s="182">
        <v>4.3038185420320903E-2</v>
      </c>
    </row>
    <row r="87" spans="1:17" ht="15.75" customHeight="1" x14ac:dyDescent="0.4">
      <c r="A87" s="16" t="s">
        <v>205</v>
      </c>
      <c r="B87" s="17">
        <v>203</v>
      </c>
      <c r="C87" s="16" t="s">
        <v>118</v>
      </c>
      <c r="D87" s="179">
        <v>38646.199999999997</v>
      </c>
      <c r="E87" s="178">
        <v>218378262.79095</v>
      </c>
      <c r="F87" s="178">
        <v>8799731.0397699997</v>
      </c>
      <c r="G87" s="178">
        <v>9907715.1628571395</v>
      </c>
      <c r="H87" s="178">
        <v>237085708.993577</v>
      </c>
      <c r="I87" s="178">
        <v>6134.7741561544799</v>
      </c>
      <c r="J87" s="179">
        <v>38605.5</v>
      </c>
      <c r="K87" s="178">
        <v>233714733.53617701</v>
      </c>
      <c r="L87" s="178">
        <v>8074544.5270020198</v>
      </c>
      <c r="M87" s="178">
        <v>241789278.06317899</v>
      </c>
      <c r="N87" s="178">
        <v>6263.0785267171404</v>
      </c>
      <c r="O87" s="182">
        <v>1.9800000000000002E-2</v>
      </c>
      <c r="P87" s="182">
        <v>2.0899999999999998E-2</v>
      </c>
      <c r="Q87" s="182">
        <v>4.23923430626316E-2</v>
      </c>
    </row>
    <row r="88" spans="1:17" ht="15.75" customHeight="1" x14ac:dyDescent="0.4">
      <c r="A88" s="16" t="s">
        <v>205</v>
      </c>
      <c r="B88" s="17">
        <v>310</v>
      </c>
      <c r="C88" s="16" t="s">
        <v>119</v>
      </c>
      <c r="D88" s="179">
        <v>33666.083330000001</v>
      </c>
      <c r="E88" s="178">
        <v>162575728.40667999</v>
      </c>
      <c r="F88" s="178">
        <v>2773762.63062</v>
      </c>
      <c r="G88" s="178">
        <v>8006638.8457142897</v>
      </c>
      <c r="H88" s="178">
        <v>173356129.88301399</v>
      </c>
      <c r="I88" s="178">
        <v>5149.2811974517899</v>
      </c>
      <c r="J88" s="179">
        <v>34190.5</v>
      </c>
      <c r="K88" s="178">
        <v>176962708.41037399</v>
      </c>
      <c r="L88" s="178">
        <v>2730394.9101766502</v>
      </c>
      <c r="M88" s="178">
        <v>179693103.32055101</v>
      </c>
      <c r="N88" s="178">
        <v>5255.6442087875503</v>
      </c>
      <c r="O88" s="182">
        <v>3.6600000000000001E-2</v>
      </c>
      <c r="P88" s="182">
        <v>2.07E-2</v>
      </c>
      <c r="Q88" s="182">
        <v>4.5244780200509899E-2</v>
      </c>
    </row>
    <row r="89" spans="1:17" ht="15.75" customHeight="1" x14ac:dyDescent="0.4">
      <c r="A89" s="16" t="s">
        <v>205</v>
      </c>
      <c r="B89" s="17">
        <v>311</v>
      </c>
      <c r="C89" s="16" t="s">
        <v>120</v>
      </c>
      <c r="D89" s="179">
        <v>36579</v>
      </c>
      <c r="E89" s="178">
        <v>175791229.72207999</v>
      </c>
      <c r="F89" s="178">
        <v>2306788.66</v>
      </c>
      <c r="G89" s="178">
        <v>8714462.9257142898</v>
      </c>
      <c r="H89" s="178">
        <v>186812481.307794</v>
      </c>
      <c r="I89" s="178">
        <v>5107.0964571965997</v>
      </c>
      <c r="J89" s="179">
        <v>36866.5</v>
      </c>
      <c r="K89" s="178">
        <v>190470335.947752</v>
      </c>
      <c r="L89" s="178">
        <v>2241144.7652737699</v>
      </c>
      <c r="M89" s="178">
        <v>192711480.71302599</v>
      </c>
      <c r="N89" s="178">
        <v>5227.2789853397098</v>
      </c>
      <c r="O89" s="182">
        <v>3.1600000000000003E-2</v>
      </c>
      <c r="P89" s="182">
        <v>2.35E-2</v>
      </c>
      <c r="Q89" s="182">
        <v>4.57523366163681E-2</v>
      </c>
    </row>
    <row r="90" spans="1:17" ht="15.75" customHeight="1" x14ac:dyDescent="0.4">
      <c r="A90" s="16" t="s">
        <v>205</v>
      </c>
      <c r="B90" s="17">
        <v>312</v>
      </c>
      <c r="C90" s="16" t="s">
        <v>121</v>
      </c>
      <c r="D90" s="179">
        <v>44493.17</v>
      </c>
      <c r="E90" s="178">
        <v>222771449.13137001</v>
      </c>
      <c r="F90" s="178">
        <v>3284979.2143000001</v>
      </c>
      <c r="G90" s="178">
        <v>10671101.2857143</v>
      </c>
      <c r="H90" s="178">
        <v>236727529.63138399</v>
      </c>
      <c r="I90" s="178">
        <v>5320.5363796597203</v>
      </c>
      <c r="J90" s="179">
        <v>44978.5</v>
      </c>
      <c r="K90" s="178">
        <v>241872038.620713</v>
      </c>
      <c r="L90" s="178">
        <v>3575142.8456598599</v>
      </c>
      <c r="M90" s="178">
        <v>245447181.466373</v>
      </c>
      <c r="N90" s="178">
        <v>5456.9890384599903</v>
      </c>
      <c r="O90" s="182">
        <v>3.6799999999999999E-2</v>
      </c>
      <c r="P90" s="182">
        <v>2.5600000000000001E-2</v>
      </c>
      <c r="Q90" s="182">
        <v>4.4118788374905897E-2</v>
      </c>
    </row>
    <row r="91" spans="1:17" ht="15.75" customHeight="1" x14ac:dyDescent="0.4">
      <c r="A91" s="16" t="s">
        <v>205</v>
      </c>
      <c r="B91" s="17">
        <v>313</v>
      </c>
      <c r="C91" s="16" t="s">
        <v>122</v>
      </c>
      <c r="D91" s="179">
        <v>37994</v>
      </c>
      <c r="E91" s="178">
        <v>192999934.95486</v>
      </c>
      <c r="F91" s="178">
        <v>2859537.8242100002</v>
      </c>
      <c r="G91" s="178">
        <v>9146670.38857143</v>
      </c>
      <c r="H91" s="178">
        <v>205006143.16764101</v>
      </c>
      <c r="I91" s="178">
        <v>5395.7504650113597</v>
      </c>
      <c r="J91" s="179">
        <v>38256.5</v>
      </c>
      <c r="K91" s="178">
        <v>208142918.92098501</v>
      </c>
      <c r="L91" s="178">
        <v>2634071.949</v>
      </c>
      <c r="M91" s="178">
        <v>210776990.86998501</v>
      </c>
      <c r="N91" s="178">
        <v>5509.5732978705701</v>
      </c>
      <c r="O91" s="182">
        <v>2.81E-2</v>
      </c>
      <c r="P91" s="182">
        <v>2.1100000000000001E-2</v>
      </c>
      <c r="Q91" s="182">
        <v>4.3944182372322997E-2</v>
      </c>
    </row>
    <row r="92" spans="1:17" ht="15.75" customHeight="1" x14ac:dyDescent="0.4">
      <c r="A92" s="16" t="s">
        <v>205</v>
      </c>
      <c r="B92" s="17">
        <v>314</v>
      </c>
      <c r="C92" s="16" t="s">
        <v>123</v>
      </c>
      <c r="D92" s="179">
        <v>22346.583330000001</v>
      </c>
      <c r="E92" s="178">
        <v>104797991.33914</v>
      </c>
      <c r="F92" s="178">
        <v>2066141.56385</v>
      </c>
      <c r="G92" s="178">
        <v>5401507.6457142904</v>
      </c>
      <c r="H92" s="178">
        <v>112265640.548704</v>
      </c>
      <c r="I92" s="178">
        <v>5023.83916551525</v>
      </c>
      <c r="J92" s="179">
        <v>22664.5</v>
      </c>
      <c r="K92" s="178">
        <v>114874438.872969</v>
      </c>
      <c r="L92" s="178">
        <v>2186254.4226319999</v>
      </c>
      <c r="M92" s="178">
        <v>117060693.295601</v>
      </c>
      <c r="N92" s="178">
        <v>5164.9360583997604</v>
      </c>
      <c r="O92" s="182">
        <v>4.2700000000000002E-2</v>
      </c>
      <c r="P92" s="182">
        <v>2.81E-2</v>
      </c>
      <c r="Q92" s="182">
        <v>4.7020970885328001E-2</v>
      </c>
    </row>
    <row r="93" spans="1:17" ht="15.75" customHeight="1" x14ac:dyDescent="0.4">
      <c r="A93" s="16" t="s">
        <v>205</v>
      </c>
      <c r="B93" s="17">
        <v>315</v>
      </c>
      <c r="C93" s="16" t="s">
        <v>124</v>
      </c>
      <c r="D93" s="179">
        <v>24816.166659999999</v>
      </c>
      <c r="E93" s="178">
        <v>126044677.21651</v>
      </c>
      <c r="F93" s="178">
        <v>3001364.48</v>
      </c>
      <c r="G93" s="178">
        <v>6158876.02714286</v>
      </c>
      <c r="H93" s="178">
        <v>135204917.72365299</v>
      </c>
      <c r="I93" s="178">
        <v>5448.2595791711601</v>
      </c>
      <c r="J93" s="179">
        <v>24705.5</v>
      </c>
      <c r="K93" s="178">
        <v>134752957.8549</v>
      </c>
      <c r="L93" s="178">
        <v>3013979.98</v>
      </c>
      <c r="M93" s="178">
        <v>137766937.83489999</v>
      </c>
      <c r="N93" s="178">
        <v>5576.3671180465699</v>
      </c>
      <c r="O93" s="182">
        <v>1.89E-2</v>
      </c>
      <c r="P93" s="182">
        <v>2.35E-2</v>
      </c>
      <c r="Q93" s="182">
        <v>4.5704941288002503E-2</v>
      </c>
    </row>
    <row r="94" spans="1:17" ht="15.75" customHeight="1" x14ac:dyDescent="0.4">
      <c r="A94" s="16" t="s">
        <v>205</v>
      </c>
      <c r="B94" s="17">
        <v>317</v>
      </c>
      <c r="C94" s="16" t="s">
        <v>125</v>
      </c>
      <c r="D94" s="179">
        <v>48812.5</v>
      </c>
      <c r="E94" s="178">
        <v>232895955.05599999</v>
      </c>
      <c r="F94" s="178">
        <v>4568435.2742100004</v>
      </c>
      <c r="G94" s="178">
        <v>11544677.542857099</v>
      </c>
      <c r="H94" s="178">
        <v>249009067.87306699</v>
      </c>
      <c r="I94" s="178">
        <v>5101.3381382446496</v>
      </c>
      <c r="J94" s="179">
        <v>49089</v>
      </c>
      <c r="K94" s="178">
        <v>251287198.33814499</v>
      </c>
      <c r="L94" s="178">
        <v>5233907.8316935804</v>
      </c>
      <c r="M94" s="178">
        <v>256521106.16983899</v>
      </c>
      <c r="N94" s="178">
        <v>5225.6331595640404</v>
      </c>
      <c r="O94" s="182">
        <v>3.0200000000000001E-2</v>
      </c>
      <c r="P94" s="182">
        <v>2.4400000000000002E-2</v>
      </c>
      <c r="Q94" s="182">
        <v>4.5942163465573803E-2</v>
      </c>
    </row>
    <row r="95" spans="1:17" ht="15.75" customHeight="1" x14ac:dyDescent="0.4">
      <c r="A95" s="16" t="s">
        <v>205</v>
      </c>
      <c r="B95" s="17">
        <v>318</v>
      </c>
      <c r="C95" s="16" t="s">
        <v>126</v>
      </c>
      <c r="D95" s="179">
        <v>25678.42</v>
      </c>
      <c r="E95" s="178">
        <v>117004855.43305001</v>
      </c>
      <c r="F95" s="178">
        <v>2413279.0299999998</v>
      </c>
      <c r="G95" s="178">
        <v>6016400.1314285696</v>
      </c>
      <c r="H95" s="178">
        <v>125434534.59447899</v>
      </c>
      <c r="I95" s="178">
        <v>4884.8229211329399</v>
      </c>
      <c r="J95" s="179">
        <v>25817.5</v>
      </c>
      <c r="K95" s="178">
        <v>127168488.08689401</v>
      </c>
      <c r="L95" s="178">
        <v>2584558.1428499999</v>
      </c>
      <c r="M95" s="178">
        <v>129753046.229744</v>
      </c>
      <c r="N95" s="178">
        <v>5025.7788798196498</v>
      </c>
      <c r="O95" s="182">
        <v>3.44E-2</v>
      </c>
      <c r="P95" s="182">
        <v>2.8899999999999999E-2</v>
      </c>
      <c r="Q95" s="182">
        <v>4.73104636371676E-2</v>
      </c>
    </row>
    <row r="96" spans="1:17" ht="15.75" customHeight="1" x14ac:dyDescent="0.4">
      <c r="A96" s="16" t="s">
        <v>205</v>
      </c>
      <c r="B96" s="17">
        <v>319</v>
      </c>
      <c r="C96" s="16" t="s">
        <v>127</v>
      </c>
      <c r="D96" s="179">
        <v>32881.75</v>
      </c>
      <c r="E96" s="178">
        <v>156901818.82249999</v>
      </c>
      <c r="F96" s="178">
        <v>1611819</v>
      </c>
      <c r="G96" s="178">
        <v>8245183.5771428598</v>
      </c>
      <c r="H96" s="178">
        <v>166758821.399643</v>
      </c>
      <c r="I96" s="178">
        <v>5071.4703870579497</v>
      </c>
      <c r="J96" s="179">
        <v>33484.5</v>
      </c>
      <c r="K96" s="178">
        <v>172202350.38122201</v>
      </c>
      <c r="L96" s="178">
        <v>1730690</v>
      </c>
      <c r="M96" s="178">
        <v>173933040.38122201</v>
      </c>
      <c r="N96" s="178">
        <v>5194.43445120047</v>
      </c>
      <c r="O96" s="182">
        <v>4.2999999999999997E-2</v>
      </c>
      <c r="P96" s="182">
        <v>2.4199999999999999E-2</v>
      </c>
      <c r="Q96" s="182">
        <v>4.7880784198877903E-2</v>
      </c>
    </row>
    <row r="97" spans="1:17" ht="15.75" customHeight="1" x14ac:dyDescent="0.4">
      <c r="A97" s="16" t="s">
        <v>205</v>
      </c>
      <c r="B97" s="17">
        <v>320</v>
      </c>
      <c r="C97" s="16" t="s">
        <v>128</v>
      </c>
      <c r="D97" s="179">
        <v>38129.5</v>
      </c>
      <c r="E97" s="178">
        <v>195121181.47699001</v>
      </c>
      <c r="F97" s="178">
        <v>7104146.94001</v>
      </c>
      <c r="G97" s="178">
        <v>9001737.9428571407</v>
      </c>
      <c r="H97" s="178">
        <v>211227066.35985699</v>
      </c>
      <c r="I97" s="178">
        <v>5539.72819889737</v>
      </c>
      <c r="J97" s="179">
        <v>37879.5</v>
      </c>
      <c r="K97" s="178">
        <v>207103669.47623801</v>
      </c>
      <c r="L97" s="178">
        <v>7235656.1266747601</v>
      </c>
      <c r="M97" s="178">
        <v>214339325.60291299</v>
      </c>
      <c r="N97" s="178">
        <v>5658.4518170227502</v>
      </c>
      <c r="O97" s="182">
        <v>1.47E-2</v>
      </c>
      <c r="P97" s="182">
        <v>2.1399999999999999E-2</v>
      </c>
      <c r="Q97" s="182">
        <v>4.34648886986038E-2</v>
      </c>
    </row>
    <row r="98" spans="1:17" ht="15.75" customHeight="1" x14ac:dyDescent="0.4">
      <c r="A98" s="16" t="s">
        <v>206</v>
      </c>
      <c r="B98" s="17">
        <v>867</v>
      </c>
      <c r="C98" s="16" t="s">
        <v>129</v>
      </c>
      <c r="D98" s="179">
        <v>16274.867329999999</v>
      </c>
      <c r="E98" s="178">
        <v>72161652.616740003</v>
      </c>
      <c r="F98" s="178">
        <v>1866182.7590600001</v>
      </c>
      <c r="G98" s="178">
        <v>3617010.08</v>
      </c>
      <c r="H98" s="178">
        <v>77644845.455799997</v>
      </c>
      <c r="I98" s="178">
        <v>4770.8435271035796</v>
      </c>
      <c r="J98" s="179">
        <v>16279.5</v>
      </c>
      <c r="K98" s="178">
        <v>78379095.007225707</v>
      </c>
      <c r="L98" s="178">
        <v>1870021.8031544599</v>
      </c>
      <c r="M98" s="178">
        <v>80249116.810380206</v>
      </c>
      <c r="N98" s="178">
        <v>4929.4583255247499</v>
      </c>
      <c r="O98" s="182">
        <v>3.3500000000000002E-2</v>
      </c>
      <c r="P98" s="182">
        <v>3.32E-2</v>
      </c>
      <c r="Q98" s="182">
        <v>4.6147637704499499E-2</v>
      </c>
    </row>
    <row r="99" spans="1:17" ht="15.75" customHeight="1" x14ac:dyDescent="0.4">
      <c r="A99" s="16" t="s">
        <v>206</v>
      </c>
      <c r="B99" s="17">
        <v>846</v>
      </c>
      <c r="C99" s="16" t="s">
        <v>130</v>
      </c>
      <c r="D99" s="179">
        <v>30080</v>
      </c>
      <c r="E99" s="178">
        <v>135195992.39489001</v>
      </c>
      <c r="F99" s="178">
        <v>3471221.9040000001</v>
      </c>
      <c r="G99" s="178">
        <v>6532956.9857142903</v>
      </c>
      <c r="H99" s="178">
        <v>145200171.28460401</v>
      </c>
      <c r="I99" s="178">
        <v>4827.1333538764702</v>
      </c>
      <c r="J99" s="179">
        <v>30107</v>
      </c>
      <c r="K99" s="178">
        <v>147186288.259352</v>
      </c>
      <c r="L99" s="178">
        <v>3545318.7467959798</v>
      </c>
      <c r="M99" s="178">
        <v>150731607.00614801</v>
      </c>
      <c r="N99" s="178">
        <v>5006.5302755554603</v>
      </c>
      <c r="O99" s="182">
        <v>3.8100000000000002E-2</v>
      </c>
      <c r="P99" s="182">
        <v>3.7199999999999997E-2</v>
      </c>
      <c r="Q99" s="182">
        <v>4.4385635801908199E-2</v>
      </c>
    </row>
    <row r="100" spans="1:17" ht="15.75" customHeight="1" x14ac:dyDescent="0.4">
      <c r="A100" s="16" t="s">
        <v>206</v>
      </c>
      <c r="B100" s="17">
        <v>825</v>
      </c>
      <c r="C100" s="16" t="s">
        <v>131</v>
      </c>
      <c r="D100" s="179">
        <v>73992.5</v>
      </c>
      <c r="E100" s="178">
        <v>333048792.45256001</v>
      </c>
      <c r="F100" s="178">
        <v>3830839.44</v>
      </c>
      <c r="G100" s="178">
        <v>16586659.6714286</v>
      </c>
      <c r="H100" s="178">
        <v>353466291.56398898</v>
      </c>
      <c r="I100" s="178">
        <v>4777.0556686689697</v>
      </c>
      <c r="J100" s="179">
        <v>74701.5</v>
      </c>
      <c r="K100" s="178">
        <v>364282343.12544799</v>
      </c>
      <c r="L100" s="178">
        <v>4331080.5747708203</v>
      </c>
      <c r="M100" s="178">
        <v>368613423.70021898</v>
      </c>
      <c r="N100" s="178">
        <v>4934.4848992352099</v>
      </c>
      <c r="O100" s="182">
        <v>4.2900000000000001E-2</v>
      </c>
      <c r="P100" s="182">
        <v>3.3000000000000002E-2</v>
      </c>
      <c r="Q100" s="182">
        <v>4.5532428305800697E-2</v>
      </c>
    </row>
    <row r="101" spans="1:17" ht="15.75" customHeight="1" x14ac:dyDescent="0.4">
      <c r="A101" s="16" t="s">
        <v>206</v>
      </c>
      <c r="B101" s="17">
        <v>845</v>
      </c>
      <c r="C101" s="16" t="s">
        <v>132</v>
      </c>
      <c r="D101" s="179">
        <v>63266.5</v>
      </c>
      <c r="E101" s="178">
        <v>283840741.79549998</v>
      </c>
      <c r="F101" s="178">
        <v>8247657.4479299998</v>
      </c>
      <c r="G101" s="178">
        <v>13722211.517142899</v>
      </c>
      <c r="H101" s="178">
        <v>305810610.76057303</v>
      </c>
      <c r="I101" s="178">
        <v>4833.6894053025298</v>
      </c>
      <c r="J101" s="179">
        <v>63402</v>
      </c>
      <c r="K101" s="178">
        <v>309762935.94786298</v>
      </c>
      <c r="L101" s="178">
        <v>8492853.3915468007</v>
      </c>
      <c r="M101" s="178">
        <v>318255789.33941001</v>
      </c>
      <c r="N101" s="178">
        <v>5019.6490542791998</v>
      </c>
      <c r="O101" s="182">
        <v>4.07E-2</v>
      </c>
      <c r="P101" s="182">
        <v>3.85E-2</v>
      </c>
      <c r="Q101" s="182">
        <v>4.4299074952764701E-2</v>
      </c>
    </row>
    <row r="102" spans="1:17" ht="15.75" customHeight="1" x14ac:dyDescent="0.4">
      <c r="A102" s="16" t="s">
        <v>206</v>
      </c>
      <c r="B102" s="17">
        <v>850</v>
      </c>
      <c r="C102" s="16" t="s">
        <v>133</v>
      </c>
      <c r="D102" s="179">
        <v>172931.66667000001</v>
      </c>
      <c r="E102" s="178">
        <v>765047727.71449995</v>
      </c>
      <c r="F102" s="178">
        <v>14795574.04194</v>
      </c>
      <c r="G102" s="178">
        <v>37543657.148571402</v>
      </c>
      <c r="H102" s="178">
        <v>817386958.90501106</v>
      </c>
      <c r="I102" s="178">
        <v>4726.6470892506004</v>
      </c>
      <c r="J102" s="179">
        <v>174069</v>
      </c>
      <c r="K102" s="178">
        <v>838319666.11421394</v>
      </c>
      <c r="L102" s="178">
        <v>14727456.433067201</v>
      </c>
      <c r="M102" s="178">
        <v>853047122.54728103</v>
      </c>
      <c r="N102" s="178">
        <v>4900.6263179961998</v>
      </c>
      <c r="O102" s="182">
        <v>4.36E-2</v>
      </c>
      <c r="P102" s="182">
        <v>3.6799999999999999E-2</v>
      </c>
      <c r="Q102" s="182">
        <v>4.47844165729692E-2</v>
      </c>
    </row>
    <row r="103" spans="1:17" ht="15.75" customHeight="1" x14ac:dyDescent="0.4">
      <c r="A103" s="16" t="s">
        <v>206</v>
      </c>
      <c r="B103" s="17">
        <v>921</v>
      </c>
      <c r="C103" s="16" t="s">
        <v>134</v>
      </c>
      <c r="D103" s="179">
        <v>15397.833329999999</v>
      </c>
      <c r="E103" s="178">
        <v>71478229.482199997</v>
      </c>
      <c r="F103" s="178">
        <v>1506201.71</v>
      </c>
      <c r="G103" s="178">
        <v>3505336.0628571399</v>
      </c>
      <c r="H103" s="178">
        <v>76489767.255057096</v>
      </c>
      <c r="I103" s="178">
        <v>4967.5669047560204</v>
      </c>
      <c r="J103" s="179">
        <v>15562.5</v>
      </c>
      <c r="K103" s="178">
        <v>77836796.481099397</v>
      </c>
      <c r="L103" s="178">
        <v>1416786.3967562399</v>
      </c>
      <c r="M103" s="178">
        <v>79253582.877855703</v>
      </c>
      <c r="N103" s="178">
        <v>5092.5997029947403</v>
      </c>
      <c r="O103" s="182">
        <v>3.61E-2</v>
      </c>
      <c r="P103" s="182">
        <v>2.52E-2</v>
      </c>
      <c r="Q103" s="182">
        <v>4.5034433858134403E-2</v>
      </c>
    </row>
    <row r="104" spans="1:17" ht="15.75" customHeight="1" x14ac:dyDescent="0.4">
      <c r="A104" s="16" t="s">
        <v>206</v>
      </c>
      <c r="B104" s="17">
        <v>886</v>
      </c>
      <c r="C104" s="16" t="s">
        <v>135</v>
      </c>
      <c r="D104" s="179">
        <v>209562.75</v>
      </c>
      <c r="E104" s="178">
        <v>942427604.55957997</v>
      </c>
      <c r="F104" s="178">
        <v>22540070.69658</v>
      </c>
      <c r="G104" s="178">
        <v>46586628.5914286</v>
      </c>
      <c r="H104" s="178">
        <v>1011554303.84759</v>
      </c>
      <c r="I104" s="178">
        <v>4826.9757094120396</v>
      </c>
      <c r="J104" s="179">
        <v>211882.5</v>
      </c>
      <c r="K104" s="178">
        <v>1037672850.9559799</v>
      </c>
      <c r="L104" s="178">
        <v>22740352.848415401</v>
      </c>
      <c r="M104" s="178">
        <v>1060413203.8044</v>
      </c>
      <c r="N104" s="178">
        <v>5004.7229186195</v>
      </c>
      <c r="O104" s="182">
        <v>4.8300000000000003E-2</v>
      </c>
      <c r="P104" s="182">
        <v>3.6799999999999999E-2</v>
      </c>
      <c r="Q104" s="182">
        <v>4.4895294840285697E-2</v>
      </c>
    </row>
    <row r="105" spans="1:17" ht="15.75" customHeight="1" x14ac:dyDescent="0.4">
      <c r="A105" s="16" t="s">
        <v>206</v>
      </c>
      <c r="B105" s="17">
        <v>887</v>
      </c>
      <c r="C105" s="16" t="s">
        <v>136</v>
      </c>
      <c r="D105" s="179">
        <v>40906.166669999999</v>
      </c>
      <c r="E105" s="178">
        <v>185930365.37654999</v>
      </c>
      <c r="F105" s="178">
        <v>1917146.54</v>
      </c>
      <c r="G105" s="178">
        <v>8931844.8857142907</v>
      </c>
      <c r="H105" s="178">
        <v>196779356.802264</v>
      </c>
      <c r="I105" s="178">
        <v>4810.5059168641101</v>
      </c>
      <c r="J105" s="179">
        <v>41131.5</v>
      </c>
      <c r="K105" s="178">
        <v>202686696.80432299</v>
      </c>
      <c r="L105" s="178">
        <v>1965242.94</v>
      </c>
      <c r="M105" s="178">
        <v>204651939.74432299</v>
      </c>
      <c r="N105" s="178">
        <v>4975.55255082657</v>
      </c>
      <c r="O105" s="182">
        <v>0.04</v>
      </c>
      <c r="P105" s="182">
        <v>3.4299999999999997E-2</v>
      </c>
      <c r="Q105" s="182">
        <v>4.4067247759912102E-2</v>
      </c>
    </row>
    <row r="106" spans="1:17" ht="15.75" customHeight="1" x14ac:dyDescent="0.4">
      <c r="A106" s="16" t="s">
        <v>206</v>
      </c>
      <c r="B106" s="17">
        <v>826</v>
      </c>
      <c r="C106" s="16" t="s">
        <v>137</v>
      </c>
      <c r="D106" s="179">
        <v>42927.74267</v>
      </c>
      <c r="E106" s="178">
        <v>196938713.93122</v>
      </c>
      <c r="F106" s="178">
        <v>3197658.9539999999</v>
      </c>
      <c r="G106" s="178">
        <v>9465917.2714285702</v>
      </c>
      <c r="H106" s="178">
        <v>209602290.15664899</v>
      </c>
      <c r="I106" s="178">
        <v>4882.67672884484</v>
      </c>
      <c r="J106" s="179">
        <v>42877.5</v>
      </c>
      <c r="K106" s="178">
        <v>212636130.72220099</v>
      </c>
      <c r="L106" s="178">
        <v>3217181.5720000002</v>
      </c>
      <c r="M106" s="178">
        <v>215853312.29420099</v>
      </c>
      <c r="N106" s="178">
        <v>5034.1860484916597</v>
      </c>
      <c r="O106" s="182">
        <v>2.98E-2</v>
      </c>
      <c r="P106" s="182">
        <v>3.1E-2</v>
      </c>
      <c r="Q106" s="182">
        <v>4.45169747929402E-2</v>
      </c>
    </row>
    <row r="107" spans="1:17" ht="15.75" customHeight="1" x14ac:dyDescent="0.4">
      <c r="A107" s="16" t="s">
        <v>206</v>
      </c>
      <c r="B107" s="17">
        <v>931</v>
      </c>
      <c r="C107" s="16" t="s">
        <v>138</v>
      </c>
      <c r="D107" s="179">
        <v>85214.68</v>
      </c>
      <c r="E107" s="178">
        <v>384150484.61606002</v>
      </c>
      <c r="F107" s="178">
        <v>4280111</v>
      </c>
      <c r="G107" s="178">
        <v>18752427.402857099</v>
      </c>
      <c r="H107" s="178">
        <v>407183023.01891702</v>
      </c>
      <c r="I107" s="178">
        <v>4778.32015585715</v>
      </c>
      <c r="J107" s="179">
        <v>85658.5</v>
      </c>
      <c r="K107" s="178">
        <v>418178167.60846603</v>
      </c>
      <c r="L107" s="178">
        <v>4348037.5</v>
      </c>
      <c r="M107" s="178">
        <v>422526205.10846603</v>
      </c>
      <c r="N107" s="178">
        <v>4932.6827472867999</v>
      </c>
      <c r="O107" s="182">
        <v>3.7699999999999997E-2</v>
      </c>
      <c r="P107" s="182">
        <v>3.2300000000000002E-2</v>
      </c>
      <c r="Q107" s="182">
        <v>4.4843152644962497E-2</v>
      </c>
    </row>
    <row r="108" spans="1:17" ht="15.75" customHeight="1" x14ac:dyDescent="0.4">
      <c r="A108" s="16" t="s">
        <v>206</v>
      </c>
      <c r="B108" s="17">
        <v>851</v>
      </c>
      <c r="C108" s="16" t="s">
        <v>139</v>
      </c>
      <c r="D108" s="179">
        <v>25175</v>
      </c>
      <c r="E108" s="178">
        <v>118690086.45372</v>
      </c>
      <c r="F108" s="178">
        <v>1352871.7829700001</v>
      </c>
      <c r="G108" s="178">
        <v>5472162.5999999996</v>
      </c>
      <c r="H108" s="178">
        <v>125515120.83668999</v>
      </c>
      <c r="I108" s="178">
        <v>4985.70489917339</v>
      </c>
      <c r="J108" s="179">
        <v>25580</v>
      </c>
      <c r="K108" s="178">
        <v>130333138.11990599</v>
      </c>
      <c r="L108" s="178">
        <v>1143180.76769311</v>
      </c>
      <c r="M108" s="178">
        <v>131476318.88759901</v>
      </c>
      <c r="N108" s="178">
        <v>5139.8091824706398</v>
      </c>
      <c r="O108" s="182">
        <v>4.7500000000000001E-2</v>
      </c>
      <c r="P108" s="182">
        <v>3.09E-2</v>
      </c>
      <c r="Q108" s="182">
        <v>4.1985965188420703E-2</v>
      </c>
    </row>
    <row r="109" spans="1:17" ht="15.75" customHeight="1" x14ac:dyDescent="0.4">
      <c r="A109" s="16" t="s">
        <v>206</v>
      </c>
      <c r="B109" s="17">
        <v>870</v>
      </c>
      <c r="C109" s="16" t="s">
        <v>140</v>
      </c>
      <c r="D109" s="179">
        <v>19998.169999999998</v>
      </c>
      <c r="E109" s="178">
        <v>92234734.742950007</v>
      </c>
      <c r="F109" s="178">
        <v>1283372.0415000001</v>
      </c>
      <c r="G109" s="178">
        <v>4328960.3828571402</v>
      </c>
      <c r="H109" s="178">
        <v>97847067.167307198</v>
      </c>
      <c r="I109" s="178">
        <v>4892.8010496613997</v>
      </c>
      <c r="J109" s="179">
        <v>20049</v>
      </c>
      <c r="K109" s="178">
        <v>100132576.90595201</v>
      </c>
      <c r="L109" s="178">
        <v>1398981.57</v>
      </c>
      <c r="M109" s="178">
        <v>101531558.475952</v>
      </c>
      <c r="N109" s="178">
        <v>5064.1707055689503</v>
      </c>
      <c r="O109" s="182">
        <v>3.7699999999999997E-2</v>
      </c>
      <c r="P109" s="182">
        <v>3.5000000000000003E-2</v>
      </c>
      <c r="Q109" s="182">
        <v>4.3232287799035297E-2</v>
      </c>
    </row>
    <row r="110" spans="1:17" ht="15.75" customHeight="1" x14ac:dyDescent="0.4">
      <c r="A110" s="16" t="s">
        <v>206</v>
      </c>
      <c r="B110" s="17">
        <v>871</v>
      </c>
      <c r="C110" s="16" t="s">
        <v>141</v>
      </c>
      <c r="D110" s="179">
        <v>27433.083330000001</v>
      </c>
      <c r="E110" s="178">
        <v>131451090.67254999</v>
      </c>
      <c r="F110" s="178">
        <v>2667921.9448799998</v>
      </c>
      <c r="G110" s="178">
        <v>6172075.2542857099</v>
      </c>
      <c r="H110" s="178">
        <v>140291087.87171599</v>
      </c>
      <c r="I110" s="178">
        <v>5113.9380208967495</v>
      </c>
      <c r="J110" s="179">
        <v>27940.5</v>
      </c>
      <c r="K110" s="178">
        <v>143663090.84402901</v>
      </c>
      <c r="L110" s="178">
        <v>2471364.8141208598</v>
      </c>
      <c r="M110" s="178">
        <v>146134455.65814999</v>
      </c>
      <c r="N110" s="178">
        <v>5230.2018810740501</v>
      </c>
      <c r="O110" s="182">
        <v>4.1700000000000001E-2</v>
      </c>
      <c r="P110" s="182">
        <v>2.2700000000000001E-2</v>
      </c>
      <c r="Q110" s="182">
        <v>4.2962149972024299E-2</v>
      </c>
    </row>
    <row r="111" spans="1:17" ht="15.75" customHeight="1" x14ac:dyDescent="0.4">
      <c r="A111" s="16" t="s">
        <v>206</v>
      </c>
      <c r="B111" s="17">
        <v>852</v>
      </c>
      <c r="C111" s="16" t="s">
        <v>142</v>
      </c>
      <c r="D111" s="179">
        <v>30784.5</v>
      </c>
      <c r="E111" s="178">
        <v>144214170.18968001</v>
      </c>
      <c r="F111" s="178">
        <v>2605946.8122299998</v>
      </c>
      <c r="G111" s="178">
        <v>6812085.2314285701</v>
      </c>
      <c r="H111" s="178">
        <v>153632202.23333901</v>
      </c>
      <c r="I111" s="178">
        <v>4990.5700022198998</v>
      </c>
      <c r="J111" s="179">
        <v>31248.5</v>
      </c>
      <c r="K111" s="178">
        <v>158200993.90551299</v>
      </c>
      <c r="L111" s="178">
        <v>2755359.6890162802</v>
      </c>
      <c r="M111" s="178">
        <v>160956353.59452999</v>
      </c>
      <c r="N111" s="178">
        <v>5150.8505558516299</v>
      </c>
      <c r="O111" s="182">
        <v>4.7699999999999999E-2</v>
      </c>
      <c r="P111" s="182">
        <v>3.2099999999999997E-2</v>
      </c>
      <c r="Q111" s="182">
        <v>4.3059686688802598E-2</v>
      </c>
    </row>
    <row r="112" spans="1:17" ht="15.75" customHeight="1" x14ac:dyDescent="0.4">
      <c r="A112" s="16" t="s">
        <v>206</v>
      </c>
      <c r="B112" s="17">
        <v>936</v>
      </c>
      <c r="C112" s="16" t="s">
        <v>143</v>
      </c>
      <c r="D112" s="179">
        <v>144109.08332999999</v>
      </c>
      <c r="E112" s="178">
        <v>644079444.79347003</v>
      </c>
      <c r="F112" s="178">
        <v>7280905.7045600004</v>
      </c>
      <c r="G112" s="178">
        <v>32281368.722857099</v>
      </c>
      <c r="H112" s="178">
        <v>683641719.22088695</v>
      </c>
      <c r="I112" s="178">
        <v>4743.91831121009</v>
      </c>
      <c r="J112" s="179">
        <v>145433.5</v>
      </c>
      <c r="K112" s="178">
        <v>705429029.47385502</v>
      </c>
      <c r="L112" s="178">
        <v>7001027.2502531698</v>
      </c>
      <c r="M112" s="178">
        <v>712430056.72410798</v>
      </c>
      <c r="N112" s="178">
        <v>4898.6654156305704</v>
      </c>
      <c r="O112" s="182">
        <v>4.2099999999999999E-2</v>
      </c>
      <c r="P112" s="182">
        <v>3.2599999999999997E-2</v>
      </c>
      <c r="Q112" s="182">
        <v>4.5761327325775397E-2</v>
      </c>
    </row>
    <row r="113" spans="1:17" ht="15.75" customHeight="1" x14ac:dyDescent="0.4">
      <c r="A113" s="16" t="s">
        <v>206</v>
      </c>
      <c r="B113" s="17">
        <v>869</v>
      </c>
      <c r="C113" s="16" t="s">
        <v>144</v>
      </c>
      <c r="D113" s="179">
        <v>22659.666669999999</v>
      </c>
      <c r="E113" s="178">
        <v>102164974.72737999</v>
      </c>
      <c r="F113" s="178">
        <v>1487172.66765</v>
      </c>
      <c r="G113" s="178">
        <v>5073604.7314285701</v>
      </c>
      <c r="H113" s="178">
        <v>108725752.126459</v>
      </c>
      <c r="I113" s="178">
        <v>4798.2061567747896</v>
      </c>
      <c r="J113" s="179">
        <v>22810.5</v>
      </c>
      <c r="K113" s="178">
        <v>111863670.300889</v>
      </c>
      <c r="L113" s="178">
        <v>1495196.16</v>
      </c>
      <c r="M113" s="178">
        <v>113358866.460889</v>
      </c>
      <c r="N113" s="178">
        <v>4969.59148027833</v>
      </c>
      <c r="O113" s="182">
        <v>4.2599999999999999E-2</v>
      </c>
      <c r="P113" s="182">
        <v>3.5700000000000003E-2</v>
      </c>
      <c r="Q113" s="182">
        <v>4.5355249991187403E-2</v>
      </c>
    </row>
    <row r="114" spans="1:17" ht="15.75" customHeight="1" x14ac:dyDescent="0.4">
      <c r="A114" s="16" t="s">
        <v>206</v>
      </c>
      <c r="B114" s="17">
        <v>938</v>
      </c>
      <c r="C114" s="16" t="s">
        <v>145</v>
      </c>
      <c r="D114" s="179">
        <v>106681</v>
      </c>
      <c r="E114" s="178">
        <v>470730110.38602</v>
      </c>
      <c r="F114" s="178">
        <v>10373019.5406</v>
      </c>
      <c r="G114" s="178">
        <v>23416637.379999999</v>
      </c>
      <c r="H114" s="178">
        <v>504519767.30662</v>
      </c>
      <c r="I114" s="178">
        <v>4729.23732723372</v>
      </c>
      <c r="J114" s="179">
        <v>107439</v>
      </c>
      <c r="K114" s="178">
        <v>516685851.40803403</v>
      </c>
      <c r="L114" s="178">
        <v>10848221.523734501</v>
      </c>
      <c r="M114" s="178">
        <v>527534072.931768</v>
      </c>
      <c r="N114" s="178">
        <v>4910.0798865567303</v>
      </c>
      <c r="O114" s="182">
        <v>4.5600000000000002E-2</v>
      </c>
      <c r="P114" s="182">
        <v>3.8199999999999998E-2</v>
      </c>
      <c r="Q114" s="182">
        <v>4.5320841118808901E-2</v>
      </c>
    </row>
    <row r="115" spans="1:17" ht="15.75" customHeight="1" x14ac:dyDescent="0.4">
      <c r="A115" s="16" t="s">
        <v>206</v>
      </c>
      <c r="B115" s="17">
        <v>868</v>
      </c>
      <c r="C115" s="16" t="s">
        <v>146</v>
      </c>
      <c r="D115" s="179">
        <v>19362.5</v>
      </c>
      <c r="E115" s="178">
        <v>88155284.06318</v>
      </c>
      <c r="F115" s="178">
        <v>923310</v>
      </c>
      <c r="G115" s="178">
        <v>4468677.3085714299</v>
      </c>
      <c r="H115" s="178">
        <v>93547271.371751398</v>
      </c>
      <c r="I115" s="178">
        <v>4831.3632729116298</v>
      </c>
      <c r="J115" s="179">
        <v>19690</v>
      </c>
      <c r="K115" s="178">
        <v>96922285.627711803</v>
      </c>
      <c r="L115" s="178">
        <v>1024560</v>
      </c>
      <c r="M115" s="178">
        <v>97946845.627711803</v>
      </c>
      <c r="N115" s="178">
        <v>4974.446197446</v>
      </c>
      <c r="O115" s="182">
        <v>4.7E-2</v>
      </c>
      <c r="P115" s="182">
        <v>2.9600000000000001E-2</v>
      </c>
      <c r="Q115" s="182">
        <v>4.6105777217595401E-2</v>
      </c>
    </row>
    <row r="116" spans="1:17" ht="15.75" customHeight="1" x14ac:dyDescent="0.4">
      <c r="A116" s="16" t="s">
        <v>206</v>
      </c>
      <c r="B116" s="17">
        <v>872</v>
      </c>
      <c r="C116" s="16" t="s">
        <v>147</v>
      </c>
      <c r="D116" s="179">
        <v>24319.25</v>
      </c>
      <c r="E116" s="178">
        <v>106541667.05046</v>
      </c>
      <c r="F116" s="178">
        <v>2011158.96667</v>
      </c>
      <c r="G116" s="178">
        <v>5268984.1628571404</v>
      </c>
      <c r="H116" s="178">
        <v>113821810.179987</v>
      </c>
      <c r="I116" s="178">
        <v>4680.3174514011398</v>
      </c>
      <c r="J116" s="179">
        <v>24460</v>
      </c>
      <c r="K116" s="178">
        <v>116524421.57020999</v>
      </c>
      <c r="L116" s="178">
        <v>1984781.175</v>
      </c>
      <c r="M116" s="178">
        <v>118509202.74521001</v>
      </c>
      <c r="N116" s="178">
        <v>4845.0205537698303</v>
      </c>
      <c r="O116" s="182">
        <v>4.1200000000000001E-2</v>
      </c>
      <c r="P116" s="182">
        <v>3.5200000000000002E-2</v>
      </c>
      <c r="Q116" s="182">
        <v>4.5217852977561403E-2</v>
      </c>
    </row>
    <row r="117" spans="1:17" ht="15.75" customHeight="1" x14ac:dyDescent="0.4">
      <c r="A117" s="16" t="s">
        <v>207</v>
      </c>
      <c r="B117" s="17">
        <v>800</v>
      </c>
      <c r="C117" s="16" t="s">
        <v>148</v>
      </c>
      <c r="D117" s="179">
        <v>23964.59</v>
      </c>
      <c r="E117" s="178">
        <v>109764816.57405999</v>
      </c>
      <c r="F117" s="178">
        <v>839821.23265000002</v>
      </c>
      <c r="G117" s="178">
        <v>5476405.9457142903</v>
      </c>
      <c r="H117" s="178">
        <v>116081043.752424</v>
      </c>
      <c r="I117" s="178">
        <v>4843.8568634983603</v>
      </c>
      <c r="J117" s="179">
        <v>24073</v>
      </c>
      <c r="K117" s="178">
        <v>119452325.206947</v>
      </c>
      <c r="L117" s="178">
        <v>834922.44079999998</v>
      </c>
      <c r="M117" s="178">
        <v>120287247.647747</v>
      </c>
      <c r="N117" s="178">
        <v>4996.7701428050896</v>
      </c>
      <c r="O117" s="182">
        <v>3.6200000000000003E-2</v>
      </c>
      <c r="P117" s="182">
        <v>3.1600000000000003E-2</v>
      </c>
      <c r="Q117" s="182">
        <v>4.5845955164343699E-2</v>
      </c>
    </row>
    <row r="118" spans="1:17" ht="15.75" customHeight="1" x14ac:dyDescent="0.4">
      <c r="A118" s="16" t="s">
        <v>207</v>
      </c>
      <c r="B118" s="17">
        <v>839</v>
      </c>
      <c r="C118" s="16" t="s">
        <v>149</v>
      </c>
      <c r="D118" s="179">
        <v>45953.083330000001</v>
      </c>
      <c r="E118" s="178">
        <v>203441959.49219999</v>
      </c>
      <c r="F118" s="178">
        <v>1658519.9782700001</v>
      </c>
      <c r="G118" s="178">
        <v>10024524.119999999</v>
      </c>
      <c r="H118" s="178">
        <v>215125003.59046999</v>
      </c>
      <c r="I118" s="178">
        <v>4681.4052072546701</v>
      </c>
      <c r="J118" s="179">
        <v>46353</v>
      </c>
      <c r="K118" s="178">
        <v>223502897.53590101</v>
      </c>
      <c r="L118" s="178">
        <v>1678574.6657587099</v>
      </c>
      <c r="M118" s="178">
        <v>225181472.20166001</v>
      </c>
      <c r="N118" s="178">
        <v>4857.9697581960099</v>
      </c>
      <c r="O118" s="182">
        <v>4.6699999999999998E-2</v>
      </c>
      <c r="P118" s="182">
        <v>3.7699999999999997E-2</v>
      </c>
      <c r="Q118" s="182">
        <v>4.4851875436602698E-2</v>
      </c>
    </row>
    <row r="119" spans="1:17" ht="15.75" customHeight="1" x14ac:dyDescent="0.4">
      <c r="A119" s="16" t="s">
        <v>207</v>
      </c>
      <c r="B119" s="17">
        <v>801</v>
      </c>
      <c r="C119" s="16" t="s">
        <v>150</v>
      </c>
      <c r="D119" s="179">
        <v>54823</v>
      </c>
      <c r="E119" s="178">
        <v>258385406.90709001</v>
      </c>
      <c r="F119" s="178">
        <v>9633874.2101399992</v>
      </c>
      <c r="G119" s="178">
        <v>11925679.7571429</v>
      </c>
      <c r="H119" s="178">
        <v>279944960.87437302</v>
      </c>
      <c r="I119" s="178">
        <v>5106.3415149549101</v>
      </c>
      <c r="J119" s="179">
        <v>55331.17</v>
      </c>
      <c r="K119" s="178">
        <v>281985521.19642502</v>
      </c>
      <c r="L119" s="178">
        <v>9753069.6961828992</v>
      </c>
      <c r="M119" s="178">
        <v>291738590.89260799</v>
      </c>
      <c r="N119" s="178">
        <v>5272.5903119816203</v>
      </c>
      <c r="O119" s="182">
        <v>4.2099999999999999E-2</v>
      </c>
      <c r="P119" s="182">
        <v>3.2599999999999997E-2</v>
      </c>
      <c r="Q119" s="182">
        <v>4.2291815929214598E-2</v>
      </c>
    </row>
    <row r="120" spans="1:17" ht="15.75" customHeight="1" x14ac:dyDescent="0.4">
      <c r="A120" s="16" t="s">
        <v>207</v>
      </c>
      <c r="B120" s="17">
        <v>908</v>
      </c>
      <c r="C120" s="16" t="s">
        <v>151</v>
      </c>
      <c r="D120" s="179">
        <v>68802</v>
      </c>
      <c r="E120" s="178">
        <v>316574106.57846999</v>
      </c>
      <c r="F120" s="178">
        <v>3781025.1633700002</v>
      </c>
      <c r="G120" s="178">
        <v>15436380.300000001</v>
      </c>
      <c r="H120" s="178">
        <v>335791512.04184002</v>
      </c>
      <c r="I120" s="178">
        <v>4880.5487055876301</v>
      </c>
      <c r="J120" s="179">
        <v>69527</v>
      </c>
      <c r="K120" s="178">
        <v>347198872.04609901</v>
      </c>
      <c r="L120" s="178">
        <v>3898742.8610330601</v>
      </c>
      <c r="M120" s="178">
        <v>351097614.90713203</v>
      </c>
      <c r="N120" s="178">
        <v>5049.8024495107202</v>
      </c>
      <c r="O120" s="182">
        <v>4.5600000000000002E-2</v>
      </c>
      <c r="P120" s="182">
        <v>3.4700000000000002E-2</v>
      </c>
      <c r="Q120" s="182">
        <v>4.4459765116836102E-2</v>
      </c>
    </row>
    <row r="121" spans="1:17" ht="15.75" customHeight="1" x14ac:dyDescent="0.4">
      <c r="A121" s="16" t="s">
        <v>207</v>
      </c>
      <c r="B121" s="17">
        <v>878</v>
      </c>
      <c r="C121" s="16" t="s">
        <v>152</v>
      </c>
      <c r="D121" s="179">
        <v>91528.5</v>
      </c>
      <c r="E121" s="178">
        <v>412637195.94946998</v>
      </c>
      <c r="F121" s="178">
        <v>5983368.53462</v>
      </c>
      <c r="G121" s="178">
        <v>20375291.100000001</v>
      </c>
      <c r="H121" s="178">
        <v>438995855.58408999</v>
      </c>
      <c r="I121" s="178">
        <v>4796.2749917685796</v>
      </c>
      <c r="J121" s="179">
        <v>91404.5</v>
      </c>
      <c r="K121" s="178">
        <v>449350232.38019198</v>
      </c>
      <c r="L121" s="178">
        <v>6265439.06027018</v>
      </c>
      <c r="M121" s="178">
        <v>455615671.44046199</v>
      </c>
      <c r="N121" s="178">
        <v>4984.60876040526</v>
      </c>
      <c r="O121" s="182">
        <v>3.7900000000000003E-2</v>
      </c>
      <c r="P121" s="182">
        <v>3.9300000000000002E-2</v>
      </c>
      <c r="Q121" s="182">
        <v>4.5343897992603202E-2</v>
      </c>
    </row>
    <row r="122" spans="1:17" ht="15.75" customHeight="1" x14ac:dyDescent="0.4">
      <c r="A122" s="16" t="s">
        <v>207</v>
      </c>
      <c r="B122" s="17">
        <v>838</v>
      </c>
      <c r="C122" s="16" t="s">
        <v>153</v>
      </c>
      <c r="D122" s="179">
        <v>43894.583330000001</v>
      </c>
      <c r="E122" s="178">
        <v>197486477.96068999</v>
      </c>
      <c r="F122" s="178">
        <v>5714409.3876499999</v>
      </c>
      <c r="G122" s="178">
        <v>9707846.0142857209</v>
      </c>
      <c r="H122" s="178">
        <v>212908733.36262599</v>
      </c>
      <c r="I122" s="178">
        <v>4850.4557330451298</v>
      </c>
      <c r="J122" s="179">
        <v>43606.5</v>
      </c>
      <c r="K122" s="178">
        <v>214413552.75809801</v>
      </c>
      <c r="L122" s="178">
        <v>5742112.3026048699</v>
      </c>
      <c r="M122" s="178">
        <v>220155665.06070301</v>
      </c>
      <c r="N122" s="178">
        <v>5048.6891876372401</v>
      </c>
      <c r="O122" s="182">
        <v>3.4000000000000002E-2</v>
      </c>
      <c r="P122" s="182">
        <v>4.0899999999999999E-2</v>
      </c>
      <c r="Q122" s="182">
        <v>4.5276270503470099E-2</v>
      </c>
    </row>
    <row r="123" spans="1:17" ht="15.75" customHeight="1" x14ac:dyDescent="0.4">
      <c r="A123" s="16" t="s">
        <v>207</v>
      </c>
      <c r="B123" s="17">
        <v>916</v>
      </c>
      <c r="C123" s="16" t="s">
        <v>154</v>
      </c>
      <c r="D123" s="179">
        <v>80281.5</v>
      </c>
      <c r="E123" s="178">
        <v>367583673.60737997</v>
      </c>
      <c r="F123" s="178">
        <v>3827252.80308</v>
      </c>
      <c r="G123" s="178">
        <v>18106850.254285701</v>
      </c>
      <c r="H123" s="178">
        <v>389517776.66474599</v>
      </c>
      <c r="I123" s="178">
        <v>4851.8995866388404</v>
      </c>
      <c r="J123" s="179">
        <v>80744.5</v>
      </c>
      <c r="K123" s="178">
        <v>400760434.44412202</v>
      </c>
      <c r="L123" s="178">
        <v>3989767.49</v>
      </c>
      <c r="M123" s="178">
        <v>404750201.93412203</v>
      </c>
      <c r="N123" s="178">
        <v>5012.7278258472297</v>
      </c>
      <c r="O123" s="182">
        <v>3.9100000000000003E-2</v>
      </c>
      <c r="P123" s="182">
        <v>3.3099999999999997E-2</v>
      </c>
      <c r="Q123" s="182">
        <v>4.5181232222689299E-2</v>
      </c>
    </row>
    <row r="124" spans="1:17" ht="15.75" customHeight="1" x14ac:dyDescent="0.4">
      <c r="A124" s="16" t="s">
        <v>207</v>
      </c>
      <c r="B124" s="17">
        <v>802</v>
      </c>
      <c r="C124" s="16" t="s">
        <v>155</v>
      </c>
      <c r="D124" s="179">
        <v>28185.5</v>
      </c>
      <c r="E124" s="178">
        <v>125888702.90313999</v>
      </c>
      <c r="F124" s="178">
        <v>967429.64723</v>
      </c>
      <c r="G124" s="178">
        <v>6199833.0771428598</v>
      </c>
      <c r="H124" s="178">
        <v>133055965.62751301</v>
      </c>
      <c r="I124" s="178">
        <v>4720.7239760697103</v>
      </c>
      <c r="J124" s="179">
        <v>28509.5</v>
      </c>
      <c r="K124" s="178">
        <v>139001045.73458099</v>
      </c>
      <c r="L124" s="178">
        <v>921986.62180684402</v>
      </c>
      <c r="M124" s="178">
        <v>139923032.356388</v>
      </c>
      <c r="N124" s="178">
        <v>4907.94410131318</v>
      </c>
      <c r="O124" s="182">
        <v>5.16E-2</v>
      </c>
      <c r="P124" s="182">
        <v>3.9699999999999999E-2</v>
      </c>
      <c r="Q124" s="182">
        <v>4.4602780104124301E-2</v>
      </c>
    </row>
    <row r="125" spans="1:17" ht="15.75" customHeight="1" x14ac:dyDescent="0.4">
      <c r="A125" s="16" t="s">
        <v>207</v>
      </c>
      <c r="B125" s="17">
        <v>879</v>
      </c>
      <c r="C125" s="16" t="s">
        <v>156</v>
      </c>
      <c r="D125" s="179">
        <v>34617</v>
      </c>
      <c r="E125" s="178">
        <v>160663252.60247999</v>
      </c>
      <c r="F125" s="178">
        <v>2323222.6862499998</v>
      </c>
      <c r="G125" s="178">
        <v>7502925.0085714301</v>
      </c>
      <c r="H125" s="178">
        <v>170489400.29730099</v>
      </c>
      <c r="I125" s="178">
        <v>4925.0195076783502</v>
      </c>
      <c r="J125" s="179">
        <v>34625.5</v>
      </c>
      <c r="K125" s="178">
        <v>174460037.448098</v>
      </c>
      <c r="L125" s="178">
        <v>2235613.0316326502</v>
      </c>
      <c r="M125" s="178">
        <v>176695650.47973001</v>
      </c>
      <c r="N125" s="178">
        <v>5103.0497893093298</v>
      </c>
      <c r="O125" s="182">
        <v>3.6400000000000002E-2</v>
      </c>
      <c r="P125" s="182">
        <v>3.61E-2</v>
      </c>
      <c r="Q125" s="182">
        <v>4.3006553926732798E-2</v>
      </c>
    </row>
    <row r="126" spans="1:17" ht="15.75" customHeight="1" x14ac:dyDescent="0.4">
      <c r="A126" s="16" t="s">
        <v>207</v>
      </c>
      <c r="B126" s="17">
        <v>933</v>
      </c>
      <c r="C126" s="16" t="s">
        <v>157</v>
      </c>
      <c r="D126" s="179">
        <v>67003.499849999993</v>
      </c>
      <c r="E126" s="178">
        <v>304060431.53122002</v>
      </c>
      <c r="F126" s="178">
        <v>4231268.8767499998</v>
      </c>
      <c r="G126" s="178">
        <v>14894783.1342857</v>
      </c>
      <c r="H126" s="178">
        <v>323186483.542256</v>
      </c>
      <c r="I126" s="178">
        <v>4823.4268995764396</v>
      </c>
      <c r="J126" s="179">
        <v>67243.5</v>
      </c>
      <c r="K126" s="178">
        <v>331743287.71157998</v>
      </c>
      <c r="L126" s="178">
        <v>4501935.9210252902</v>
      </c>
      <c r="M126" s="178">
        <v>336245223.63260502</v>
      </c>
      <c r="N126" s="178">
        <v>5000.4122871743002</v>
      </c>
      <c r="O126" s="182">
        <v>4.0399999999999998E-2</v>
      </c>
      <c r="P126" s="182">
        <v>3.6700000000000003E-2</v>
      </c>
      <c r="Q126" s="182">
        <v>4.4898521495438201E-2</v>
      </c>
    </row>
    <row r="127" spans="1:17" ht="15.75" customHeight="1" x14ac:dyDescent="0.4">
      <c r="A127" s="16" t="s">
        <v>207</v>
      </c>
      <c r="B127" s="17">
        <v>803</v>
      </c>
      <c r="C127" s="16" t="s">
        <v>158</v>
      </c>
      <c r="D127" s="179">
        <v>36759.5</v>
      </c>
      <c r="E127" s="178">
        <v>160009737.34812</v>
      </c>
      <c r="F127" s="178">
        <v>2623952.8830400002</v>
      </c>
      <c r="G127" s="178">
        <v>7802031.0428571403</v>
      </c>
      <c r="H127" s="178">
        <v>170435721.27401701</v>
      </c>
      <c r="I127" s="178">
        <v>4636.50814820705</v>
      </c>
      <c r="J127" s="179">
        <v>36731.5</v>
      </c>
      <c r="K127" s="178">
        <v>174308987.89706299</v>
      </c>
      <c r="L127" s="178">
        <v>2537375.0099999998</v>
      </c>
      <c r="M127" s="178">
        <v>176846362.90706301</v>
      </c>
      <c r="N127" s="178">
        <v>4814.5695903261003</v>
      </c>
      <c r="O127" s="182">
        <v>3.7600000000000001E-2</v>
      </c>
      <c r="P127" s="182">
        <v>3.8399999999999997E-2</v>
      </c>
      <c r="Q127" s="182">
        <v>4.4759774794083301E-2</v>
      </c>
    </row>
    <row r="128" spans="1:17" ht="15.75" customHeight="1" x14ac:dyDescent="0.4">
      <c r="A128" s="16" t="s">
        <v>207</v>
      </c>
      <c r="B128" s="17">
        <v>866</v>
      </c>
      <c r="C128" s="16" t="s">
        <v>159</v>
      </c>
      <c r="D128" s="179">
        <v>31958.5</v>
      </c>
      <c r="E128" s="178">
        <v>141770608.20354</v>
      </c>
      <c r="F128" s="178">
        <v>2715205.2599599999</v>
      </c>
      <c r="G128" s="178">
        <v>6945129.6600000001</v>
      </c>
      <c r="H128" s="178">
        <v>151430943.12349999</v>
      </c>
      <c r="I128" s="178">
        <v>4738.3620358746502</v>
      </c>
      <c r="J128" s="179">
        <v>32341.5</v>
      </c>
      <c r="K128" s="178">
        <v>156271556.31658599</v>
      </c>
      <c r="L128" s="178">
        <v>2589149.6844475302</v>
      </c>
      <c r="M128" s="178">
        <v>158860706.00103399</v>
      </c>
      <c r="N128" s="178">
        <v>4911.9770573731503</v>
      </c>
      <c r="O128" s="182">
        <v>4.9099999999999998E-2</v>
      </c>
      <c r="P128" s="182">
        <v>3.6600000000000001E-2</v>
      </c>
      <c r="Q128" s="182">
        <v>4.4442698490376902E-2</v>
      </c>
    </row>
    <row r="129" spans="1:17" ht="15.75" customHeight="1" x14ac:dyDescent="0.4">
      <c r="A129" s="16" t="s">
        <v>207</v>
      </c>
      <c r="B129" s="17">
        <v>880</v>
      </c>
      <c r="C129" s="16" t="s">
        <v>160</v>
      </c>
      <c r="D129" s="179">
        <v>17376</v>
      </c>
      <c r="E129" s="178">
        <v>80017240.710940003</v>
      </c>
      <c r="F129" s="178">
        <v>1294407.6406099999</v>
      </c>
      <c r="G129" s="178">
        <v>3861060.5742857102</v>
      </c>
      <c r="H129" s="178">
        <v>85172708.925835699</v>
      </c>
      <c r="I129" s="178">
        <v>4901.74429821799</v>
      </c>
      <c r="J129" s="179">
        <v>17568</v>
      </c>
      <c r="K129" s="178">
        <v>87926342.008829907</v>
      </c>
      <c r="L129" s="178">
        <v>1314978.1783858701</v>
      </c>
      <c r="M129" s="178">
        <v>89241320.187215701</v>
      </c>
      <c r="N129" s="178">
        <v>5079.76549335244</v>
      </c>
      <c r="O129" s="182">
        <v>4.7800000000000002E-2</v>
      </c>
      <c r="P129" s="182">
        <v>3.6299999999999999E-2</v>
      </c>
      <c r="Q129" s="182">
        <v>4.3912444053432503E-2</v>
      </c>
    </row>
    <row r="130" spans="1:17" ht="15.75" customHeight="1" x14ac:dyDescent="0.4">
      <c r="A130" s="16" t="s">
        <v>207</v>
      </c>
      <c r="B130" s="17">
        <v>865</v>
      </c>
      <c r="C130" s="16" t="s">
        <v>161</v>
      </c>
      <c r="D130" s="179">
        <v>63437.833919999997</v>
      </c>
      <c r="E130" s="178">
        <v>283971316.01503998</v>
      </c>
      <c r="F130" s="178">
        <v>4332339.7062600004</v>
      </c>
      <c r="G130" s="178">
        <v>14127815.5114286</v>
      </c>
      <c r="H130" s="178">
        <v>302431471.23272902</v>
      </c>
      <c r="I130" s="178">
        <v>4767.3675556784901</v>
      </c>
      <c r="J130" s="179">
        <v>63859.5</v>
      </c>
      <c r="K130" s="178">
        <v>310499439.58084899</v>
      </c>
      <c r="L130" s="178">
        <v>4279136.64375492</v>
      </c>
      <c r="M130" s="178">
        <v>314778576.22460401</v>
      </c>
      <c r="N130" s="178">
        <v>4929.2364679429702</v>
      </c>
      <c r="O130" s="182">
        <v>4.0800000000000003E-2</v>
      </c>
      <c r="P130" s="182">
        <v>3.4000000000000002E-2</v>
      </c>
      <c r="Q130" s="182">
        <v>4.5500293110029601E-2</v>
      </c>
    </row>
    <row r="131" spans="1:17" ht="15.75" customHeight="1" x14ac:dyDescent="0.4">
      <c r="A131" s="16" t="s">
        <v>208</v>
      </c>
      <c r="B131" s="17">
        <v>330</v>
      </c>
      <c r="C131" s="16" t="s">
        <v>162</v>
      </c>
      <c r="D131" s="179">
        <v>181991.97717</v>
      </c>
      <c r="E131" s="178">
        <v>924804878.01005006</v>
      </c>
      <c r="F131" s="178">
        <v>12416736.706289999</v>
      </c>
      <c r="G131" s="178">
        <v>39503230.508571401</v>
      </c>
      <c r="H131" s="178">
        <v>976724845.22491097</v>
      </c>
      <c r="I131" s="178">
        <v>5366.8566077093901</v>
      </c>
      <c r="J131" s="179">
        <v>181402.33</v>
      </c>
      <c r="K131" s="178">
        <v>986343087.12641501</v>
      </c>
      <c r="L131" s="178">
        <v>12834311.216932399</v>
      </c>
      <c r="M131" s="178">
        <v>999177398.34334803</v>
      </c>
      <c r="N131" s="178">
        <v>5508.0736743753396</v>
      </c>
      <c r="O131" s="182">
        <v>2.3E-2</v>
      </c>
      <c r="P131" s="182">
        <v>2.63E-2</v>
      </c>
      <c r="Q131" s="182">
        <v>4.0050192498088097E-2</v>
      </c>
    </row>
    <row r="132" spans="1:17" ht="15.75" customHeight="1" x14ac:dyDescent="0.4">
      <c r="A132" s="16" t="s">
        <v>208</v>
      </c>
      <c r="B132" s="17">
        <v>331</v>
      </c>
      <c r="C132" s="16" t="s">
        <v>163</v>
      </c>
      <c r="D132" s="179">
        <v>49792.999969999997</v>
      </c>
      <c r="E132" s="178">
        <v>238770273.87138</v>
      </c>
      <c r="F132" s="178">
        <v>3642697.5654600002</v>
      </c>
      <c r="G132" s="178">
        <v>10771354.5685714</v>
      </c>
      <c r="H132" s="178">
        <v>253184326.005411</v>
      </c>
      <c r="I132" s="178">
        <v>5084.7373357289898</v>
      </c>
      <c r="J132" s="179">
        <v>50153</v>
      </c>
      <c r="K132" s="178">
        <v>257883552.24486399</v>
      </c>
      <c r="L132" s="178">
        <v>3641056.2889858</v>
      </c>
      <c r="M132" s="178">
        <v>261524608.53385001</v>
      </c>
      <c r="N132" s="178">
        <v>5214.5356914611302</v>
      </c>
      <c r="O132" s="182">
        <v>3.2899999999999999E-2</v>
      </c>
      <c r="P132" s="182">
        <v>2.5499999999999998E-2</v>
      </c>
      <c r="Q132" s="182">
        <v>4.1768288341025597E-2</v>
      </c>
    </row>
    <row r="133" spans="1:17" ht="15.75" customHeight="1" x14ac:dyDescent="0.4">
      <c r="A133" s="16" t="s">
        <v>208</v>
      </c>
      <c r="B133" s="17">
        <v>332</v>
      </c>
      <c r="C133" s="16" t="s">
        <v>164</v>
      </c>
      <c r="D133" s="179">
        <v>44079</v>
      </c>
      <c r="E133" s="178">
        <v>204182996.68432</v>
      </c>
      <c r="F133" s="178">
        <v>4200024.2277100002</v>
      </c>
      <c r="G133" s="178">
        <v>9606791.2542857099</v>
      </c>
      <c r="H133" s="178">
        <v>217989812.166316</v>
      </c>
      <c r="I133" s="178">
        <v>4945.43460982136</v>
      </c>
      <c r="J133" s="179">
        <v>44206</v>
      </c>
      <c r="K133" s="178">
        <v>221640544.65844801</v>
      </c>
      <c r="L133" s="178">
        <v>4253411.4380417299</v>
      </c>
      <c r="M133" s="178">
        <v>225893956.09649</v>
      </c>
      <c r="N133" s="178">
        <v>5110.0293194699698</v>
      </c>
      <c r="O133" s="182">
        <v>3.6299999999999999E-2</v>
      </c>
      <c r="P133" s="182">
        <v>3.3300000000000003E-2</v>
      </c>
      <c r="Q133" s="182">
        <v>4.3344015730921198E-2</v>
      </c>
    </row>
    <row r="134" spans="1:17" ht="15.75" customHeight="1" x14ac:dyDescent="0.4">
      <c r="A134" s="16" t="s">
        <v>208</v>
      </c>
      <c r="B134" s="17">
        <v>884</v>
      </c>
      <c r="C134" s="16" t="s">
        <v>165</v>
      </c>
      <c r="D134" s="179">
        <v>22277</v>
      </c>
      <c r="E134" s="178">
        <v>102447550.12207</v>
      </c>
      <c r="F134" s="178">
        <v>1594959.8870300001</v>
      </c>
      <c r="G134" s="178">
        <v>4963528.2857142901</v>
      </c>
      <c r="H134" s="178">
        <v>109006038.29481401</v>
      </c>
      <c r="I134" s="178">
        <v>4893.2099607134796</v>
      </c>
      <c r="J134" s="179">
        <v>22283</v>
      </c>
      <c r="K134" s="178">
        <v>111079268.91476899</v>
      </c>
      <c r="L134" s="178">
        <v>1594895.22618635</v>
      </c>
      <c r="M134" s="178">
        <v>112674164.140956</v>
      </c>
      <c r="N134" s="178">
        <v>5056.5078374077002</v>
      </c>
      <c r="O134" s="182">
        <v>3.3700000000000001E-2</v>
      </c>
      <c r="P134" s="182">
        <v>3.3399999999999999E-2</v>
      </c>
      <c r="Q134" s="182">
        <v>4.4684560262300402E-2</v>
      </c>
    </row>
    <row r="135" spans="1:17" ht="15.75" customHeight="1" x14ac:dyDescent="0.4">
      <c r="A135" s="16" t="s">
        <v>208</v>
      </c>
      <c r="B135" s="17">
        <v>333</v>
      </c>
      <c r="C135" s="16" t="s">
        <v>166</v>
      </c>
      <c r="D135" s="179">
        <v>53878.083330000001</v>
      </c>
      <c r="E135" s="178">
        <v>262539959.63760999</v>
      </c>
      <c r="F135" s="178">
        <v>4461778.2712000003</v>
      </c>
      <c r="G135" s="178">
        <v>11736463.277142899</v>
      </c>
      <c r="H135" s="178">
        <v>278738201.18595302</v>
      </c>
      <c r="I135" s="178">
        <v>5173.4988321447599</v>
      </c>
      <c r="J135" s="179">
        <v>54669</v>
      </c>
      <c r="K135" s="178">
        <v>285819707.14104497</v>
      </c>
      <c r="L135" s="178">
        <v>4281094.2511582896</v>
      </c>
      <c r="M135" s="178">
        <v>290100801.39220297</v>
      </c>
      <c r="N135" s="178">
        <v>5306.4954799283596</v>
      </c>
      <c r="O135" s="182">
        <v>4.0800000000000003E-2</v>
      </c>
      <c r="P135" s="182">
        <v>2.5700000000000001E-2</v>
      </c>
      <c r="Q135" s="182">
        <v>4.10624704452279E-2</v>
      </c>
    </row>
    <row r="136" spans="1:17" ht="15.75" customHeight="1" x14ac:dyDescent="0.4">
      <c r="A136" s="16" t="s">
        <v>208</v>
      </c>
      <c r="B136" s="17">
        <v>893</v>
      </c>
      <c r="C136" s="16" t="s">
        <v>167</v>
      </c>
      <c r="D136" s="179">
        <v>35723</v>
      </c>
      <c r="E136" s="178">
        <v>164572809.68307999</v>
      </c>
      <c r="F136" s="178">
        <v>1519723.7608099999</v>
      </c>
      <c r="G136" s="178">
        <v>8091802.8257142901</v>
      </c>
      <c r="H136" s="178">
        <v>174184336.269604</v>
      </c>
      <c r="I136" s="178">
        <v>4875.9716784593802</v>
      </c>
      <c r="J136" s="179">
        <v>36010.5</v>
      </c>
      <c r="K136" s="178">
        <v>179716172.56650501</v>
      </c>
      <c r="L136" s="178">
        <v>1555093.40209318</v>
      </c>
      <c r="M136" s="178">
        <v>181271265.96859899</v>
      </c>
      <c r="N136" s="178">
        <v>5033.8447388566901</v>
      </c>
      <c r="O136" s="182">
        <v>4.07E-2</v>
      </c>
      <c r="P136" s="182">
        <v>3.2399999999999998E-2</v>
      </c>
      <c r="Q136" s="182">
        <v>4.5025457142538701E-2</v>
      </c>
    </row>
    <row r="137" spans="1:17" ht="15.75" customHeight="1" x14ac:dyDescent="0.4">
      <c r="A137" s="16" t="s">
        <v>208</v>
      </c>
      <c r="B137" s="17">
        <v>334</v>
      </c>
      <c r="C137" s="16" t="s">
        <v>168</v>
      </c>
      <c r="D137" s="179">
        <v>34912.5</v>
      </c>
      <c r="E137" s="178">
        <v>160223459.20686999</v>
      </c>
      <c r="F137" s="178">
        <v>2891818.3311899998</v>
      </c>
      <c r="G137" s="178">
        <v>7656708.6428571399</v>
      </c>
      <c r="H137" s="178">
        <v>170771986.18091699</v>
      </c>
      <c r="I137" s="178">
        <v>4891.42817560808</v>
      </c>
      <c r="J137" s="179">
        <v>34962</v>
      </c>
      <c r="K137" s="178">
        <v>174596801.441921</v>
      </c>
      <c r="L137" s="178">
        <v>2888532.0533425701</v>
      </c>
      <c r="M137" s="178">
        <v>177485333.49526301</v>
      </c>
      <c r="N137" s="178">
        <v>5076.5211800029501</v>
      </c>
      <c r="O137" s="182">
        <v>3.9300000000000002E-2</v>
      </c>
      <c r="P137" s="182">
        <v>3.78E-2</v>
      </c>
      <c r="Q137" s="182">
        <v>4.3853659285987202E-2</v>
      </c>
    </row>
    <row r="138" spans="1:17" ht="15.75" customHeight="1" x14ac:dyDescent="0.4">
      <c r="A138" s="16" t="s">
        <v>208</v>
      </c>
      <c r="B138" s="17">
        <v>860</v>
      </c>
      <c r="C138" s="16" t="s">
        <v>169</v>
      </c>
      <c r="D138" s="179">
        <v>111091.54999</v>
      </c>
      <c r="E138" s="178">
        <v>499193969.41834998</v>
      </c>
      <c r="F138" s="178">
        <v>4845405.6987699997</v>
      </c>
      <c r="G138" s="178">
        <v>24503168.357142899</v>
      </c>
      <c r="H138" s="178">
        <v>528542543.47426301</v>
      </c>
      <c r="I138" s="178">
        <v>4757.7204883885397</v>
      </c>
      <c r="J138" s="179">
        <v>111481.5</v>
      </c>
      <c r="K138" s="178">
        <v>544549790.59971905</v>
      </c>
      <c r="L138" s="178">
        <v>4705706.8873707997</v>
      </c>
      <c r="M138" s="178">
        <v>549255497.48708999</v>
      </c>
      <c r="N138" s="178">
        <v>4926.8757371141401</v>
      </c>
      <c r="O138" s="182">
        <v>3.9199999999999999E-2</v>
      </c>
      <c r="P138" s="182">
        <v>3.56E-2</v>
      </c>
      <c r="Q138" s="182">
        <v>4.4997112807916503E-2</v>
      </c>
    </row>
    <row r="139" spans="1:17" ht="15.75" customHeight="1" x14ac:dyDescent="0.4">
      <c r="A139" s="16" t="s">
        <v>208</v>
      </c>
      <c r="B139" s="17">
        <v>861</v>
      </c>
      <c r="C139" s="16" t="s">
        <v>170</v>
      </c>
      <c r="D139" s="179">
        <v>35989</v>
      </c>
      <c r="E139" s="178">
        <v>171656863.546</v>
      </c>
      <c r="F139" s="178">
        <v>3593137.4149699998</v>
      </c>
      <c r="G139" s="178">
        <v>7745538.84857143</v>
      </c>
      <c r="H139" s="178">
        <v>182995539.80954099</v>
      </c>
      <c r="I139" s="178">
        <v>5084.7631167729396</v>
      </c>
      <c r="J139" s="179">
        <v>36337</v>
      </c>
      <c r="K139" s="178">
        <v>187463100.51657301</v>
      </c>
      <c r="L139" s="178">
        <v>3503531.2819051002</v>
      </c>
      <c r="M139" s="178">
        <v>190966631.79847801</v>
      </c>
      <c r="N139" s="178">
        <v>5255.4319783823003</v>
      </c>
      <c r="O139" s="182">
        <v>4.36E-2</v>
      </c>
      <c r="P139" s="182">
        <v>3.3599999999999998E-2</v>
      </c>
      <c r="Q139" s="182">
        <v>4.1317671729678297E-2</v>
      </c>
    </row>
    <row r="140" spans="1:17" ht="15.75" customHeight="1" x14ac:dyDescent="0.4">
      <c r="A140" s="16" t="s">
        <v>208</v>
      </c>
      <c r="B140" s="17">
        <v>894</v>
      </c>
      <c r="C140" s="16" t="s">
        <v>171</v>
      </c>
      <c r="D140" s="179">
        <v>25794.94</v>
      </c>
      <c r="E140" s="178">
        <v>119135619.84337001</v>
      </c>
      <c r="F140" s="178">
        <v>3642383.6041700002</v>
      </c>
      <c r="G140" s="178">
        <v>5591791.0371428598</v>
      </c>
      <c r="H140" s="178">
        <v>128369794.48468301</v>
      </c>
      <c r="I140" s="178">
        <v>4976.5494505776296</v>
      </c>
      <c r="J140" s="179">
        <v>26074</v>
      </c>
      <c r="K140" s="178">
        <v>130066368.39309999</v>
      </c>
      <c r="L140" s="178">
        <v>4026139.7721163901</v>
      </c>
      <c r="M140" s="178">
        <v>134092508.165217</v>
      </c>
      <c r="N140" s="178">
        <v>5142.7670539701103</v>
      </c>
      <c r="O140" s="182">
        <v>4.4600000000000001E-2</v>
      </c>
      <c r="P140" s="182">
        <v>3.3399999999999999E-2</v>
      </c>
      <c r="Q140" s="182">
        <v>4.2991828758090302E-2</v>
      </c>
    </row>
    <row r="141" spans="1:17" ht="15.75" customHeight="1" x14ac:dyDescent="0.4">
      <c r="A141" s="16" t="s">
        <v>208</v>
      </c>
      <c r="B141" s="17">
        <v>335</v>
      </c>
      <c r="C141" s="16" t="s">
        <v>172</v>
      </c>
      <c r="D141" s="179">
        <v>43918.5</v>
      </c>
      <c r="E141" s="178">
        <v>213440924.4129</v>
      </c>
      <c r="F141" s="178">
        <v>2039647.88</v>
      </c>
      <c r="G141" s="178">
        <v>9647455.4828571398</v>
      </c>
      <c r="H141" s="178">
        <v>225128027.77575701</v>
      </c>
      <c r="I141" s="178">
        <v>5126.0409115920902</v>
      </c>
      <c r="J141" s="179">
        <v>44557</v>
      </c>
      <c r="K141" s="178">
        <v>233947282.88523501</v>
      </c>
      <c r="L141" s="178">
        <v>2179570.81</v>
      </c>
      <c r="M141" s="178">
        <v>236126853.69523501</v>
      </c>
      <c r="N141" s="178">
        <v>5299.4333930748298</v>
      </c>
      <c r="O141" s="182">
        <v>4.8899999999999999E-2</v>
      </c>
      <c r="P141" s="182">
        <v>3.3799999999999997E-2</v>
      </c>
      <c r="Q141" s="182">
        <v>4.1237732551866302E-2</v>
      </c>
    </row>
    <row r="142" spans="1:17" ht="15.75" customHeight="1" x14ac:dyDescent="0.4">
      <c r="A142" s="16" t="s">
        <v>208</v>
      </c>
      <c r="B142" s="17">
        <v>937</v>
      </c>
      <c r="C142" s="16" t="s">
        <v>173</v>
      </c>
      <c r="D142" s="179">
        <v>75136.333329999994</v>
      </c>
      <c r="E142" s="178">
        <v>337320837.98417997</v>
      </c>
      <c r="F142" s="178">
        <v>3600931.04</v>
      </c>
      <c r="G142" s="178">
        <v>16609988.0228571</v>
      </c>
      <c r="H142" s="178">
        <v>357531757.04703701</v>
      </c>
      <c r="I142" s="178">
        <v>4758.4403071248098</v>
      </c>
      <c r="J142" s="179">
        <v>76164</v>
      </c>
      <c r="K142" s="178">
        <v>371671660.547665</v>
      </c>
      <c r="L142" s="178">
        <v>3737414.324</v>
      </c>
      <c r="M142" s="178">
        <v>375409074.871665</v>
      </c>
      <c r="N142" s="178">
        <v>4928.9569202203802</v>
      </c>
      <c r="O142" s="182">
        <v>0.05</v>
      </c>
      <c r="P142" s="182">
        <v>3.5799999999999998E-2</v>
      </c>
      <c r="Q142" s="182">
        <v>4.4689950259812698E-2</v>
      </c>
    </row>
    <row r="143" spans="1:17" ht="15.75" customHeight="1" x14ac:dyDescent="0.4">
      <c r="A143" s="16" t="s">
        <v>208</v>
      </c>
      <c r="B143" s="17">
        <v>336</v>
      </c>
      <c r="C143" s="16" t="s">
        <v>174</v>
      </c>
      <c r="D143" s="179">
        <v>39334.92</v>
      </c>
      <c r="E143" s="178">
        <v>193578000.38461</v>
      </c>
      <c r="F143" s="178">
        <v>4904853.9127700003</v>
      </c>
      <c r="G143" s="178">
        <v>8684270.0742857102</v>
      </c>
      <c r="H143" s="178">
        <v>207167124.37166601</v>
      </c>
      <c r="I143" s="178">
        <v>5266.7483338383699</v>
      </c>
      <c r="J143" s="179">
        <v>40327</v>
      </c>
      <c r="K143" s="178">
        <v>213331207.01207</v>
      </c>
      <c r="L143" s="178">
        <v>5158128.78891729</v>
      </c>
      <c r="M143" s="178">
        <v>218489335.80098799</v>
      </c>
      <c r="N143" s="178">
        <v>5417.9417214518198</v>
      </c>
      <c r="O143" s="182">
        <v>5.4699999999999999E-2</v>
      </c>
      <c r="P143" s="182">
        <v>2.87E-2</v>
      </c>
      <c r="Q143" s="182">
        <v>4.0707921714399499E-2</v>
      </c>
    </row>
    <row r="144" spans="1:17" ht="15.75" customHeight="1" x14ac:dyDescent="0.4">
      <c r="A144" s="16" t="s">
        <v>208</v>
      </c>
      <c r="B144" s="17">
        <v>885</v>
      </c>
      <c r="C144" s="16" t="s">
        <v>175</v>
      </c>
      <c r="D144" s="179">
        <v>72925</v>
      </c>
      <c r="E144" s="178">
        <v>328615813.75312001</v>
      </c>
      <c r="F144" s="178">
        <v>7438440.0512800002</v>
      </c>
      <c r="G144" s="178">
        <v>16253068.2171429</v>
      </c>
      <c r="H144" s="178">
        <v>352307322.02154303</v>
      </c>
      <c r="I144" s="178">
        <v>4831.0911487355897</v>
      </c>
      <c r="J144" s="179">
        <v>73661.5</v>
      </c>
      <c r="K144" s="178">
        <v>360756870.57893598</v>
      </c>
      <c r="L144" s="178">
        <v>7443123.8210183596</v>
      </c>
      <c r="M144" s="178">
        <v>368199994.39995402</v>
      </c>
      <c r="N144" s="178">
        <v>4998.5405456032604</v>
      </c>
      <c r="O144" s="182">
        <v>4.5100000000000001E-2</v>
      </c>
      <c r="P144" s="182">
        <v>3.4700000000000002E-2</v>
      </c>
      <c r="Q144" s="182">
        <v>4.5052692111061499E-2</v>
      </c>
    </row>
    <row r="145" spans="1:17" ht="15.75" customHeight="1" x14ac:dyDescent="0.4">
      <c r="A145" s="16" t="s">
        <v>209</v>
      </c>
      <c r="B145" s="17">
        <v>370</v>
      </c>
      <c r="C145" s="16" t="s">
        <v>176</v>
      </c>
      <c r="D145" s="179">
        <v>31594</v>
      </c>
      <c r="E145" s="178">
        <v>146796139.18345001</v>
      </c>
      <c r="F145" s="178">
        <v>10229551.60094</v>
      </c>
      <c r="G145" s="178">
        <v>6794258.4857142903</v>
      </c>
      <c r="H145" s="178">
        <v>163819949.27010399</v>
      </c>
      <c r="I145" s="178">
        <v>5185.1601338894798</v>
      </c>
      <c r="J145" s="179">
        <v>31982</v>
      </c>
      <c r="K145" s="178">
        <v>160457395.729765</v>
      </c>
      <c r="L145" s="178">
        <v>9701891.2384343799</v>
      </c>
      <c r="M145" s="178">
        <v>170159286.9682</v>
      </c>
      <c r="N145" s="178">
        <v>5320.4704824026003</v>
      </c>
      <c r="O145" s="182">
        <v>3.8699999999999998E-2</v>
      </c>
      <c r="P145" s="182">
        <v>2.6100000000000002E-2</v>
      </c>
      <c r="Q145" s="182">
        <v>4.2343068418964298E-2</v>
      </c>
    </row>
    <row r="146" spans="1:17" ht="15.75" customHeight="1" x14ac:dyDescent="0.4">
      <c r="A146" s="16" t="s">
        <v>209</v>
      </c>
      <c r="B146" s="17">
        <v>380</v>
      </c>
      <c r="C146" s="16" t="s">
        <v>177</v>
      </c>
      <c r="D146" s="179">
        <v>87809.5</v>
      </c>
      <c r="E146" s="178">
        <v>419481143.0503</v>
      </c>
      <c r="F146" s="178">
        <v>11120911.70314</v>
      </c>
      <c r="G146" s="178">
        <v>18853859.177142899</v>
      </c>
      <c r="H146" s="178">
        <v>449455913.930583</v>
      </c>
      <c r="I146" s="178">
        <v>5118.5340302653203</v>
      </c>
      <c r="J146" s="179">
        <v>88362.5</v>
      </c>
      <c r="K146" s="178">
        <v>454720216.85907102</v>
      </c>
      <c r="L146" s="178">
        <v>11100650.260048199</v>
      </c>
      <c r="M146" s="178">
        <v>465820867.11912</v>
      </c>
      <c r="N146" s="178">
        <v>5271.7031220157796</v>
      </c>
      <c r="O146" s="182">
        <v>3.6400000000000002E-2</v>
      </c>
      <c r="P146" s="182">
        <v>2.9899999999999999E-2</v>
      </c>
      <c r="Q146" s="182">
        <v>4.1462548789613501E-2</v>
      </c>
    </row>
    <row r="147" spans="1:17" ht="15.75" customHeight="1" x14ac:dyDescent="0.4">
      <c r="A147" s="16" t="s">
        <v>209</v>
      </c>
      <c r="B147" s="17">
        <v>381</v>
      </c>
      <c r="C147" s="16" t="s">
        <v>178</v>
      </c>
      <c r="D147" s="179">
        <v>32918</v>
      </c>
      <c r="E147" s="178">
        <v>155169508.91547999</v>
      </c>
      <c r="F147" s="178">
        <v>2512169.3912599999</v>
      </c>
      <c r="G147" s="178">
        <v>7295876.9314285703</v>
      </c>
      <c r="H147" s="178">
        <v>164977555.23816901</v>
      </c>
      <c r="I147" s="178">
        <v>5011.7733531249896</v>
      </c>
      <c r="J147" s="179">
        <v>33171.5</v>
      </c>
      <c r="K147" s="178">
        <v>169458476.30391201</v>
      </c>
      <c r="L147" s="178">
        <v>2576244.2839175598</v>
      </c>
      <c r="M147" s="178">
        <v>172034720.58782899</v>
      </c>
      <c r="N147" s="178">
        <v>5186.2207192267197</v>
      </c>
      <c r="O147" s="182">
        <v>4.2799999999999998E-2</v>
      </c>
      <c r="P147" s="182">
        <v>3.4799999999999998E-2</v>
      </c>
      <c r="Q147" s="182">
        <v>4.3054069000030101E-2</v>
      </c>
    </row>
    <row r="148" spans="1:17" ht="15.75" customHeight="1" x14ac:dyDescent="0.4">
      <c r="A148" s="16" t="s">
        <v>209</v>
      </c>
      <c r="B148" s="17">
        <v>371</v>
      </c>
      <c r="C148" s="16" t="s">
        <v>179</v>
      </c>
      <c r="D148" s="179">
        <v>41892.67</v>
      </c>
      <c r="E148" s="178">
        <v>196790059.38455999</v>
      </c>
      <c r="F148" s="178">
        <v>5387044.70034</v>
      </c>
      <c r="G148" s="178">
        <v>9062704.5857142899</v>
      </c>
      <c r="H148" s="178">
        <v>211239808.670614</v>
      </c>
      <c r="I148" s="178">
        <v>5042.4049999824401</v>
      </c>
      <c r="J148" s="179">
        <v>42127.5</v>
      </c>
      <c r="K148" s="178">
        <v>213690681.555305</v>
      </c>
      <c r="L148" s="178">
        <v>5477097.2056522397</v>
      </c>
      <c r="M148" s="178">
        <v>219167778.760957</v>
      </c>
      <c r="N148" s="178">
        <v>5202.4871820297303</v>
      </c>
      <c r="O148" s="182">
        <v>3.7499999999999999E-2</v>
      </c>
      <c r="P148" s="182">
        <v>3.1699999999999999E-2</v>
      </c>
      <c r="Q148" s="182">
        <v>4.2410387386820902E-2</v>
      </c>
    </row>
    <row r="149" spans="1:17" ht="15.75" customHeight="1" x14ac:dyDescent="0.4">
      <c r="A149" s="16" t="s">
        <v>209</v>
      </c>
      <c r="B149" s="17">
        <v>811</v>
      </c>
      <c r="C149" s="16" t="s">
        <v>180</v>
      </c>
      <c r="D149" s="179">
        <v>41461</v>
      </c>
      <c r="E149" s="178">
        <v>187921198.06676999</v>
      </c>
      <c r="F149" s="178">
        <v>4367990.3750900002</v>
      </c>
      <c r="G149" s="178">
        <v>9208908.5571428593</v>
      </c>
      <c r="H149" s="178">
        <v>201498096.99900299</v>
      </c>
      <c r="I149" s="178">
        <v>4859.9430066569303</v>
      </c>
      <c r="J149" s="179">
        <v>41603</v>
      </c>
      <c r="K149" s="178">
        <v>205283167.30673501</v>
      </c>
      <c r="L149" s="178">
        <v>4230808.1472116401</v>
      </c>
      <c r="M149" s="178">
        <v>209513975.45394599</v>
      </c>
      <c r="N149" s="178">
        <v>5036.0304654459096</v>
      </c>
      <c r="O149" s="182">
        <v>3.9800000000000002E-2</v>
      </c>
      <c r="P149" s="182">
        <v>3.6200000000000003E-2</v>
      </c>
      <c r="Q149" s="182">
        <v>4.48595404969706E-2</v>
      </c>
    </row>
    <row r="150" spans="1:17" ht="15.75" customHeight="1" x14ac:dyDescent="0.4">
      <c r="A150" s="16" t="s">
        <v>209</v>
      </c>
      <c r="B150" s="17">
        <v>810</v>
      </c>
      <c r="C150" s="16" t="s">
        <v>181</v>
      </c>
      <c r="D150" s="179">
        <v>36881</v>
      </c>
      <c r="E150" s="178">
        <v>178649215.81735</v>
      </c>
      <c r="F150" s="178">
        <v>4194457.5160499997</v>
      </c>
      <c r="G150" s="178">
        <v>8091296.57142857</v>
      </c>
      <c r="H150" s="178">
        <v>190934969.904829</v>
      </c>
      <c r="I150" s="178">
        <v>5177.0551206536902</v>
      </c>
      <c r="J150" s="179">
        <v>37404.5</v>
      </c>
      <c r="K150" s="178">
        <v>195420217.18354699</v>
      </c>
      <c r="L150" s="178">
        <v>3932933.8643256002</v>
      </c>
      <c r="M150" s="178">
        <v>199353151.04787201</v>
      </c>
      <c r="N150" s="178">
        <v>5329.6568874833902</v>
      </c>
      <c r="O150" s="182">
        <v>4.41E-2</v>
      </c>
      <c r="P150" s="182">
        <v>2.9499999999999998E-2</v>
      </c>
      <c r="Q150" s="182">
        <v>4.1404603310971101E-2</v>
      </c>
    </row>
    <row r="151" spans="1:17" ht="15.75" customHeight="1" x14ac:dyDescent="0.4">
      <c r="A151" s="16" t="s">
        <v>209</v>
      </c>
      <c r="B151" s="17">
        <v>382</v>
      </c>
      <c r="C151" s="16" t="s">
        <v>182</v>
      </c>
      <c r="D151" s="179">
        <v>62805.083330000001</v>
      </c>
      <c r="E151" s="178">
        <v>295753043.38854003</v>
      </c>
      <c r="F151" s="178">
        <v>5805446.14286</v>
      </c>
      <c r="G151" s="178">
        <v>13602253.1828571</v>
      </c>
      <c r="H151" s="178">
        <v>315160742.714257</v>
      </c>
      <c r="I151" s="178">
        <v>5018.0769772773301</v>
      </c>
      <c r="J151" s="179">
        <v>62817.5</v>
      </c>
      <c r="K151" s="178">
        <v>319376899.82707798</v>
      </c>
      <c r="L151" s="178">
        <v>5660888.1595416302</v>
      </c>
      <c r="M151" s="178">
        <v>325037787.98662001</v>
      </c>
      <c r="N151" s="178">
        <v>5174.3190669259302</v>
      </c>
      <c r="O151" s="182">
        <v>3.1300000000000001E-2</v>
      </c>
      <c r="P151" s="182">
        <v>3.1099999999999999E-2</v>
      </c>
      <c r="Q151" s="182">
        <v>4.2589971880314097E-2</v>
      </c>
    </row>
    <row r="152" spans="1:17" ht="15.75" customHeight="1" x14ac:dyDescent="0.4">
      <c r="A152" s="16" t="s">
        <v>209</v>
      </c>
      <c r="B152" s="17">
        <v>383</v>
      </c>
      <c r="C152" s="16" t="s">
        <v>183</v>
      </c>
      <c r="D152" s="179">
        <v>111125.41667000001</v>
      </c>
      <c r="E152" s="178">
        <v>520918704.40893</v>
      </c>
      <c r="F152" s="178">
        <v>16284361.123919999</v>
      </c>
      <c r="G152" s="178">
        <v>24194569.457142901</v>
      </c>
      <c r="H152" s="178">
        <v>561397634.98999298</v>
      </c>
      <c r="I152" s="178">
        <v>5051.92827899246</v>
      </c>
      <c r="J152" s="179">
        <v>112889</v>
      </c>
      <c r="K152" s="178">
        <v>574032848.16239703</v>
      </c>
      <c r="L152" s="178">
        <v>16172269.396937501</v>
      </c>
      <c r="M152" s="178">
        <v>590205117.55933404</v>
      </c>
      <c r="N152" s="178">
        <v>5228.1897931537596</v>
      </c>
      <c r="O152" s="182">
        <v>5.1299999999999998E-2</v>
      </c>
      <c r="P152" s="182">
        <v>3.49E-2</v>
      </c>
      <c r="Q152" s="182">
        <v>4.21484058527224E-2</v>
      </c>
    </row>
    <row r="153" spans="1:17" ht="15.75" customHeight="1" x14ac:dyDescent="0.4">
      <c r="A153" s="16" t="s">
        <v>209</v>
      </c>
      <c r="B153" s="17">
        <v>812</v>
      </c>
      <c r="C153" s="16" t="s">
        <v>184</v>
      </c>
      <c r="D153" s="179">
        <v>21778</v>
      </c>
      <c r="E153" s="178">
        <v>103351131.46126001</v>
      </c>
      <c r="F153" s="178">
        <v>648783</v>
      </c>
      <c r="G153" s="178">
        <v>4760966.9057142902</v>
      </c>
      <c r="H153" s="178">
        <v>108760881.366974</v>
      </c>
      <c r="I153" s="178">
        <v>4994.0711436759202</v>
      </c>
      <c r="J153" s="179">
        <v>22128</v>
      </c>
      <c r="K153" s="178">
        <v>113306517.628133</v>
      </c>
      <c r="L153" s="178">
        <v>657767</v>
      </c>
      <c r="M153" s="178">
        <v>113964284.628133</v>
      </c>
      <c r="N153" s="178">
        <v>5150.22978254395</v>
      </c>
      <c r="O153" s="182">
        <v>4.7800000000000002E-2</v>
      </c>
      <c r="P153" s="182">
        <v>3.1300000000000001E-2</v>
      </c>
      <c r="Q153" s="182">
        <v>4.20184734768708E-2</v>
      </c>
    </row>
    <row r="154" spans="1:17" ht="15.75" customHeight="1" x14ac:dyDescent="0.4">
      <c r="A154" s="16" t="s">
        <v>209</v>
      </c>
      <c r="B154" s="17">
        <v>813</v>
      </c>
      <c r="C154" s="16" t="s">
        <v>185</v>
      </c>
      <c r="D154" s="179">
        <v>23214</v>
      </c>
      <c r="E154" s="178">
        <v>108101818.81869</v>
      </c>
      <c r="F154" s="178">
        <v>1678723.49</v>
      </c>
      <c r="G154" s="178">
        <v>5183289.1542857103</v>
      </c>
      <c r="H154" s="178">
        <v>114963831.46297599</v>
      </c>
      <c r="I154" s="178">
        <v>4952.3490765475899</v>
      </c>
      <c r="J154" s="179">
        <v>23552</v>
      </c>
      <c r="K154" s="178">
        <v>119218782.782115</v>
      </c>
      <c r="L154" s="178">
        <v>1662580.84</v>
      </c>
      <c r="M154" s="178">
        <v>120881363.622115</v>
      </c>
      <c r="N154" s="178">
        <v>5132.5307244444102</v>
      </c>
      <c r="O154" s="182">
        <v>5.1499999999999997E-2</v>
      </c>
      <c r="P154" s="182">
        <v>3.6400000000000002E-2</v>
      </c>
      <c r="Q154" s="182">
        <v>4.3477118565777899E-2</v>
      </c>
    </row>
    <row r="155" spans="1:17" ht="15.75" customHeight="1" x14ac:dyDescent="0.4">
      <c r="A155" s="16" t="s">
        <v>209</v>
      </c>
      <c r="B155" s="17">
        <v>815</v>
      </c>
      <c r="C155" s="16" t="s">
        <v>186</v>
      </c>
      <c r="D155" s="179">
        <v>74175.5821</v>
      </c>
      <c r="E155" s="178">
        <v>347567651.33604997</v>
      </c>
      <c r="F155" s="178">
        <v>5842629.5528899999</v>
      </c>
      <c r="G155" s="178">
        <v>17374055.219999999</v>
      </c>
      <c r="H155" s="178">
        <v>370784336.10894001</v>
      </c>
      <c r="I155" s="178">
        <v>4998.7384744627398</v>
      </c>
      <c r="J155" s="179">
        <v>74010.5</v>
      </c>
      <c r="K155" s="178">
        <v>375941554.69347</v>
      </c>
      <c r="L155" s="178">
        <v>5625639.5073307902</v>
      </c>
      <c r="M155" s="178">
        <v>381567194.20080101</v>
      </c>
      <c r="N155" s="178">
        <v>5155.5818998763898</v>
      </c>
      <c r="O155" s="182">
        <v>2.9100000000000001E-2</v>
      </c>
      <c r="P155" s="182">
        <v>3.1399999999999997E-2</v>
      </c>
      <c r="Q155" s="182">
        <v>4.6214777278787901E-2</v>
      </c>
    </row>
    <row r="156" spans="1:17" ht="15.75" customHeight="1" x14ac:dyDescent="0.4">
      <c r="A156" s="16" t="s">
        <v>209</v>
      </c>
      <c r="B156" s="17">
        <v>372</v>
      </c>
      <c r="C156" s="16" t="s">
        <v>187</v>
      </c>
      <c r="D156" s="179">
        <v>39662</v>
      </c>
      <c r="E156" s="178">
        <v>189305097.46053001</v>
      </c>
      <c r="F156" s="178">
        <v>5738026.4800100001</v>
      </c>
      <c r="G156" s="178">
        <v>8770514.4257142898</v>
      </c>
      <c r="H156" s="178">
        <v>203813638.366254</v>
      </c>
      <c r="I156" s="178">
        <v>5138.7635108228096</v>
      </c>
      <c r="J156" s="179">
        <v>39742</v>
      </c>
      <c r="K156" s="178">
        <v>204582186.56683901</v>
      </c>
      <c r="L156" s="178">
        <v>5787362.9967184002</v>
      </c>
      <c r="M156" s="178">
        <v>210369549.56355801</v>
      </c>
      <c r="N156" s="178">
        <v>5293.3810468410702</v>
      </c>
      <c r="O156" s="182">
        <v>3.2199999999999999E-2</v>
      </c>
      <c r="P156" s="182">
        <v>3.0099999999999998E-2</v>
      </c>
      <c r="Q156" s="182">
        <v>4.2870371917003901E-2</v>
      </c>
    </row>
    <row r="157" spans="1:17" ht="15.75" customHeight="1" x14ac:dyDescent="0.4">
      <c r="A157" s="16" t="s">
        <v>209</v>
      </c>
      <c r="B157" s="17">
        <v>373</v>
      </c>
      <c r="C157" s="16" t="s">
        <v>188</v>
      </c>
      <c r="D157" s="179">
        <v>72330.75</v>
      </c>
      <c r="E157" s="178">
        <v>339491986.99776</v>
      </c>
      <c r="F157" s="178">
        <v>10980515.2663</v>
      </c>
      <c r="G157" s="178">
        <v>15681198.685714301</v>
      </c>
      <c r="H157" s="178">
        <v>366153700.94977403</v>
      </c>
      <c r="I157" s="178">
        <v>5062.2135253647202</v>
      </c>
      <c r="J157" s="179">
        <v>72635.5</v>
      </c>
      <c r="K157" s="178">
        <v>370309892.24784201</v>
      </c>
      <c r="L157" s="178">
        <v>10534820.0976803</v>
      </c>
      <c r="M157" s="178">
        <v>380844712.34552199</v>
      </c>
      <c r="N157" s="178">
        <v>5243.2310969914497</v>
      </c>
      <c r="O157" s="182">
        <v>4.0099999999999997E-2</v>
      </c>
      <c r="P157" s="182">
        <v>3.5799999999999998E-2</v>
      </c>
      <c r="Q157" s="182">
        <v>4.2346151193873902E-2</v>
      </c>
    </row>
    <row r="158" spans="1:17" ht="15.75" customHeight="1" x14ac:dyDescent="0.4">
      <c r="A158" s="16" t="s">
        <v>209</v>
      </c>
      <c r="B158" s="17">
        <v>384</v>
      </c>
      <c r="C158" s="16" t="s">
        <v>189</v>
      </c>
      <c r="D158" s="179">
        <v>47518</v>
      </c>
      <c r="E158" s="178">
        <v>220694136.93461999</v>
      </c>
      <c r="F158" s="178">
        <v>1734297.15</v>
      </c>
      <c r="G158" s="178">
        <v>10308815.322857101</v>
      </c>
      <c r="H158" s="178">
        <v>232737249.40747699</v>
      </c>
      <c r="I158" s="178">
        <v>4897.8755294304701</v>
      </c>
      <c r="J158" s="179">
        <v>48048</v>
      </c>
      <c r="K158" s="178">
        <v>240301362.917346</v>
      </c>
      <c r="L158" s="178">
        <v>1777469.13</v>
      </c>
      <c r="M158" s="178">
        <v>242078832.047346</v>
      </c>
      <c r="N158" s="178">
        <v>5038.2707302561103</v>
      </c>
      <c r="O158" s="182">
        <v>4.0099999999999997E-2</v>
      </c>
      <c r="P158" s="182">
        <v>2.87E-2</v>
      </c>
      <c r="Q158" s="182">
        <v>4.2899529148334399E-2</v>
      </c>
    </row>
    <row r="159" spans="1:17" ht="15.75" customHeight="1" x14ac:dyDescent="0.4">
      <c r="A159" s="16" t="s">
        <v>209</v>
      </c>
      <c r="B159" s="17">
        <v>816</v>
      </c>
      <c r="C159" s="16" t="s">
        <v>190</v>
      </c>
      <c r="D159" s="179">
        <v>22918</v>
      </c>
      <c r="E159" s="178">
        <v>100435068.44978</v>
      </c>
      <c r="F159" s="178">
        <v>2145668.9870699998</v>
      </c>
      <c r="G159" s="178">
        <v>5067803.8457142897</v>
      </c>
      <c r="H159" s="178">
        <v>107648541.282564</v>
      </c>
      <c r="I159" s="178">
        <v>4697.1176054875796</v>
      </c>
      <c r="J159" s="179">
        <v>23036</v>
      </c>
      <c r="K159" s="178">
        <v>110085134.608225</v>
      </c>
      <c r="L159" s="178">
        <v>2113543.9025878599</v>
      </c>
      <c r="M159" s="178">
        <v>112198678.510813</v>
      </c>
      <c r="N159" s="178">
        <v>4870.5798971528302</v>
      </c>
      <c r="O159" s="182">
        <v>4.2299999999999997E-2</v>
      </c>
      <c r="P159" s="182">
        <v>3.6900000000000002E-2</v>
      </c>
      <c r="Q159" s="182">
        <v>4.6035314974631099E-2</v>
      </c>
    </row>
    <row r="160" spans="1:17" ht="20.25" customHeight="1" x14ac:dyDescent="0.4">
      <c r="A160" s="68"/>
      <c r="B160" s="69"/>
      <c r="C160" s="68"/>
      <c r="D160" s="70"/>
      <c r="E160" s="71"/>
      <c r="F160" s="71"/>
      <c r="G160" s="71"/>
      <c r="H160" s="71"/>
      <c r="I160" s="71"/>
      <c r="J160" s="72"/>
      <c r="K160" s="71"/>
      <c r="L160" s="71"/>
      <c r="M160" s="71"/>
      <c r="N160" s="71"/>
      <c r="O160" s="73"/>
      <c r="P160" s="74"/>
    </row>
    <row r="161" spans="1:16" ht="20.25" customHeight="1" x14ac:dyDescent="0.4">
      <c r="M161" s="79"/>
    </row>
    <row r="164" spans="1:16" ht="20.25" customHeight="1" x14ac:dyDescent="0.45">
      <c r="A164" s="13"/>
      <c r="B164" s="13"/>
      <c r="C164" s="13"/>
      <c r="D164" s="13"/>
      <c r="E164" s="13"/>
      <c r="F164" s="13"/>
      <c r="G164" s="13"/>
      <c r="H164" s="13"/>
      <c r="I164" s="13"/>
      <c r="J164" s="13"/>
      <c r="K164" s="13"/>
      <c r="L164" s="13"/>
      <c r="M164" s="13"/>
      <c r="N164" s="13"/>
      <c r="O164" s="13"/>
      <c r="P164" s="13"/>
    </row>
  </sheetData>
  <pageMargins left="0.7" right="0.7" top="0.75" bottom="0.75" header="0.3" footer="0.3"/>
  <pageSetup paperSize="8" scale="4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2449AA-0D53-4C41-883F-6B5C45CEC652}">
  <dimension ref="A1:M159"/>
  <sheetViews>
    <sheetView showGridLines="0" zoomScale="80" zoomScaleNormal="80" workbookViewId="0"/>
  </sheetViews>
  <sheetFormatPr defaultColWidth="18.6640625" defaultRowHeight="15" x14ac:dyDescent="0.4"/>
  <cols>
    <col min="1" max="1" width="40.77734375" style="40" customWidth="1"/>
    <col min="2" max="2" width="12.77734375" style="40" customWidth="1"/>
    <col min="3" max="3" width="30.77734375" style="40" customWidth="1"/>
    <col min="4" max="4" width="23.33203125" style="40" customWidth="1"/>
    <col min="5" max="5" width="20.77734375" style="40" customWidth="1"/>
    <col min="6" max="6" width="23.33203125" style="40" customWidth="1"/>
    <col min="7" max="7" width="24.44140625" style="40" customWidth="1"/>
    <col min="8" max="8" width="20.77734375" style="40" customWidth="1"/>
    <col min="9" max="9" width="23.5546875" style="40" customWidth="1"/>
    <col min="10" max="10" width="23.88671875" style="40" customWidth="1"/>
    <col min="11" max="16384" width="18.6640625" style="40"/>
  </cols>
  <sheetData>
    <row r="1" spans="1:13" ht="31.5" customHeight="1" x14ac:dyDescent="0.45">
      <c r="A1" s="102" t="s">
        <v>224</v>
      </c>
      <c r="B1" s="60"/>
      <c r="C1" s="60"/>
      <c r="D1" s="60"/>
      <c r="E1" s="60"/>
      <c r="F1" s="143" t="s">
        <v>16</v>
      </c>
      <c r="G1" s="139" t="s">
        <v>17</v>
      </c>
      <c r="H1" s="140" t="s">
        <v>210</v>
      </c>
      <c r="I1" s="142" t="s">
        <v>232</v>
      </c>
      <c r="J1" s="141" t="s">
        <v>18</v>
      </c>
    </row>
    <row r="2" spans="1:13" ht="31.5" customHeight="1" x14ac:dyDescent="0.4">
      <c r="D2" s="131"/>
      <c r="E2" s="131"/>
      <c r="F2" s="131"/>
      <c r="G2" s="131"/>
      <c r="H2" s="131"/>
      <c r="I2" s="131"/>
      <c r="J2" s="131"/>
    </row>
    <row r="3" spans="1:13" ht="15.75" customHeight="1" x14ac:dyDescent="0.4">
      <c r="D3" s="131"/>
      <c r="E3" s="131"/>
      <c r="F3" s="131"/>
      <c r="G3" s="131"/>
      <c r="H3" s="131"/>
      <c r="I3" s="131"/>
      <c r="J3" s="131"/>
    </row>
    <row r="4" spans="1:13" ht="15.75" customHeight="1" x14ac:dyDescent="0.4">
      <c r="A4" s="56"/>
      <c r="B4" s="56"/>
      <c r="C4" s="56"/>
      <c r="D4" s="135"/>
      <c r="E4" s="135"/>
      <c r="F4" s="135"/>
      <c r="G4" s="135"/>
      <c r="H4" s="135"/>
      <c r="I4" s="135"/>
      <c r="J4" s="135"/>
    </row>
    <row r="5" spans="1:13" ht="88.9" customHeight="1" x14ac:dyDescent="0.4">
      <c r="A5" s="57"/>
      <c r="B5" s="57"/>
      <c r="C5" s="57"/>
      <c r="D5" s="149" t="s">
        <v>233</v>
      </c>
      <c r="E5" s="149"/>
      <c r="F5" s="149"/>
      <c r="G5" s="150" t="s">
        <v>310</v>
      </c>
      <c r="H5" s="150"/>
      <c r="I5" s="150"/>
      <c r="J5" s="150"/>
    </row>
    <row r="6" spans="1:13" ht="39.950000000000003" customHeight="1" x14ac:dyDescent="0.4">
      <c r="A6" s="57"/>
      <c r="B6" s="57"/>
      <c r="C6" s="57"/>
      <c r="D6" s="151" t="s">
        <v>230</v>
      </c>
      <c r="E6" s="151"/>
      <c r="F6" s="151"/>
      <c r="G6" s="152" t="s">
        <v>237</v>
      </c>
      <c r="H6" s="152"/>
      <c r="I6" s="152"/>
      <c r="J6" s="152"/>
    </row>
    <row r="7" spans="1:13" ht="227.25" customHeight="1" x14ac:dyDescent="0.4">
      <c r="A7" s="160" t="s">
        <v>191</v>
      </c>
      <c r="B7" s="164" t="s">
        <v>192</v>
      </c>
      <c r="C7" s="161" t="s">
        <v>193</v>
      </c>
      <c r="D7" s="157" t="s">
        <v>234</v>
      </c>
      <c r="E7" s="21" t="s">
        <v>235</v>
      </c>
      <c r="F7" s="21" t="s">
        <v>236</v>
      </c>
      <c r="G7" s="32" t="s">
        <v>238</v>
      </c>
      <c r="H7" s="32" t="s">
        <v>218</v>
      </c>
      <c r="I7" s="32" t="s">
        <v>211</v>
      </c>
      <c r="J7" s="32" t="s">
        <v>239</v>
      </c>
    </row>
    <row r="8" spans="1:13" s="43" customFormat="1" ht="30" customHeight="1" x14ac:dyDescent="0.4">
      <c r="A8" s="162"/>
      <c r="B8" s="165"/>
      <c r="C8" s="163"/>
      <c r="D8" s="157" t="s">
        <v>30</v>
      </c>
      <c r="E8" s="21" t="s">
        <v>31</v>
      </c>
      <c r="F8" s="21" t="s">
        <v>212</v>
      </c>
      <c r="G8" s="32" t="s">
        <v>195</v>
      </c>
      <c r="H8" s="32" t="s">
        <v>32</v>
      </c>
      <c r="I8" s="32" t="s">
        <v>196</v>
      </c>
      <c r="J8" s="32" t="s">
        <v>215</v>
      </c>
    </row>
    <row r="9" spans="1:13" ht="15.75" customHeight="1" x14ac:dyDescent="0.4">
      <c r="A9" s="158" t="s">
        <v>41</v>
      </c>
      <c r="B9" s="159"/>
      <c r="C9" s="158"/>
      <c r="D9" s="33">
        <f>SUM(D10:D158)</f>
        <v>6451642534.2725935</v>
      </c>
      <c r="E9" s="33">
        <f>SUM(E10:E158)</f>
        <v>611340196.72740853</v>
      </c>
      <c r="F9" s="33">
        <f>SUM(F10:F158)</f>
        <v>7062982731</v>
      </c>
      <c r="G9" s="33">
        <f>SUM(G10:G158)</f>
        <v>7120481533.5322685</v>
      </c>
      <c r="H9" s="185"/>
      <c r="I9" s="33">
        <f>SUM(I10:I158)</f>
        <v>733878278.13810563</v>
      </c>
      <c r="J9" s="33">
        <f>SUM(J10:J158)</f>
        <v>7854359811.670373</v>
      </c>
      <c r="L9" s="131"/>
      <c r="M9" s="100"/>
    </row>
    <row r="10" spans="1:13" ht="15.75" customHeight="1" x14ac:dyDescent="0.4">
      <c r="A10" s="154" t="s">
        <v>200</v>
      </c>
      <c r="B10" s="58">
        <v>831</v>
      </c>
      <c r="C10" s="154" t="s">
        <v>42</v>
      </c>
      <c r="D10" s="59">
        <v>36595096.598867022</v>
      </c>
      <c r="E10" s="59">
        <v>4152391.4011329785</v>
      </c>
      <c r="F10" s="59">
        <v>40747488</v>
      </c>
      <c r="G10" s="59">
        <v>40299401.123064958</v>
      </c>
      <c r="H10" s="153">
        <v>9.7732694875036996E-2</v>
      </c>
      <c r="I10" s="59">
        <v>4786655.75074514</v>
      </c>
      <c r="J10" s="59">
        <v>45086056.873810098</v>
      </c>
      <c r="M10" s="100"/>
    </row>
    <row r="11" spans="1:13" ht="15.75" customHeight="1" x14ac:dyDescent="0.4">
      <c r="A11" s="154" t="s">
        <v>200</v>
      </c>
      <c r="B11" s="58">
        <v>830</v>
      </c>
      <c r="C11" s="154" t="s">
        <v>43</v>
      </c>
      <c r="D11" s="59">
        <v>77504184.501163408</v>
      </c>
      <c r="E11" s="59">
        <v>1642540.4988365918</v>
      </c>
      <c r="F11" s="59">
        <v>79146725</v>
      </c>
      <c r="G11" s="59">
        <v>85758343.885269478</v>
      </c>
      <c r="H11" s="153">
        <v>0.10064318017007645</v>
      </c>
      <c r="I11" s="59">
        <v>2557687.7714285702</v>
      </c>
      <c r="J11" s="59">
        <v>88316031.656698048</v>
      </c>
      <c r="M11" s="100"/>
    </row>
    <row r="12" spans="1:13" ht="15.75" customHeight="1" x14ac:dyDescent="0.4">
      <c r="A12" s="154" t="s">
        <v>200</v>
      </c>
      <c r="B12" s="58">
        <v>856</v>
      </c>
      <c r="C12" s="154" t="s">
        <v>44</v>
      </c>
      <c r="D12" s="59">
        <v>50607831.545053378</v>
      </c>
      <c r="E12" s="59">
        <v>6137041.4549466223</v>
      </c>
      <c r="F12" s="59">
        <v>56744873</v>
      </c>
      <c r="G12" s="59">
        <v>55450226.543235093</v>
      </c>
      <c r="H12" s="153">
        <v>9.1096216617609693E-2</v>
      </c>
      <c r="I12" s="59">
        <v>7217670.9113142863</v>
      </c>
      <c r="J12" s="59">
        <v>62667897.45454938</v>
      </c>
      <c r="M12" s="100"/>
    </row>
    <row r="13" spans="1:13" ht="15.75" customHeight="1" x14ac:dyDescent="0.4">
      <c r="A13" s="154" t="s">
        <v>200</v>
      </c>
      <c r="B13" s="58">
        <v>855</v>
      </c>
      <c r="C13" s="154" t="s">
        <v>45</v>
      </c>
      <c r="D13" s="59">
        <v>67984182.658452258</v>
      </c>
      <c r="E13" s="59">
        <v>6839444.3415477425</v>
      </c>
      <c r="F13" s="59">
        <v>74823627</v>
      </c>
      <c r="G13" s="59">
        <v>74483271.171347186</v>
      </c>
      <c r="H13" s="153">
        <v>8.0000000000000293E-2</v>
      </c>
      <c r="I13" s="59">
        <v>8076056.1780982912</v>
      </c>
      <c r="J13" s="59">
        <v>82559327.349445477</v>
      </c>
      <c r="M13" s="100"/>
    </row>
    <row r="14" spans="1:13" ht="15.75" customHeight="1" x14ac:dyDescent="0.4">
      <c r="A14" s="154" t="s">
        <v>200</v>
      </c>
      <c r="B14" s="58">
        <v>925</v>
      </c>
      <c r="C14" s="154" t="s">
        <v>46</v>
      </c>
      <c r="D14" s="59">
        <v>83068302.061584949</v>
      </c>
      <c r="E14" s="59">
        <v>9874439.9384150505</v>
      </c>
      <c r="F14" s="59">
        <v>92942742</v>
      </c>
      <c r="G14" s="59">
        <v>90746442.229239523</v>
      </c>
      <c r="H14" s="153">
        <v>8.0000000000000071E-2</v>
      </c>
      <c r="I14" s="59">
        <v>11702842.461549714</v>
      </c>
      <c r="J14" s="59">
        <v>102449284.69078924</v>
      </c>
      <c r="M14" s="100"/>
    </row>
    <row r="15" spans="1:13" ht="15.75" customHeight="1" x14ac:dyDescent="0.4">
      <c r="A15" s="154" t="s">
        <v>200</v>
      </c>
      <c r="B15" s="58">
        <v>928</v>
      </c>
      <c r="C15" s="154" t="s">
        <v>47</v>
      </c>
      <c r="D15" s="59">
        <v>78577626.17018047</v>
      </c>
      <c r="E15" s="59">
        <v>10477506.82981953</v>
      </c>
      <c r="F15" s="59">
        <v>89055133</v>
      </c>
      <c r="G15" s="59">
        <v>86835408.155984998</v>
      </c>
      <c r="H15" s="153">
        <v>9.1754794477923785E-2</v>
      </c>
      <c r="I15" s="59">
        <v>12226439.550090253</v>
      </c>
      <c r="J15" s="59">
        <v>99061847.706075251</v>
      </c>
      <c r="M15" s="100"/>
    </row>
    <row r="16" spans="1:13" ht="15.75" customHeight="1" x14ac:dyDescent="0.4">
      <c r="A16" s="154" t="s">
        <v>200</v>
      </c>
      <c r="B16" s="58">
        <v>892</v>
      </c>
      <c r="C16" s="154" t="s">
        <v>48</v>
      </c>
      <c r="D16" s="59">
        <v>35076549.369297758</v>
      </c>
      <c r="E16" s="59">
        <v>4405236.6307022423</v>
      </c>
      <c r="F16" s="59">
        <v>39481786</v>
      </c>
      <c r="G16" s="59">
        <v>39677321.595156647</v>
      </c>
      <c r="H16" s="153">
        <v>0.12000000000000011</v>
      </c>
      <c r="I16" s="59">
        <v>5181703.2095011696</v>
      </c>
      <c r="J16" s="59">
        <v>44859024.804657817</v>
      </c>
      <c r="M16" s="100"/>
    </row>
    <row r="17" spans="1:13" ht="15.75" customHeight="1" x14ac:dyDescent="0.4">
      <c r="A17" s="154" t="s">
        <v>200</v>
      </c>
      <c r="B17" s="58">
        <v>891</v>
      </c>
      <c r="C17" s="154" t="s">
        <v>49</v>
      </c>
      <c r="D17" s="59">
        <v>75153083.342490017</v>
      </c>
      <c r="E17" s="59">
        <v>2832044.6575099826</v>
      </c>
      <c r="F17" s="59">
        <v>77985128</v>
      </c>
      <c r="G17" s="59">
        <v>85035380.925705895</v>
      </c>
      <c r="H17" s="153">
        <v>0.11999999999999988</v>
      </c>
      <c r="I17" s="59">
        <v>3642881.3402918875</v>
      </c>
      <c r="J17" s="59">
        <v>88678262.265997782</v>
      </c>
      <c r="M17" s="100"/>
    </row>
    <row r="18" spans="1:13" ht="15.75" customHeight="1" x14ac:dyDescent="0.4">
      <c r="A18" s="154" t="s">
        <v>200</v>
      </c>
      <c r="B18" s="58">
        <v>857</v>
      </c>
      <c r="C18" s="154" t="s">
        <v>50</v>
      </c>
      <c r="D18" s="59">
        <v>4280362.9505115366</v>
      </c>
      <c r="E18" s="59">
        <v>-55999.950511536561</v>
      </c>
      <c r="F18" s="59">
        <v>4224363</v>
      </c>
      <c r="G18" s="59">
        <v>4692234.6796002956</v>
      </c>
      <c r="H18" s="153">
        <v>8.0000000000000071E-2</v>
      </c>
      <c r="I18" s="59">
        <v>-31580</v>
      </c>
      <c r="J18" s="59">
        <v>4660654.6796002956</v>
      </c>
      <c r="M18" s="100"/>
    </row>
    <row r="19" spans="1:13" ht="15.75" customHeight="1" x14ac:dyDescent="0.4">
      <c r="A19" s="154" t="s">
        <v>201</v>
      </c>
      <c r="B19" s="58">
        <v>822</v>
      </c>
      <c r="C19" s="154" t="s">
        <v>51</v>
      </c>
      <c r="D19" s="59">
        <v>21510868.102840174</v>
      </c>
      <c r="E19" s="59">
        <v>2901795.897159826</v>
      </c>
      <c r="F19" s="59">
        <v>24412664</v>
      </c>
      <c r="G19" s="59">
        <v>23552069.483265851</v>
      </c>
      <c r="H19" s="153">
        <v>8.0000000000000071E-2</v>
      </c>
      <c r="I19" s="59">
        <v>3263769.8612160571</v>
      </c>
      <c r="J19" s="59">
        <v>26815839.344481908</v>
      </c>
      <c r="M19" s="100"/>
    </row>
    <row r="20" spans="1:13" ht="15.75" customHeight="1" x14ac:dyDescent="0.4">
      <c r="A20" s="154" t="s">
        <v>201</v>
      </c>
      <c r="B20" s="58">
        <v>873</v>
      </c>
      <c r="C20" s="154" t="s">
        <v>52</v>
      </c>
      <c r="D20" s="59">
        <v>68958916.258511081</v>
      </c>
      <c r="E20" s="59">
        <v>6451278.7414889187</v>
      </c>
      <c r="F20" s="59">
        <v>75410195</v>
      </c>
      <c r="G20" s="59">
        <v>74969234.18732205</v>
      </c>
      <c r="H20" s="153">
        <v>8.0000000000000071E-2</v>
      </c>
      <c r="I20" s="59">
        <v>7539911.1782355309</v>
      </c>
      <c r="J20" s="59">
        <v>82509145.365557581</v>
      </c>
      <c r="M20" s="100"/>
    </row>
    <row r="21" spans="1:13" ht="15.75" customHeight="1" x14ac:dyDescent="0.4">
      <c r="A21" s="154" t="s">
        <v>201</v>
      </c>
      <c r="B21" s="58">
        <v>823</v>
      </c>
      <c r="C21" s="154" t="s">
        <v>53</v>
      </c>
      <c r="D21" s="59">
        <v>28576676.488557674</v>
      </c>
      <c r="E21" s="59">
        <v>4036366.511442326</v>
      </c>
      <c r="F21" s="59">
        <v>32613043</v>
      </c>
      <c r="G21" s="59">
        <v>31411023.263766032</v>
      </c>
      <c r="H21" s="153">
        <v>8.4949121513185455E-2</v>
      </c>
      <c r="I21" s="59">
        <v>4649842.8541407622</v>
      </c>
      <c r="J21" s="59">
        <v>36060866.117906794</v>
      </c>
      <c r="M21" s="100"/>
    </row>
    <row r="22" spans="1:13" ht="15.75" customHeight="1" x14ac:dyDescent="0.4">
      <c r="A22" s="154" t="s">
        <v>201</v>
      </c>
      <c r="B22" s="58">
        <v>881</v>
      </c>
      <c r="C22" s="154" t="s">
        <v>54</v>
      </c>
      <c r="D22" s="59">
        <v>150502432.52664834</v>
      </c>
      <c r="E22" s="59">
        <v>11564894.473351657</v>
      </c>
      <c r="F22" s="59">
        <v>162067327</v>
      </c>
      <c r="G22" s="59">
        <v>165779527.51910624</v>
      </c>
      <c r="H22" s="153">
        <v>9.0900331380924682E-2</v>
      </c>
      <c r="I22" s="59">
        <v>14181136.075181454</v>
      </c>
      <c r="J22" s="59">
        <v>179960663.59428769</v>
      </c>
      <c r="M22" s="100"/>
    </row>
    <row r="23" spans="1:13" ht="15.75" customHeight="1" x14ac:dyDescent="0.4">
      <c r="A23" s="154" t="s">
        <v>201</v>
      </c>
      <c r="B23" s="58">
        <v>919</v>
      </c>
      <c r="C23" s="154" t="s">
        <v>55</v>
      </c>
      <c r="D23" s="59">
        <v>117742065.24410436</v>
      </c>
      <c r="E23" s="59">
        <v>13541965.755895644</v>
      </c>
      <c r="F23" s="59">
        <v>131284031</v>
      </c>
      <c r="G23" s="59">
        <v>130071131.36272718</v>
      </c>
      <c r="H23" s="153">
        <v>9.7370208978002859E-2</v>
      </c>
      <c r="I23" s="59">
        <v>15749038.711774722</v>
      </c>
      <c r="J23" s="59">
        <v>145820170.0745019</v>
      </c>
      <c r="M23" s="100"/>
    </row>
    <row r="24" spans="1:13" ht="15.75" customHeight="1" x14ac:dyDescent="0.4">
      <c r="A24" s="154" t="s">
        <v>201</v>
      </c>
      <c r="B24" s="58">
        <v>821</v>
      </c>
      <c r="C24" s="154" t="s">
        <v>56</v>
      </c>
      <c r="D24" s="59">
        <v>31898573.484476142</v>
      </c>
      <c r="E24" s="59">
        <v>1115649.5155238584</v>
      </c>
      <c r="F24" s="59">
        <v>33014223</v>
      </c>
      <c r="G24" s="59">
        <v>34700987.384965323</v>
      </c>
      <c r="H24" s="153">
        <v>8.9416015337784094E-2</v>
      </c>
      <c r="I24" s="59">
        <v>1571142.6201539785</v>
      </c>
      <c r="J24" s="59">
        <v>36272130.005119301</v>
      </c>
      <c r="M24" s="100"/>
    </row>
    <row r="25" spans="1:13" ht="15.75" customHeight="1" x14ac:dyDescent="0.4">
      <c r="A25" s="154" t="s">
        <v>201</v>
      </c>
      <c r="B25" s="58">
        <v>926</v>
      </c>
      <c r="C25" s="154" t="s">
        <v>57</v>
      </c>
      <c r="D25" s="59">
        <v>84441334.203274876</v>
      </c>
      <c r="E25" s="59">
        <v>8869947.7967251241</v>
      </c>
      <c r="F25" s="59">
        <v>93311282</v>
      </c>
      <c r="G25" s="59">
        <v>92757994.70459643</v>
      </c>
      <c r="H25" s="153">
        <v>8.9289237454708958E-2</v>
      </c>
      <c r="I25" s="59">
        <v>10580580.602857143</v>
      </c>
      <c r="J25" s="59">
        <v>103338575.30745357</v>
      </c>
      <c r="M25" s="100"/>
    </row>
    <row r="26" spans="1:13" ht="15.75" customHeight="1" x14ac:dyDescent="0.4">
      <c r="A26" s="154" t="s">
        <v>201</v>
      </c>
      <c r="B26" s="58">
        <v>874</v>
      </c>
      <c r="C26" s="154" t="s">
        <v>58</v>
      </c>
      <c r="D26" s="59">
        <v>29640731.341531847</v>
      </c>
      <c r="E26" s="59">
        <v>3887390.6584681533</v>
      </c>
      <c r="F26" s="59">
        <v>33528122</v>
      </c>
      <c r="G26" s="59">
        <v>32980870.905805916</v>
      </c>
      <c r="H26" s="153">
        <v>9.5776151464705528E-2</v>
      </c>
      <c r="I26" s="59">
        <v>4579983.1611704826</v>
      </c>
      <c r="J26" s="59">
        <v>37560854.066976398</v>
      </c>
      <c r="M26" s="100"/>
    </row>
    <row r="27" spans="1:13" ht="15.75" customHeight="1" x14ac:dyDescent="0.4">
      <c r="A27" s="154" t="s">
        <v>201</v>
      </c>
      <c r="B27" s="58">
        <v>882</v>
      </c>
      <c r="C27" s="154" t="s">
        <v>59</v>
      </c>
      <c r="D27" s="59">
        <v>19600081.467031501</v>
      </c>
      <c r="E27" s="59">
        <v>3025964.5329684988</v>
      </c>
      <c r="F27" s="59">
        <v>22626046</v>
      </c>
      <c r="G27" s="59">
        <v>22147579.084184382</v>
      </c>
      <c r="H27" s="153">
        <v>0.11951257641015411</v>
      </c>
      <c r="I27" s="59">
        <v>3510727.7294502705</v>
      </c>
      <c r="J27" s="59">
        <v>25658306.813634653</v>
      </c>
      <c r="M27" s="100"/>
    </row>
    <row r="28" spans="1:13" ht="15.75" customHeight="1" x14ac:dyDescent="0.4">
      <c r="A28" s="154" t="s">
        <v>201</v>
      </c>
      <c r="B28" s="58">
        <v>935</v>
      </c>
      <c r="C28" s="154" t="s">
        <v>60</v>
      </c>
      <c r="D28" s="59">
        <v>69382706.107683927</v>
      </c>
      <c r="E28" s="59">
        <v>6446755.8923160732</v>
      </c>
      <c r="F28" s="59">
        <v>75829462</v>
      </c>
      <c r="G28" s="59">
        <v>77090651.980174199</v>
      </c>
      <c r="H28" s="153">
        <v>0.10505289684059838</v>
      </c>
      <c r="I28" s="59">
        <v>7816631.7840865254</v>
      </c>
      <c r="J28" s="59">
        <v>84907283.764260724</v>
      </c>
      <c r="M28" s="100"/>
    </row>
    <row r="29" spans="1:13" ht="15.75" customHeight="1" x14ac:dyDescent="0.4">
      <c r="A29" s="154" t="s">
        <v>201</v>
      </c>
      <c r="B29" s="58">
        <v>883</v>
      </c>
      <c r="C29" s="154" t="s">
        <v>61</v>
      </c>
      <c r="D29" s="59">
        <v>24258389.278868504</v>
      </c>
      <c r="E29" s="59">
        <v>1127452.7211314961</v>
      </c>
      <c r="F29" s="59">
        <v>25385842</v>
      </c>
      <c r="G29" s="59">
        <v>26626931.112272426</v>
      </c>
      <c r="H29" s="153">
        <v>8.0000000000000071E-2</v>
      </c>
      <c r="I29" s="59">
        <v>1446956.0204684362</v>
      </c>
      <c r="J29" s="59">
        <v>28073887.132740863</v>
      </c>
      <c r="M29" s="100"/>
    </row>
    <row r="30" spans="1:13" ht="15.75" customHeight="1" x14ac:dyDescent="0.4">
      <c r="A30" s="154" t="s">
        <v>202</v>
      </c>
      <c r="B30" s="58">
        <v>202</v>
      </c>
      <c r="C30" s="154" t="s">
        <v>62</v>
      </c>
      <c r="D30" s="59">
        <v>33779411.210609399</v>
      </c>
      <c r="E30" s="59">
        <v>6801032.7893906012</v>
      </c>
      <c r="F30" s="59">
        <v>40580444</v>
      </c>
      <c r="G30" s="59">
        <v>37094130.273081675</v>
      </c>
      <c r="H30" s="153">
        <v>8.0000000000000071E-2</v>
      </c>
      <c r="I30" s="59">
        <v>7803081.5031361282</v>
      </c>
      <c r="J30" s="59">
        <v>44897211.776217803</v>
      </c>
      <c r="M30" s="100"/>
    </row>
    <row r="31" spans="1:13" ht="15.75" customHeight="1" x14ac:dyDescent="0.4">
      <c r="A31" s="154" t="s">
        <v>202</v>
      </c>
      <c r="B31" s="58">
        <v>204</v>
      </c>
      <c r="C31" s="154" t="s">
        <v>63</v>
      </c>
      <c r="D31" s="59">
        <v>45593224.957244731</v>
      </c>
      <c r="E31" s="59">
        <v>1865193.0427552685</v>
      </c>
      <c r="F31" s="59">
        <v>47458418</v>
      </c>
      <c r="G31" s="59">
        <v>49536859.687945172</v>
      </c>
      <c r="H31" s="153">
        <v>8.0000000000000071E-2</v>
      </c>
      <c r="I31" s="59">
        <v>2560087.511347048</v>
      </c>
      <c r="J31" s="59">
        <v>52096947.19929222</v>
      </c>
      <c r="M31" s="100"/>
    </row>
    <row r="32" spans="1:13" ht="15.75" customHeight="1" x14ac:dyDescent="0.4">
      <c r="A32" s="154" t="s">
        <v>202</v>
      </c>
      <c r="B32" s="58">
        <v>205</v>
      </c>
      <c r="C32" s="154" t="s">
        <v>64</v>
      </c>
      <c r="D32" s="59">
        <v>20363077.268138267</v>
      </c>
      <c r="E32" s="59">
        <v>5363656.7318617329</v>
      </c>
      <c r="F32" s="59">
        <v>25726734</v>
      </c>
      <c r="G32" s="59">
        <v>22736441.464033347</v>
      </c>
      <c r="H32" s="153">
        <v>9.9923157415428676E-2</v>
      </c>
      <c r="I32" s="59">
        <v>5934483.3258847706</v>
      </c>
      <c r="J32" s="59">
        <v>28670924.789918117</v>
      </c>
      <c r="M32" s="100"/>
    </row>
    <row r="33" spans="1:13" ht="15.75" customHeight="1" x14ac:dyDescent="0.4">
      <c r="A33" s="154" t="s">
        <v>202</v>
      </c>
      <c r="B33" s="58">
        <v>309</v>
      </c>
      <c r="C33" s="154" t="s">
        <v>65</v>
      </c>
      <c r="D33" s="59">
        <v>38614244.451796278</v>
      </c>
      <c r="E33" s="59">
        <v>2379418.5482037216</v>
      </c>
      <c r="F33" s="59">
        <v>40993663</v>
      </c>
      <c r="G33" s="59">
        <v>41587269.280838013</v>
      </c>
      <c r="H33" s="153">
        <v>8.0000000000000071E-2</v>
      </c>
      <c r="I33" s="59">
        <v>2869852.3269982338</v>
      </c>
      <c r="J33" s="59">
        <v>44457121.607836246</v>
      </c>
      <c r="M33" s="100"/>
    </row>
    <row r="34" spans="1:13" ht="15.75" customHeight="1" x14ac:dyDescent="0.4">
      <c r="A34" s="154" t="s">
        <v>202</v>
      </c>
      <c r="B34" s="58">
        <v>206</v>
      </c>
      <c r="C34" s="154" t="s">
        <v>66</v>
      </c>
      <c r="D34" s="59">
        <v>30736523.583378188</v>
      </c>
      <c r="E34" s="59">
        <v>2763893.4166218117</v>
      </c>
      <c r="F34" s="59">
        <v>33500417</v>
      </c>
      <c r="G34" s="59">
        <v>33713902.796616919</v>
      </c>
      <c r="H34" s="153">
        <v>8.4999403833056597E-2</v>
      </c>
      <c r="I34" s="59">
        <v>3363274.7287690341</v>
      </c>
      <c r="J34" s="59">
        <v>37077177.525385953</v>
      </c>
      <c r="M34" s="100"/>
    </row>
    <row r="35" spans="1:13" ht="15.75" customHeight="1" x14ac:dyDescent="0.4">
      <c r="A35" s="154" t="s">
        <v>202</v>
      </c>
      <c r="B35" s="58">
        <v>207</v>
      </c>
      <c r="C35" s="154" t="s">
        <v>67</v>
      </c>
      <c r="D35" s="59">
        <v>15156394.947775329</v>
      </c>
      <c r="E35" s="59">
        <v>3354844.0522246715</v>
      </c>
      <c r="F35" s="59">
        <v>18511239</v>
      </c>
      <c r="G35" s="59">
        <v>16552475.513875868</v>
      </c>
      <c r="H35" s="153">
        <v>9.1783523712981152E-2</v>
      </c>
      <c r="I35" s="59">
        <v>3808457.5842527337</v>
      </c>
      <c r="J35" s="59">
        <v>20360933.098128602</v>
      </c>
      <c r="M35" s="100"/>
    </row>
    <row r="36" spans="1:13" ht="15.75" customHeight="1" x14ac:dyDescent="0.4">
      <c r="A36" s="154" t="s">
        <v>202</v>
      </c>
      <c r="B36" s="58">
        <v>208</v>
      </c>
      <c r="C36" s="154" t="s">
        <v>68</v>
      </c>
      <c r="D36" s="59">
        <v>44463948.803174026</v>
      </c>
      <c r="E36" s="59">
        <v>2703331.1968259737</v>
      </c>
      <c r="F36" s="59">
        <v>47167280</v>
      </c>
      <c r="G36" s="59">
        <v>48168644.399610505</v>
      </c>
      <c r="H36" s="153">
        <v>8.0000000000000071E-2</v>
      </c>
      <c r="I36" s="59">
        <v>3359132.5338242576</v>
      </c>
      <c r="J36" s="59">
        <v>51527776.933434762</v>
      </c>
      <c r="M36" s="100"/>
    </row>
    <row r="37" spans="1:13" ht="15.75" customHeight="1" x14ac:dyDescent="0.4">
      <c r="A37" s="154" t="s">
        <v>202</v>
      </c>
      <c r="B37" s="58">
        <v>209</v>
      </c>
      <c r="C37" s="154" t="s">
        <v>69</v>
      </c>
      <c r="D37" s="59">
        <v>54487426.259491086</v>
      </c>
      <c r="E37" s="59">
        <v>1098099.740508914</v>
      </c>
      <c r="F37" s="59">
        <v>55585526</v>
      </c>
      <c r="G37" s="59">
        <v>59005483.637698501</v>
      </c>
      <c r="H37" s="153">
        <v>8.0000000000000071E-2</v>
      </c>
      <c r="I37" s="59">
        <v>1753054.7065366209</v>
      </c>
      <c r="J37" s="59">
        <v>60758538.344235122</v>
      </c>
      <c r="M37" s="100"/>
    </row>
    <row r="38" spans="1:13" ht="15.75" customHeight="1" x14ac:dyDescent="0.4">
      <c r="A38" s="154" t="s">
        <v>202</v>
      </c>
      <c r="B38" s="58">
        <v>316</v>
      </c>
      <c r="C38" s="154" t="s">
        <v>70</v>
      </c>
      <c r="D38" s="59">
        <v>54708215.39384716</v>
      </c>
      <c r="E38" s="59">
        <v>146952.60615283996</v>
      </c>
      <c r="F38" s="59">
        <v>54855168</v>
      </c>
      <c r="G38" s="59">
        <v>59316051.453611821</v>
      </c>
      <c r="H38" s="153">
        <v>8.0000000000000071E-2</v>
      </c>
      <c r="I38" s="59">
        <v>402947.15682962537</v>
      </c>
      <c r="J38" s="59">
        <v>59718998.610441446</v>
      </c>
      <c r="M38" s="100"/>
    </row>
    <row r="39" spans="1:13" ht="15.75" customHeight="1" x14ac:dyDescent="0.4">
      <c r="A39" s="154" t="s">
        <v>202</v>
      </c>
      <c r="B39" s="58">
        <v>210</v>
      </c>
      <c r="C39" s="154" t="s">
        <v>71</v>
      </c>
      <c r="D39" s="59">
        <v>45288634.971261114</v>
      </c>
      <c r="E39" s="59">
        <v>4725733.0287388861</v>
      </c>
      <c r="F39" s="59">
        <v>50014368</v>
      </c>
      <c r="G39" s="59">
        <v>49380134.801244631</v>
      </c>
      <c r="H39" s="153">
        <v>8.0719506664334695E-2</v>
      </c>
      <c r="I39" s="59">
        <v>5718515.5864248797</v>
      </c>
      <c r="J39" s="59">
        <v>55098650.387669511</v>
      </c>
      <c r="M39" s="100"/>
    </row>
    <row r="40" spans="1:13" ht="15.75" customHeight="1" x14ac:dyDescent="0.4">
      <c r="A40" s="154" t="s">
        <v>202</v>
      </c>
      <c r="B40" s="58">
        <v>211</v>
      </c>
      <c r="C40" s="154" t="s">
        <v>72</v>
      </c>
      <c r="D40" s="59">
        <v>52943283.668751098</v>
      </c>
      <c r="E40" s="59">
        <v>6732421.3312489018</v>
      </c>
      <c r="F40" s="59">
        <v>59675705</v>
      </c>
      <c r="G40" s="59">
        <v>58302454.307157241</v>
      </c>
      <c r="H40" s="153">
        <v>8.0000000000000071E-2</v>
      </c>
      <c r="I40" s="59">
        <v>7648209.0250512287</v>
      </c>
      <c r="J40" s="59">
        <v>65950663.33220847</v>
      </c>
      <c r="M40" s="100"/>
    </row>
    <row r="41" spans="1:13" ht="15.75" customHeight="1" x14ac:dyDescent="0.4">
      <c r="A41" s="154" t="s">
        <v>202</v>
      </c>
      <c r="B41" s="58">
        <v>212</v>
      </c>
      <c r="C41" s="154" t="s">
        <v>73</v>
      </c>
      <c r="D41" s="59">
        <v>41060215.579306282</v>
      </c>
      <c r="E41" s="59">
        <v>6592296.4206937179</v>
      </c>
      <c r="F41" s="59">
        <v>47652512</v>
      </c>
      <c r="G41" s="59">
        <v>44826707.782656461</v>
      </c>
      <c r="H41" s="153">
        <v>8.0000000000000071E-2</v>
      </c>
      <c r="I41" s="59">
        <v>7606108.2026817203</v>
      </c>
      <c r="J41" s="59">
        <v>52432815.985338181</v>
      </c>
      <c r="M41" s="100"/>
    </row>
    <row r="42" spans="1:13" ht="15.75" customHeight="1" x14ac:dyDescent="0.4">
      <c r="A42" s="154" t="s">
        <v>202</v>
      </c>
      <c r="B42" s="58">
        <v>213</v>
      </c>
      <c r="C42" s="154" t="s">
        <v>74</v>
      </c>
      <c r="D42" s="59">
        <v>27220230.137695268</v>
      </c>
      <c r="E42" s="59">
        <v>2141552.8623047322</v>
      </c>
      <c r="F42" s="59">
        <v>29361783</v>
      </c>
      <c r="G42" s="59">
        <v>30023377.346510917</v>
      </c>
      <c r="H42" s="153">
        <v>8.0000000000000071E-2</v>
      </c>
      <c r="I42" s="59">
        <v>2465816.1354587562</v>
      </c>
      <c r="J42" s="59">
        <v>32489193.481969673</v>
      </c>
      <c r="M42" s="100"/>
    </row>
    <row r="43" spans="1:13" ht="15.75" customHeight="1" x14ac:dyDescent="0.4">
      <c r="A43" s="154" t="s">
        <v>203</v>
      </c>
      <c r="B43" s="58">
        <v>841</v>
      </c>
      <c r="C43" s="154" t="s">
        <v>75</v>
      </c>
      <c r="D43" s="59">
        <v>12665361.020724749</v>
      </c>
      <c r="E43" s="59">
        <v>1417625.9792752508</v>
      </c>
      <c r="F43" s="59">
        <v>14082987</v>
      </c>
      <c r="G43" s="59">
        <v>13928516.211384427</v>
      </c>
      <c r="H43" s="153">
        <v>0.10042644467492146</v>
      </c>
      <c r="I43" s="59">
        <v>1678513.7177142855</v>
      </c>
      <c r="J43" s="59">
        <v>15607029.929098712</v>
      </c>
      <c r="M43" s="100"/>
    </row>
    <row r="44" spans="1:13" ht="15.75" customHeight="1" x14ac:dyDescent="0.4">
      <c r="A44" s="154" t="s">
        <v>203</v>
      </c>
      <c r="B44" s="58">
        <v>840</v>
      </c>
      <c r="C44" s="154" t="s">
        <v>76</v>
      </c>
      <c r="D44" s="59">
        <v>55134938.625464357</v>
      </c>
      <c r="E44" s="59">
        <v>6022713.3745356426</v>
      </c>
      <c r="F44" s="59">
        <v>61157652</v>
      </c>
      <c r="G44" s="59">
        <v>62173040.683083005</v>
      </c>
      <c r="H44" s="153">
        <v>0.12000000000000011</v>
      </c>
      <c r="I44" s="59">
        <v>7191382.9668571427</v>
      </c>
      <c r="J44" s="59">
        <v>69364423.649940148</v>
      </c>
      <c r="M44" s="100"/>
    </row>
    <row r="45" spans="1:13" ht="15.75" customHeight="1" x14ac:dyDescent="0.4">
      <c r="A45" s="154" t="s">
        <v>203</v>
      </c>
      <c r="B45" s="58">
        <v>390</v>
      </c>
      <c r="C45" s="154" t="s">
        <v>77</v>
      </c>
      <c r="D45" s="59">
        <v>22589601.6317694</v>
      </c>
      <c r="E45" s="59">
        <v>2753000.3682305999</v>
      </c>
      <c r="F45" s="59">
        <v>25342602</v>
      </c>
      <c r="G45" s="59">
        <v>24765717.395632301</v>
      </c>
      <c r="H45" s="153">
        <v>0.10067260439355152</v>
      </c>
      <c r="I45" s="59">
        <v>3269774.8571428582</v>
      </c>
      <c r="J45" s="59">
        <v>28035492.252775159</v>
      </c>
      <c r="M45" s="100"/>
    </row>
    <row r="46" spans="1:13" ht="15.75" customHeight="1" x14ac:dyDescent="0.4">
      <c r="A46" s="154" t="s">
        <v>203</v>
      </c>
      <c r="B46" s="58">
        <v>805</v>
      </c>
      <c r="C46" s="154" t="s">
        <v>78</v>
      </c>
      <c r="D46" s="59">
        <v>11916311.592049582</v>
      </c>
      <c r="E46" s="59">
        <v>1030000.4079504181</v>
      </c>
      <c r="F46" s="59">
        <v>12946312</v>
      </c>
      <c r="G46" s="59">
        <v>13395722.124706974</v>
      </c>
      <c r="H46" s="153">
        <v>0.12000000000000011</v>
      </c>
      <c r="I46" s="59">
        <v>1249118.2857142854</v>
      </c>
      <c r="J46" s="59">
        <v>14644840.41042126</v>
      </c>
      <c r="M46" s="100"/>
    </row>
    <row r="47" spans="1:13" ht="15.75" customHeight="1" x14ac:dyDescent="0.4">
      <c r="A47" s="154" t="s">
        <v>203</v>
      </c>
      <c r="B47" s="58">
        <v>806</v>
      </c>
      <c r="C47" s="154" t="s">
        <v>79</v>
      </c>
      <c r="D47" s="59">
        <v>22042536.237283166</v>
      </c>
      <c r="E47" s="59">
        <v>4316797.7627168335</v>
      </c>
      <c r="F47" s="59">
        <v>26359334</v>
      </c>
      <c r="G47" s="59">
        <v>24536936.231364716</v>
      </c>
      <c r="H47" s="153">
        <v>0.10840084923561166</v>
      </c>
      <c r="I47" s="59">
        <v>4868089.5451428555</v>
      </c>
      <c r="J47" s="59">
        <v>29405025.776507571</v>
      </c>
      <c r="M47" s="100"/>
    </row>
    <row r="48" spans="1:13" ht="15.75" customHeight="1" x14ac:dyDescent="0.4">
      <c r="A48" s="154" t="s">
        <v>203</v>
      </c>
      <c r="B48" s="58">
        <v>391</v>
      </c>
      <c r="C48" s="154" t="s">
        <v>80</v>
      </c>
      <c r="D48" s="59">
        <v>36354787.607152797</v>
      </c>
      <c r="E48" s="59">
        <v>4095422.3928472027</v>
      </c>
      <c r="F48" s="59">
        <v>40450210</v>
      </c>
      <c r="G48" s="59">
        <v>40388215.940038376</v>
      </c>
      <c r="H48" s="153">
        <v>0.10229056770406197</v>
      </c>
      <c r="I48" s="59">
        <v>4924570.3314285725</v>
      </c>
      <c r="J48" s="59">
        <v>45312786.271466948</v>
      </c>
      <c r="M48" s="100"/>
    </row>
    <row r="49" spans="1:13" ht="15.75" customHeight="1" x14ac:dyDescent="0.4">
      <c r="A49" s="154" t="s">
        <v>203</v>
      </c>
      <c r="B49" s="58">
        <v>392</v>
      </c>
      <c r="C49" s="154" t="s">
        <v>81</v>
      </c>
      <c r="D49" s="59">
        <v>21385596.556542996</v>
      </c>
      <c r="E49" s="59">
        <v>1741000.4434570037</v>
      </c>
      <c r="F49" s="59">
        <v>23126597</v>
      </c>
      <c r="G49" s="59">
        <v>23894348.599673025</v>
      </c>
      <c r="H49" s="153">
        <v>0.110508020770546</v>
      </c>
      <c r="I49" s="59">
        <v>2206954.8571428582</v>
      </c>
      <c r="J49" s="59">
        <v>26101303.456815884</v>
      </c>
      <c r="M49" s="100"/>
    </row>
    <row r="50" spans="1:13" ht="15.75" customHeight="1" x14ac:dyDescent="0.4">
      <c r="A50" s="154" t="s">
        <v>203</v>
      </c>
      <c r="B50" s="58">
        <v>929</v>
      </c>
      <c r="C50" s="154" t="s">
        <v>82</v>
      </c>
      <c r="D50" s="59">
        <v>33203166.285033725</v>
      </c>
      <c r="E50" s="59">
        <v>3000640.7149662748</v>
      </c>
      <c r="F50" s="59">
        <v>36203807</v>
      </c>
      <c r="G50" s="59">
        <v>36823730.348448187</v>
      </c>
      <c r="H50" s="153">
        <v>0.11063690794170178</v>
      </c>
      <c r="I50" s="59">
        <v>3697397.1857142821</v>
      </c>
      <c r="J50" s="59">
        <v>40521127.534162469</v>
      </c>
      <c r="M50" s="100"/>
    </row>
    <row r="51" spans="1:13" ht="15.75" customHeight="1" x14ac:dyDescent="0.4">
      <c r="A51" s="154" t="s">
        <v>203</v>
      </c>
      <c r="B51" s="58">
        <v>807</v>
      </c>
      <c r="C51" s="154" t="s">
        <v>83</v>
      </c>
      <c r="D51" s="59">
        <v>17174450.608179931</v>
      </c>
      <c r="E51" s="59">
        <v>1408167.3918200694</v>
      </c>
      <c r="F51" s="59">
        <v>18582618</v>
      </c>
      <c r="G51" s="59">
        <v>19156989.943685677</v>
      </c>
      <c r="H51" s="153">
        <v>0.10778956386252658</v>
      </c>
      <c r="I51" s="59">
        <v>1756457.1474285722</v>
      </c>
      <c r="J51" s="59">
        <v>20913447.091114249</v>
      </c>
      <c r="M51" s="100"/>
    </row>
    <row r="52" spans="1:13" ht="15.75" customHeight="1" x14ac:dyDescent="0.4">
      <c r="A52" s="154" t="s">
        <v>203</v>
      </c>
      <c r="B52" s="58">
        <v>393</v>
      </c>
      <c r="C52" s="154" t="s">
        <v>84</v>
      </c>
      <c r="D52" s="59">
        <v>17894915.670551762</v>
      </c>
      <c r="E52" s="59">
        <v>2242000.329448238</v>
      </c>
      <c r="F52" s="59">
        <v>20136916</v>
      </c>
      <c r="G52" s="59">
        <v>20070831.094552305</v>
      </c>
      <c r="H52" s="153">
        <v>0.11260568978474716</v>
      </c>
      <c r="I52" s="59">
        <v>2654826.5714285709</v>
      </c>
      <c r="J52" s="59">
        <v>22725657.665980875</v>
      </c>
      <c r="M52" s="100"/>
    </row>
    <row r="53" spans="1:13" ht="15.75" customHeight="1" x14ac:dyDescent="0.4">
      <c r="A53" s="154" t="s">
        <v>203</v>
      </c>
      <c r="B53" s="58">
        <v>808</v>
      </c>
      <c r="C53" s="154" t="s">
        <v>85</v>
      </c>
      <c r="D53" s="59">
        <v>25725636.01689643</v>
      </c>
      <c r="E53" s="59">
        <v>2025270.9831035696</v>
      </c>
      <c r="F53" s="59">
        <v>27750907</v>
      </c>
      <c r="G53" s="59">
        <v>28549918.204919387</v>
      </c>
      <c r="H53" s="153">
        <v>0.10328316747513777</v>
      </c>
      <c r="I53" s="59">
        <v>2492748.1714285724</v>
      </c>
      <c r="J53" s="59">
        <v>31042666.376347959</v>
      </c>
      <c r="M53" s="100"/>
    </row>
    <row r="54" spans="1:13" ht="15.75" customHeight="1" x14ac:dyDescent="0.4">
      <c r="A54" s="154" t="s">
        <v>203</v>
      </c>
      <c r="B54" s="58">
        <v>394</v>
      </c>
      <c r="C54" s="154" t="s">
        <v>86</v>
      </c>
      <c r="D54" s="59">
        <v>25411087.363893505</v>
      </c>
      <c r="E54" s="59">
        <v>2762000.6361064948</v>
      </c>
      <c r="F54" s="59">
        <v>28173088</v>
      </c>
      <c r="G54" s="59">
        <v>28591576.990665965</v>
      </c>
      <c r="H54" s="153">
        <v>0.12000000000000011</v>
      </c>
      <c r="I54" s="59">
        <v>3442776.2857142873</v>
      </c>
      <c r="J54" s="59">
        <v>32034353.276380252</v>
      </c>
      <c r="M54" s="100"/>
    </row>
    <row r="55" spans="1:13" ht="15.75" customHeight="1" x14ac:dyDescent="0.4">
      <c r="A55" s="154" t="s">
        <v>204</v>
      </c>
      <c r="B55" s="58">
        <v>889</v>
      </c>
      <c r="C55" s="154" t="s">
        <v>87</v>
      </c>
      <c r="D55" s="59">
        <v>20612892.703148957</v>
      </c>
      <c r="E55" s="59">
        <v>2062125.2968510427</v>
      </c>
      <c r="F55" s="59">
        <v>22675018</v>
      </c>
      <c r="G55" s="59">
        <v>23000427.795109108</v>
      </c>
      <c r="H55" s="153">
        <v>0.11789472116511135</v>
      </c>
      <c r="I55" s="59">
        <v>2496820.5513142869</v>
      </c>
      <c r="J55" s="59">
        <v>25497248.346423395</v>
      </c>
      <c r="M55" s="100"/>
    </row>
    <row r="56" spans="1:13" ht="15.75" customHeight="1" x14ac:dyDescent="0.4">
      <c r="A56" s="154" t="s">
        <v>204</v>
      </c>
      <c r="B56" s="58">
        <v>890</v>
      </c>
      <c r="C56" s="154" t="s">
        <v>88</v>
      </c>
      <c r="D56" s="59">
        <v>18381601.650317125</v>
      </c>
      <c r="E56" s="59">
        <v>3834786.349682875</v>
      </c>
      <c r="F56" s="59">
        <v>22216388</v>
      </c>
      <c r="G56" s="59">
        <v>20578955.41282618</v>
      </c>
      <c r="H56" s="153">
        <v>0.11391937181607914</v>
      </c>
      <c r="I56" s="59">
        <v>4489936.4479999989</v>
      </c>
      <c r="J56" s="59">
        <v>25068891.860826179</v>
      </c>
      <c r="M56" s="100"/>
    </row>
    <row r="57" spans="1:13" ht="15.75" customHeight="1" x14ac:dyDescent="0.4">
      <c r="A57" s="154" t="s">
        <v>204</v>
      </c>
      <c r="B57" s="58">
        <v>350</v>
      </c>
      <c r="C57" s="154" t="s">
        <v>89</v>
      </c>
      <c r="D57" s="59">
        <v>37533919.595872812</v>
      </c>
      <c r="E57" s="59">
        <v>3127969.404127188</v>
      </c>
      <c r="F57" s="59">
        <v>40661889</v>
      </c>
      <c r="G57" s="59">
        <v>41850332.656229883</v>
      </c>
      <c r="H57" s="153">
        <v>0.1079362974013498</v>
      </c>
      <c r="I57" s="59">
        <v>3890399.5795023739</v>
      </c>
      <c r="J57" s="59">
        <v>45740732.235732257</v>
      </c>
      <c r="M57" s="100"/>
    </row>
    <row r="58" spans="1:13" ht="15.75" customHeight="1" x14ac:dyDescent="0.4">
      <c r="A58" s="154" t="s">
        <v>204</v>
      </c>
      <c r="B58" s="58">
        <v>351</v>
      </c>
      <c r="C58" s="154" t="s">
        <v>90</v>
      </c>
      <c r="D58" s="59">
        <v>30934335.206529055</v>
      </c>
      <c r="E58" s="59">
        <v>2124555.7934709452</v>
      </c>
      <c r="F58" s="59">
        <v>33058891</v>
      </c>
      <c r="G58" s="59">
        <v>33575097.385587357</v>
      </c>
      <c r="H58" s="153">
        <v>8.0000000000000071E-2</v>
      </c>
      <c r="I58" s="59">
        <v>2561696.8057638481</v>
      </c>
      <c r="J58" s="59">
        <v>36136794.191351205</v>
      </c>
      <c r="M58" s="100"/>
    </row>
    <row r="59" spans="1:13" ht="15.75" customHeight="1" x14ac:dyDescent="0.4">
      <c r="A59" s="154" t="s">
        <v>204</v>
      </c>
      <c r="B59" s="58">
        <v>895</v>
      </c>
      <c r="C59" s="154" t="s">
        <v>91</v>
      </c>
      <c r="D59" s="59">
        <v>37681276.436992481</v>
      </c>
      <c r="E59" s="59">
        <v>2296053.5630075186</v>
      </c>
      <c r="F59" s="59">
        <v>39977330</v>
      </c>
      <c r="G59" s="59">
        <v>41005597.196083829</v>
      </c>
      <c r="H59" s="153">
        <v>8.0000000000000071E-2</v>
      </c>
      <c r="I59" s="59">
        <v>2726417.4443167821</v>
      </c>
      <c r="J59" s="59">
        <v>43732014.640400611</v>
      </c>
      <c r="M59" s="100"/>
    </row>
    <row r="60" spans="1:13" ht="15.75" customHeight="1" x14ac:dyDescent="0.4">
      <c r="A60" s="154" t="s">
        <v>204</v>
      </c>
      <c r="B60" s="58">
        <v>896</v>
      </c>
      <c r="C60" s="154" t="s">
        <v>92</v>
      </c>
      <c r="D60" s="59">
        <v>36871379.896069653</v>
      </c>
      <c r="E60" s="59">
        <v>4406379.1039303467</v>
      </c>
      <c r="F60" s="59">
        <v>41277759</v>
      </c>
      <c r="G60" s="59">
        <v>40344226.323591284</v>
      </c>
      <c r="H60" s="153">
        <v>8.0000000000000071E-2</v>
      </c>
      <c r="I60" s="59">
        <v>5183995.2603058293</v>
      </c>
      <c r="J60" s="59">
        <v>45528221.583897114</v>
      </c>
      <c r="M60" s="100"/>
    </row>
    <row r="61" spans="1:13" ht="15.75" customHeight="1" x14ac:dyDescent="0.4">
      <c r="A61" s="154" t="s">
        <v>204</v>
      </c>
      <c r="B61" s="58">
        <v>909</v>
      </c>
      <c r="C61" s="154" t="s">
        <v>93</v>
      </c>
      <c r="D61" s="59">
        <v>45417904.956570722</v>
      </c>
      <c r="E61" s="59">
        <v>3205184.0434292778</v>
      </c>
      <c r="F61" s="59">
        <v>48623089</v>
      </c>
      <c r="G61" s="59">
        <v>49836917.050503746</v>
      </c>
      <c r="H61" s="153">
        <v>9.7472310355058323E-2</v>
      </c>
      <c r="I61" s="59">
        <v>3865257.8976251408</v>
      </c>
      <c r="J61" s="59">
        <v>53702174.948128887</v>
      </c>
      <c r="M61" s="100"/>
    </row>
    <row r="62" spans="1:13" ht="15.75" customHeight="1" x14ac:dyDescent="0.4">
      <c r="A62" s="154" t="s">
        <v>204</v>
      </c>
      <c r="B62" s="58">
        <v>876</v>
      </c>
      <c r="C62" s="154" t="s">
        <v>94</v>
      </c>
      <c r="D62" s="59">
        <v>17411377.086906265</v>
      </c>
      <c r="E62" s="59">
        <v>1593204.9130937345</v>
      </c>
      <c r="F62" s="59">
        <v>19004582</v>
      </c>
      <c r="G62" s="59">
        <v>19314317.530095603</v>
      </c>
      <c r="H62" s="153">
        <v>0.10443441091789452</v>
      </c>
      <c r="I62" s="59">
        <v>1907557.4005661346</v>
      </c>
      <c r="J62" s="59">
        <v>21221874.930661738</v>
      </c>
      <c r="M62" s="100"/>
    </row>
    <row r="63" spans="1:13" ht="15.75" customHeight="1" x14ac:dyDescent="0.4">
      <c r="A63" s="154" t="s">
        <v>204</v>
      </c>
      <c r="B63" s="58">
        <v>340</v>
      </c>
      <c r="C63" s="154" t="s">
        <v>95</v>
      </c>
      <c r="D63" s="59">
        <v>21972600.631260965</v>
      </c>
      <c r="E63" s="59">
        <v>1277697.368739035</v>
      </c>
      <c r="F63" s="59">
        <v>23250298</v>
      </c>
      <c r="G63" s="59">
        <v>24359929.050794233</v>
      </c>
      <c r="H63" s="153">
        <v>9.5624936046349029E-2</v>
      </c>
      <c r="I63" s="59">
        <v>1733732.9310098775</v>
      </c>
      <c r="J63" s="59">
        <v>26093661.98180411</v>
      </c>
      <c r="M63" s="100"/>
    </row>
    <row r="64" spans="1:13" ht="15.75" customHeight="1" x14ac:dyDescent="0.4">
      <c r="A64" s="154" t="s">
        <v>204</v>
      </c>
      <c r="B64" s="58">
        <v>888</v>
      </c>
      <c r="C64" s="154" t="s">
        <v>96</v>
      </c>
      <c r="D64" s="59">
        <v>122178881.17116216</v>
      </c>
      <c r="E64" s="59">
        <v>12805388.828837842</v>
      </c>
      <c r="F64" s="59">
        <v>134984270</v>
      </c>
      <c r="G64" s="59">
        <v>136493851.51415527</v>
      </c>
      <c r="H64" s="153">
        <v>0.10830544514262108</v>
      </c>
      <c r="I64" s="59">
        <v>15781381.039999992</v>
      </c>
      <c r="J64" s="59">
        <v>152275232.55415526</v>
      </c>
      <c r="M64" s="100"/>
    </row>
    <row r="65" spans="1:13" ht="15.75" customHeight="1" x14ac:dyDescent="0.4">
      <c r="A65" s="154" t="s">
        <v>204</v>
      </c>
      <c r="B65" s="58">
        <v>341</v>
      </c>
      <c r="C65" s="154" t="s">
        <v>97</v>
      </c>
      <c r="D65" s="59">
        <v>51645008.855592251</v>
      </c>
      <c r="E65" s="59">
        <v>6144428.1444077492</v>
      </c>
      <c r="F65" s="59">
        <v>57789437</v>
      </c>
      <c r="G65" s="59">
        <v>58722111.941215836</v>
      </c>
      <c r="H65" s="153">
        <v>0.12000000000000011</v>
      </c>
      <c r="I65" s="59">
        <v>7499150.2614056319</v>
      </c>
      <c r="J65" s="59">
        <v>66221262.202621467</v>
      </c>
      <c r="M65" s="100"/>
    </row>
    <row r="66" spans="1:13" ht="15.75" customHeight="1" x14ac:dyDescent="0.4">
      <c r="A66" s="154" t="s">
        <v>204</v>
      </c>
      <c r="B66" s="58">
        <v>352</v>
      </c>
      <c r="C66" s="154" t="s">
        <v>98</v>
      </c>
      <c r="D66" s="59">
        <v>79828306.655228987</v>
      </c>
      <c r="E66" s="59">
        <v>9299104.3447710127</v>
      </c>
      <c r="F66" s="59">
        <v>89127411</v>
      </c>
      <c r="G66" s="59">
        <v>88846610.141720921</v>
      </c>
      <c r="H66" s="153">
        <v>0.10320739005961244</v>
      </c>
      <c r="I66" s="59">
        <v>11001597.105632201</v>
      </c>
      <c r="J66" s="59">
        <v>99848207.247353122</v>
      </c>
      <c r="M66" s="100"/>
    </row>
    <row r="67" spans="1:13" ht="15.75" customHeight="1" x14ac:dyDescent="0.4">
      <c r="A67" s="154" t="s">
        <v>204</v>
      </c>
      <c r="B67" s="58">
        <v>353</v>
      </c>
      <c r="C67" s="154" t="s">
        <v>99</v>
      </c>
      <c r="D67" s="59">
        <v>33879994.581342638</v>
      </c>
      <c r="E67" s="59">
        <v>5309176.4186573625</v>
      </c>
      <c r="F67" s="59">
        <v>39189171</v>
      </c>
      <c r="G67" s="59">
        <v>38002221.323478259</v>
      </c>
      <c r="H67" s="153">
        <v>0.12000000000000011</v>
      </c>
      <c r="I67" s="59">
        <v>6049279.6391955763</v>
      </c>
      <c r="J67" s="59">
        <v>44051500.962673835</v>
      </c>
      <c r="M67" s="100"/>
    </row>
    <row r="68" spans="1:13" ht="15.75" customHeight="1" x14ac:dyDescent="0.4">
      <c r="A68" s="154" t="s">
        <v>204</v>
      </c>
      <c r="B68" s="58">
        <v>354</v>
      </c>
      <c r="C68" s="154" t="s">
        <v>100</v>
      </c>
      <c r="D68" s="59">
        <v>25677634.521261267</v>
      </c>
      <c r="E68" s="59">
        <v>2016767.4787387326</v>
      </c>
      <c r="F68" s="59">
        <v>27694402</v>
      </c>
      <c r="G68" s="59">
        <v>29030992.526394214</v>
      </c>
      <c r="H68" s="153">
        <v>0.12000000000000011</v>
      </c>
      <c r="I68" s="59">
        <v>2549191.193661727</v>
      </c>
      <c r="J68" s="59">
        <v>31580183.720055941</v>
      </c>
      <c r="M68" s="100"/>
    </row>
    <row r="69" spans="1:13" ht="15.75" customHeight="1" x14ac:dyDescent="0.4">
      <c r="A69" s="154" t="s">
        <v>204</v>
      </c>
      <c r="B69" s="58">
        <v>355</v>
      </c>
      <c r="C69" s="154" t="s">
        <v>101</v>
      </c>
      <c r="D69" s="59">
        <v>33556323.771157674</v>
      </c>
      <c r="E69" s="59">
        <v>3114257.2288423255</v>
      </c>
      <c r="F69" s="59">
        <v>36670581</v>
      </c>
      <c r="G69" s="59">
        <v>37534975.880559795</v>
      </c>
      <c r="H69" s="153">
        <v>0.10350417266116252</v>
      </c>
      <c r="I69" s="59">
        <v>3829071.3758457825</v>
      </c>
      <c r="J69" s="59">
        <v>41364047.256405577</v>
      </c>
      <c r="M69" s="100"/>
    </row>
    <row r="70" spans="1:13" ht="15.75" customHeight="1" x14ac:dyDescent="0.4">
      <c r="A70" s="154" t="s">
        <v>204</v>
      </c>
      <c r="B70" s="58">
        <v>343</v>
      </c>
      <c r="C70" s="154" t="s">
        <v>102</v>
      </c>
      <c r="D70" s="59">
        <v>29294845.244195793</v>
      </c>
      <c r="E70" s="59">
        <v>2724775.7558042072</v>
      </c>
      <c r="F70" s="59">
        <v>32019621</v>
      </c>
      <c r="G70" s="59">
        <v>32562871.987838212</v>
      </c>
      <c r="H70" s="153">
        <v>0.10532903366870494</v>
      </c>
      <c r="I70" s="59">
        <v>3310308.2600724362</v>
      </c>
      <c r="J70" s="59">
        <v>35873180.247910649</v>
      </c>
      <c r="M70" s="100"/>
    </row>
    <row r="71" spans="1:13" ht="15.75" customHeight="1" x14ac:dyDescent="0.4">
      <c r="A71" s="154" t="s">
        <v>204</v>
      </c>
      <c r="B71" s="58">
        <v>342</v>
      </c>
      <c r="C71" s="154" t="s">
        <v>103</v>
      </c>
      <c r="D71" s="59">
        <v>22297275.730444264</v>
      </c>
      <c r="E71" s="59">
        <v>1918889.2695557363</v>
      </c>
      <c r="F71" s="59">
        <v>24216165</v>
      </c>
      <c r="G71" s="59">
        <v>24533631.142241716</v>
      </c>
      <c r="H71" s="153">
        <v>9.2205151857188694E-2</v>
      </c>
      <c r="I71" s="59">
        <v>2282686.2630058005</v>
      </c>
      <c r="J71" s="59">
        <v>26816317.405247517</v>
      </c>
      <c r="M71" s="100"/>
    </row>
    <row r="72" spans="1:13" ht="15.75" customHeight="1" x14ac:dyDescent="0.4">
      <c r="A72" s="154" t="s">
        <v>204</v>
      </c>
      <c r="B72" s="58">
        <v>356</v>
      </c>
      <c r="C72" s="154" t="s">
        <v>104</v>
      </c>
      <c r="D72" s="59">
        <v>31567282.339517888</v>
      </c>
      <c r="E72" s="59">
        <v>2278952.6604821123</v>
      </c>
      <c r="F72" s="59">
        <v>33846235</v>
      </c>
      <c r="G72" s="59">
        <v>34774338.388173334</v>
      </c>
      <c r="H72" s="153">
        <v>9.3226919111615736E-2</v>
      </c>
      <c r="I72" s="59">
        <v>2907735.5940104723</v>
      </c>
      <c r="J72" s="59">
        <v>37682073.982183807</v>
      </c>
      <c r="M72" s="100"/>
    </row>
    <row r="73" spans="1:13" ht="15.75" customHeight="1" x14ac:dyDescent="0.4">
      <c r="A73" s="154" t="s">
        <v>204</v>
      </c>
      <c r="B73" s="58">
        <v>357</v>
      </c>
      <c r="C73" s="154" t="s">
        <v>105</v>
      </c>
      <c r="D73" s="59">
        <v>22570966.707107991</v>
      </c>
      <c r="E73" s="59">
        <v>1853925.292892009</v>
      </c>
      <c r="F73" s="59">
        <v>24424892</v>
      </c>
      <c r="G73" s="59">
        <v>25468423.694328442</v>
      </c>
      <c r="H73" s="153">
        <v>0.12000000000000011</v>
      </c>
      <c r="I73" s="59">
        <v>2346573.9316988438</v>
      </c>
      <c r="J73" s="59">
        <v>27814997.626027286</v>
      </c>
      <c r="M73" s="100"/>
    </row>
    <row r="74" spans="1:13" ht="15.75" customHeight="1" x14ac:dyDescent="0.4">
      <c r="A74" s="154" t="s">
        <v>204</v>
      </c>
      <c r="B74" s="58">
        <v>358</v>
      </c>
      <c r="C74" s="154" t="s">
        <v>106</v>
      </c>
      <c r="D74" s="59">
        <v>26516791.313019816</v>
      </c>
      <c r="E74" s="59">
        <v>2751739.6869801842</v>
      </c>
      <c r="F74" s="59">
        <v>29268531</v>
      </c>
      <c r="G74" s="59">
        <v>28865998.367004436</v>
      </c>
      <c r="H74" s="153">
        <v>8.0000000000000071E-2</v>
      </c>
      <c r="I74" s="59">
        <v>3287704.4008534662</v>
      </c>
      <c r="J74" s="59">
        <v>32153702.767857902</v>
      </c>
      <c r="M74" s="100"/>
    </row>
    <row r="75" spans="1:13" ht="15.75" customHeight="1" x14ac:dyDescent="0.4">
      <c r="A75" s="154" t="s">
        <v>204</v>
      </c>
      <c r="B75" s="58">
        <v>877</v>
      </c>
      <c r="C75" s="154" t="s">
        <v>107</v>
      </c>
      <c r="D75" s="59">
        <v>21576704.227616053</v>
      </c>
      <c r="E75" s="59">
        <v>1330870.7723839469</v>
      </c>
      <c r="F75" s="59">
        <v>22907575</v>
      </c>
      <c r="G75" s="59">
        <v>23591646.578802235</v>
      </c>
      <c r="H75" s="153">
        <v>9.4360820423442737E-2</v>
      </c>
      <c r="I75" s="59">
        <v>1665455.4659695327</v>
      </c>
      <c r="J75" s="59">
        <v>25257102.044771768</v>
      </c>
      <c r="M75" s="100"/>
    </row>
    <row r="76" spans="1:13" ht="15.75" customHeight="1" x14ac:dyDescent="0.4">
      <c r="A76" s="154" t="s">
        <v>204</v>
      </c>
      <c r="B76" s="58">
        <v>359</v>
      </c>
      <c r="C76" s="154" t="s">
        <v>108</v>
      </c>
      <c r="D76" s="59">
        <v>32061456.068861354</v>
      </c>
      <c r="E76" s="59">
        <v>2784684.9311386459</v>
      </c>
      <c r="F76" s="59">
        <v>34846141</v>
      </c>
      <c r="G76" s="59">
        <v>35998295.993343763</v>
      </c>
      <c r="H76" s="153">
        <v>0.12000000000000011</v>
      </c>
      <c r="I76" s="59">
        <v>3481113.2242057696</v>
      </c>
      <c r="J76" s="59">
        <v>39479409.217549533</v>
      </c>
      <c r="M76" s="100"/>
    </row>
    <row r="77" spans="1:13" ht="15.75" customHeight="1" x14ac:dyDescent="0.4">
      <c r="A77" s="154" t="s">
        <v>204</v>
      </c>
      <c r="B77" s="58">
        <v>344</v>
      </c>
      <c r="C77" s="154" t="s">
        <v>109</v>
      </c>
      <c r="D77" s="59">
        <v>37294508.097290851</v>
      </c>
      <c r="E77" s="59">
        <v>5516215.9027091488</v>
      </c>
      <c r="F77" s="59">
        <v>42810724</v>
      </c>
      <c r="G77" s="59">
        <v>41810199.595572695</v>
      </c>
      <c r="H77" s="153">
        <v>0.11987841650657227</v>
      </c>
      <c r="I77" s="59">
        <v>6482190.1490205377</v>
      </c>
      <c r="J77" s="59">
        <v>48292389.744593233</v>
      </c>
      <c r="M77" s="100"/>
    </row>
    <row r="78" spans="1:13" ht="15.75" customHeight="1" x14ac:dyDescent="0.4">
      <c r="A78" s="154" t="s">
        <v>205</v>
      </c>
      <c r="B78" s="58">
        <v>301</v>
      </c>
      <c r="C78" s="154" t="s">
        <v>110</v>
      </c>
      <c r="D78" s="59">
        <v>34145106.353390507</v>
      </c>
      <c r="E78" s="59">
        <v>3422902.6466094926</v>
      </c>
      <c r="F78" s="59">
        <v>37568009</v>
      </c>
      <c r="G78" s="59">
        <v>38330305.750774033</v>
      </c>
      <c r="H78" s="153">
        <v>0.12000000000000011</v>
      </c>
      <c r="I78" s="59">
        <v>3911323.6387434229</v>
      </c>
      <c r="J78" s="59">
        <v>42241629.389517456</v>
      </c>
      <c r="M78" s="100"/>
    </row>
    <row r="79" spans="1:13" ht="15.75" customHeight="1" x14ac:dyDescent="0.4">
      <c r="A79" s="154" t="s">
        <v>205</v>
      </c>
      <c r="B79" s="58">
        <v>302</v>
      </c>
      <c r="C79" s="154" t="s">
        <v>111</v>
      </c>
      <c r="D79" s="59">
        <v>50302230.49402564</v>
      </c>
      <c r="E79" s="59">
        <v>4161999.5059743598</v>
      </c>
      <c r="F79" s="59">
        <v>54464230</v>
      </c>
      <c r="G79" s="59">
        <v>54774861.228609592</v>
      </c>
      <c r="H79" s="153">
        <v>8.0000000000000071E-2</v>
      </c>
      <c r="I79" s="59">
        <v>4853969.9882139638</v>
      </c>
      <c r="J79" s="59">
        <v>59628831.216823556</v>
      </c>
      <c r="M79" s="100"/>
    </row>
    <row r="80" spans="1:13" ht="15.75" customHeight="1" x14ac:dyDescent="0.4">
      <c r="A80" s="154" t="s">
        <v>205</v>
      </c>
      <c r="B80" s="58">
        <v>303</v>
      </c>
      <c r="C80" s="154" t="s">
        <v>112</v>
      </c>
      <c r="D80" s="59">
        <v>34093003.561345458</v>
      </c>
      <c r="E80" s="59">
        <v>1508337.438654542</v>
      </c>
      <c r="F80" s="59">
        <v>35601341</v>
      </c>
      <c r="G80" s="59">
        <v>37005054.76688464</v>
      </c>
      <c r="H80" s="153">
        <v>8.0000000000000071E-2</v>
      </c>
      <c r="I80" s="59">
        <v>1995297.2584810033</v>
      </c>
      <c r="J80" s="59">
        <v>39000352.025365643</v>
      </c>
      <c r="M80" s="100"/>
    </row>
    <row r="81" spans="1:13" ht="15.75" customHeight="1" x14ac:dyDescent="0.4">
      <c r="A81" s="154" t="s">
        <v>205</v>
      </c>
      <c r="B81" s="58">
        <v>304</v>
      </c>
      <c r="C81" s="154" t="s">
        <v>113</v>
      </c>
      <c r="D81" s="59">
        <v>59323438.394053891</v>
      </c>
      <c r="E81" s="59">
        <v>1062702.6059461087</v>
      </c>
      <c r="F81" s="59">
        <v>60386141</v>
      </c>
      <c r="G81" s="59">
        <v>64373083.75827162</v>
      </c>
      <c r="H81" s="153">
        <v>8.0000000000000071E-2</v>
      </c>
      <c r="I81" s="59">
        <v>1805863.489036791</v>
      </c>
      <c r="J81" s="59">
        <v>66178947.247308411</v>
      </c>
      <c r="M81" s="100"/>
    </row>
    <row r="82" spans="1:13" ht="15.75" customHeight="1" x14ac:dyDescent="0.4">
      <c r="A82" s="154" t="s">
        <v>205</v>
      </c>
      <c r="B82" s="58">
        <v>305</v>
      </c>
      <c r="C82" s="154" t="s">
        <v>114</v>
      </c>
      <c r="D82" s="59">
        <v>48165482.918511473</v>
      </c>
      <c r="E82" s="59">
        <v>4876521.0814885274</v>
      </c>
      <c r="F82" s="59">
        <v>53042004</v>
      </c>
      <c r="G82" s="59">
        <v>52568912.767584346</v>
      </c>
      <c r="H82" s="153">
        <v>8.0000000000000071E-2</v>
      </c>
      <c r="I82" s="59">
        <v>5697670.7396964431</v>
      </c>
      <c r="J82" s="59">
        <v>58266583.507280789</v>
      </c>
      <c r="M82" s="100"/>
    </row>
    <row r="83" spans="1:13" ht="15.75" customHeight="1" x14ac:dyDescent="0.4">
      <c r="A83" s="154" t="s">
        <v>205</v>
      </c>
      <c r="B83" s="58">
        <v>306</v>
      </c>
      <c r="C83" s="154" t="s">
        <v>115</v>
      </c>
      <c r="D83" s="59">
        <v>62979902.716026716</v>
      </c>
      <c r="E83" s="59">
        <v>3533364.2839732841</v>
      </c>
      <c r="F83" s="59">
        <v>66513267</v>
      </c>
      <c r="G83" s="59">
        <v>68065081.770874664</v>
      </c>
      <c r="H83" s="153">
        <v>8.0000000000000071E-2</v>
      </c>
      <c r="I83" s="59">
        <v>4603993.9945243001</v>
      </c>
      <c r="J83" s="59">
        <v>72669075.765398964</v>
      </c>
      <c r="M83" s="100"/>
    </row>
    <row r="84" spans="1:13" ht="15.75" customHeight="1" x14ac:dyDescent="0.4">
      <c r="A84" s="154" t="s">
        <v>205</v>
      </c>
      <c r="B84" s="58">
        <v>307</v>
      </c>
      <c r="C84" s="154" t="s">
        <v>116</v>
      </c>
      <c r="D84" s="59">
        <v>55775111.0155572</v>
      </c>
      <c r="E84" s="59">
        <v>2774036.9844428003</v>
      </c>
      <c r="F84" s="59">
        <v>58549148</v>
      </c>
      <c r="G84" s="59">
        <v>60071437.566055946</v>
      </c>
      <c r="H84" s="153">
        <v>8.0000000000000071E-2</v>
      </c>
      <c r="I84" s="59">
        <v>3693554.2405318394</v>
      </c>
      <c r="J84" s="59">
        <v>63764991.806587785</v>
      </c>
      <c r="M84" s="100"/>
    </row>
    <row r="85" spans="1:13" ht="15.75" customHeight="1" x14ac:dyDescent="0.4">
      <c r="A85" s="154" t="s">
        <v>205</v>
      </c>
      <c r="B85" s="58">
        <v>308</v>
      </c>
      <c r="C85" s="154" t="s">
        <v>117</v>
      </c>
      <c r="D85" s="59">
        <v>51783280.334860682</v>
      </c>
      <c r="E85" s="59">
        <v>2983703.6651393175</v>
      </c>
      <c r="F85" s="59">
        <v>54766984</v>
      </c>
      <c r="G85" s="59">
        <v>56055827.085038297</v>
      </c>
      <c r="H85" s="153">
        <v>8.0000000000000071E-2</v>
      </c>
      <c r="I85" s="59">
        <v>3721978.4563952684</v>
      </c>
      <c r="J85" s="59">
        <v>59777805.541433565</v>
      </c>
      <c r="M85" s="100"/>
    </row>
    <row r="86" spans="1:13" ht="15.75" customHeight="1" x14ac:dyDescent="0.4">
      <c r="A86" s="154" t="s">
        <v>205</v>
      </c>
      <c r="B86" s="58">
        <v>203</v>
      </c>
      <c r="C86" s="154" t="s">
        <v>118</v>
      </c>
      <c r="D86" s="59">
        <v>48289870.477737851</v>
      </c>
      <c r="E86" s="59">
        <v>3692182.5222621486</v>
      </c>
      <c r="F86" s="59">
        <v>51982053</v>
      </c>
      <c r="G86" s="59">
        <v>52622271.625144653</v>
      </c>
      <c r="H86" s="153">
        <v>8.0000000000000071E-2</v>
      </c>
      <c r="I86" s="59">
        <v>4310646.4846201316</v>
      </c>
      <c r="J86" s="59">
        <v>56932918.109764785</v>
      </c>
      <c r="M86" s="100"/>
    </row>
    <row r="87" spans="1:13" ht="15.75" customHeight="1" x14ac:dyDescent="0.4">
      <c r="A87" s="154" t="s">
        <v>205</v>
      </c>
      <c r="B87" s="58">
        <v>310</v>
      </c>
      <c r="C87" s="154" t="s">
        <v>119</v>
      </c>
      <c r="D87" s="59">
        <v>33851809.698611498</v>
      </c>
      <c r="E87" s="59">
        <v>1069044.3013885021</v>
      </c>
      <c r="F87" s="59">
        <v>34920854</v>
      </c>
      <c r="G87" s="59">
        <v>36656774.752671793</v>
      </c>
      <c r="H87" s="153">
        <v>8.0000000000000071E-2</v>
      </c>
      <c r="I87" s="59">
        <v>1632516.8254966736</v>
      </c>
      <c r="J87" s="59">
        <v>38289291.578168467</v>
      </c>
      <c r="M87" s="100"/>
    </row>
    <row r="88" spans="1:13" ht="15.75" customHeight="1" x14ac:dyDescent="0.4">
      <c r="A88" s="154" t="s">
        <v>205</v>
      </c>
      <c r="B88" s="58">
        <v>311</v>
      </c>
      <c r="C88" s="154" t="s">
        <v>120</v>
      </c>
      <c r="D88" s="59">
        <v>28270425.854011364</v>
      </c>
      <c r="E88" s="59">
        <v>541593.14598863572</v>
      </c>
      <c r="F88" s="59">
        <v>28812019</v>
      </c>
      <c r="G88" s="59">
        <v>30953682.215836331</v>
      </c>
      <c r="H88" s="153">
        <v>8.0000000000000071E-2</v>
      </c>
      <c r="I88" s="59">
        <v>885053.55592798069</v>
      </c>
      <c r="J88" s="59">
        <v>31838735.771764312</v>
      </c>
      <c r="M88" s="100"/>
    </row>
    <row r="89" spans="1:13" ht="15.75" customHeight="1" x14ac:dyDescent="0.4">
      <c r="A89" s="154" t="s">
        <v>205</v>
      </c>
      <c r="B89" s="58">
        <v>312</v>
      </c>
      <c r="C89" s="154" t="s">
        <v>121</v>
      </c>
      <c r="D89" s="59">
        <v>40130518.093221918</v>
      </c>
      <c r="E89" s="59">
        <v>5636423.9067780823</v>
      </c>
      <c r="F89" s="59">
        <v>45766942</v>
      </c>
      <c r="G89" s="59">
        <v>43687660.351367064</v>
      </c>
      <c r="H89" s="153">
        <v>8.0000000000000071E-2</v>
      </c>
      <c r="I89" s="59">
        <v>6405394.9733331203</v>
      </c>
      <c r="J89" s="59">
        <v>50093055.324700184</v>
      </c>
      <c r="M89" s="100"/>
    </row>
    <row r="90" spans="1:13" ht="15.75" customHeight="1" x14ac:dyDescent="0.4">
      <c r="A90" s="154" t="s">
        <v>205</v>
      </c>
      <c r="B90" s="58">
        <v>313</v>
      </c>
      <c r="C90" s="154" t="s">
        <v>122</v>
      </c>
      <c r="D90" s="59">
        <v>49064351.411246739</v>
      </c>
      <c r="E90" s="59">
        <v>4335329.5887532607</v>
      </c>
      <c r="F90" s="59">
        <v>53399681</v>
      </c>
      <c r="G90" s="59">
        <v>53362966.515855648</v>
      </c>
      <c r="H90" s="153">
        <v>8.0000000000000071E-2</v>
      </c>
      <c r="I90" s="59">
        <v>5198834.1684493572</v>
      </c>
      <c r="J90" s="59">
        <v>58561800.684305005</v>
      </c>
      <c r="M90" s="100"/>
    </row>
    <row r="91" spans="1:13" ht="15.75" customHeight="1" x14ac:dyDescent="0.4">
      <c r="A91" s="154" t="s">
        <v>205</v>
      </c>
      <c r="B91" s="58">
        <v>314</v>
      </c>
      <c r="C91" s="154" t="s">
        <v>123</v>
      </c>
      <c r="D91" s="59">
        <v>21191294.770045292</v>
      </c>
      <c r="E91" s="59">
        <v>2077219.2299547084</v>
      </c>
      <c r="F91" s="59">
        <v>23268514</v>
      </c>
      <c r="G91" s="59">
        <v>23107926.690175723</v>
      </c>
      <c r="H91" s="153">
        <v>8.0000000000000071E-2</v>
      </c>
      <c r="I91" s="59">
        <v>2501461.7058163919</v>
      </c>
      <c r="J91" s="59">
        <v>25609388.395992115</v>
      </c>
      <c r="M91" s="100"/>
    </row>
    <row r="92" spans="1:13" ht="15.75" customHeight="1" x14ac:dyDescent="0.4">
      <c r="A92" s="154" t="s">
        <v>205</v>
      </c>
      <c r="B92" s="58">
        <v>315</v>
      </c>
      <c r="C92" s="154" t="s">
        <v>124</v>
      </c>
      <c r="D92" s="59">
        <v>35063961.468305022</v>
      </c>
      <c r="E92" s="59">
        <v>1113222.5316949785</v>
      </c>
      <c r="F92" s="59">
        <v>36177184</v>
      </c>
      <c r="G92" s="59">
        <v>37950019.100396812</v>
      </c>
      <c r="H92" s="153">
        <v>8.0000000000000071E-2</v>
      </c>
      <c r="I92" s="59">
        <v>1652073.9449073896</v>
      </c>
      <c r="J92" s="59">
        <v>39602093.045304202</v>
      </c>
      <c r="M92" s="100"/>
    </row>
    <row r="93" spans="1:13" ht="15.75" customHeight="1" x14ac:dyDescent="0.4">
      <c r="A93" s="154" t="s">
        <v>205</v>
      </c>
      <c r="B93" s="58">
        <v>317</v>
      </c>
      <c r="C93" s="154" t="s">
        <v>125</v>
      </c>
      <c r="D93" s="59">
        <v>45913339.911616229</v>
      </c>
      <c r="E93" s="59">
        <v>868723.08838377148</v>
      </c>
      <c r="F93" s="59">
        <v>46782063</v>
      </c>
      <c r="G93" s="59">
        <v>49391043.565311335</v>
      </c>
      <c r="H93" s="153">
        <v>8.0000000000000071E-2</v>
      </c>
      <c r="I93" s="59">
        <v>1401013.0740048885</v>
      </c>
      <c r="J93" s="59">
        <v>50792056.639316224</v>
      </c>
      <c r="M93" s="100"/>
    </row>
    <row r="94" spans="1:13" ht="15.75" customHeight="1" x14ac:dyDescent="0.4">
      <c r="A94" s="154" t="s">
        <v>205</v>
      </c>
      <c r="B94" s="58">
        <v>318</v>
      </c>
      <c r="C94" s="154" t="s">
        <v>126</v>
      </c>
      <c r="D94" s="59">
        <v>25815839.484587051</v>
      </c>
      <c r="E94" s="59">
        <v>2053001.515412949</v>
      </c>
      <c r="F94" s="59">
        <v>27868841</v>
      </c>
      <c r="G94" s="59">
        <v>28005897.55141557</v>
      </c>
      <c r="H94" s="153">
        <v>8.0000000000000071E-2</v>
      </c>
      <c r="I94" s="59">
        <v>2348209.1577118374</v>
      </c>
      <c r="J94" s="59">
        <v>30354106.709127408</v>
      </c>
      <c r="M94" s="100"/>
    </row>
    <row r="95" spans="1:13" ht="15.75" customHeight="1" x14ac:dyDescent="0.4">
      <c r="A95" s="154" t="s">
        <v>205</v>
      </c>
      <c r="B95" s="58">
        <v>319</v>
      </c>
      <c r="C95" s="154" t="s">
        <v>127</v>
      </c>
      <c r="D95" s="59">
        <v>39190464.274354555</v>
      </c>
      <c r="E95" s="59">
        <v>2872811.7256454453</v>
      </c>
      <c r="F95" s="59">
        <v>42063276</v>
      </c>
      <c r="G95" s="59">
        <v>42842567.936104439</v>
      </c>
      <c r="H95" s="153">
        <v>8.0000000000000071E-2</v>
      </c>
      <c r="I95" s="59">
        <v>3515342.2389135808</v>
      </c>
      <c r="J95" s="59">
        <v>46357910.17501802</v>
      </c>
      <c r="M95" s="100"/>
    </row>
    <row r="96" spans="1:13" ht="15.75" customHeight="1" x14ac:dyDescent="0.4">
      <c r="A96" s="154" t="s">
        <v>205</v>
      </c>
      <c r="B96" s="58">
        <v>320</v>
      </c>
      <c r="C96" s="154" t="s">
        <v>128</v>
      </c>
      <c r="D96" s="59">
        <v>38016103.802984521</v>
      </c>
      <c r="E96" s="59">
        <v>4629541.1970154792</v>
      </c>
      <c r="F96" s="59">
        <v>42645645</v>
      </c>
      <c r="G96" s="59">
        <v>41180463.940273643</v>
      </c>
      <c r="H96" s="153">
        <v>8.0000000000000071E-2</v>
      </c>
      <c r="I96" s="59">
        <v>5469611.8617691621</v>
      </c>
      <c r="J96" s="59">
        <v>46650075.802042805</v>
      </c>
      <c r="M96" s="100"/>
    </row>
    <row r="97" spans="1:13" ht="15.75" customHeight="1" x14ac:dyDescent="0.4">
      <c r="A97" s="154" t="s">
        <v>206</v>
      </c>
      <c r="B97" s="58">
        <v>867</v>
      </c>
      <c r="C97" s="154" t="s">
        <v>129</v>
      </c>
      <c r="D97" s="59">
        <v>17406044.513555758</v>
      </c>
      <c r="E97" s="59">
        <v>-45254.513555757701</v>
      </c>
      <c r="F97" s="59">
        <v>17360790</v>
      </c>
      <c r="G97" s="59">
        <v>18930079.29444192</v>
      </c>
      <c r="H97" s="153">
        <v>8.0000000000000071E-2</v>
      </c>
      <c r="I97" s="59">
        <v>163807.33747526631</v>
      </c>
      <c r="J97" s="59">
        <v>19093886.631917186</v>
      </c>
      <c r="M97" s="100"/>
    </row>
    <row r="98" spans="1:13" ht="15.75" customHeight="1" x14ac:dyDescent="0.4">
      <c r="A98" s="154" t="s">
        <v>206</v>
      </c>
      <c r="B98" s="58">
        <v>846</v>
      </c>
      <c r="C98" s="154" t="s">
        <v>130</v>
      </c>
      <c r="D98" s="59">
        <v>26362569.054165874</v>
      </c>
      <c r="E98" s="59">
        <v>1619087.9458341263</v>
      </c>
      <c r="F98" s="59">
        <v>27981657</v>
      </c>
      <c r="G98" s="59">
        <v>28885642.774968274</v>
      </c>
      <c r="H98" s="153">
        <v>9.4637002141280568E-2</v>
      </c>
      <c r="I98" s="59">
        <v>2001728.289591793</v>
      </c>
      <c r="J98" s="59">
        <v>30887371.064560067</v>
      </c>
      <c r="M98" s="100"/>
    </row>
    <row r="99" spans="1:13" ht="15.75" customHeight="1" x14ac:dyDescent="0.4">
      <c r="A99" s="154" t="s">
        <v>206</v>
      </c>
      <c r="B99" s="58">
        <v>825</v>
      </c>
      <c r="C99" s="154" t="s">
        <v>131</v>
      </c>
      <c r="D99" s="59">
        <v>84627381.926909268</v>
      </c>
      <c r="E99" s="59">
        <v>5330027.0730907321</v>
      </c>
      <c r="F99" s="59">
        <v>89957409</v>
      </c>
      <c r="G99" s="59">
        <v>92162446.728376567</v>
      </c>
      <c r="H99" s="153">
        <v>8.0000000000000071E-2</v>
      </c>
      <c r="I99" s="59">
        <v>6648267.8132866174</v>
      </c>
      <c r="J99" s="59">
        <v>98810714.541663185</v>
      </c>
      <c r="M99" s="100"/>
    </row>
    <row r="100" spans="1:13" ht="15.75" customHeight="1" x14ac:dyDescent="0.4">
      <c r="A100" s="154" t="s">
        <v>206</v>
      </c>
      <c r="B100" s="58">
        <v>845</v>
      </c>
      <c r="C100" s="154" t="s">
        <v>132</v>
      </c>
      <c r="D100" s="59">
        <v>55328264.983666718</v>
      </c>
      <c r="E100" s="59">
        <v>3680098.016333282</v>
      </c>
      <c r="F100" s="59">
        <v>59008363</v>
      </c>
      <c r="G100" s="59">
        <v>61037546.050338238</v>
      </c>
      <c r="H100" s="153">
        <v>9.9369630019006117E-2</v>
      </c>
      <c r="I100" s="59">
        <v>4547053.7973485738</v>
      </c>
      <c r="J100" s="59">
        <v>65584599.847686812</v>
      </c>
      <c r="M100" s="100"/>
    </row>
    <row r="101" spans="1:13" ht="15.75" customHeight="1" x14ac:dyDescent="0.4">
      <c r="A101" s="154" t="s">
        <v>206</v>
      </c>
      <c r="B101" s="58">
        <v>850</v>
      </c>
      <c r="C101" s="154" t="s">
        <v>133</v>
      </c>
      <c r="D101" s="59">
        <v>119091754.23363946</v>
      </c>
      <c r="E101" s="59">
        <v>16056901.766360536</v>
      </c>
      <c r="F101" s="59">
        <v>135148656</v>
      </c>
      <c r="G101" s="59">
        <v>133846450.4881956</v>
      </c>
      <c r="H101" s="153">
        <v>0.11940359058168415</v>
      </c>
      <c r="I101" s="59">
        <v>18823672.310012519</v>
      </c>
      <c r="J101" s="59">
        <v>152670122.79820812</v>
      </c>
      <c r="M101" s="100"/>
    </row>
    <row r="102" spans="1:13" ht="15.75" customHeight="1" x14ac:dyDescent="0.4">
      <c r="A102" s="154" t="s">
        <v>206</v>
      </c>
      <c r="B102" s="58">
        <v>921</v>
      </c>
      <c r="C102" s="154" t="s">
        <v>134</v>
      </c>
      <c r="D102" s="59">
        <v>15325408.606540833</v>
      </c>
      <c r="E102" s="59">
        <v>867118.39345916733</v>
      </c>
      <c r="F102" s="59">
        <v>16192527</v>
      </c>
      <c r="G102" s="59">
        <v>16715778.32503102</v>
      </c>
      <c r="H102" s="153">
        <v>8.7516548518592918E-2</v>
      </c>
      <c r="I102" s="59">
        <v>1094216.6749898233</v>
      </c>
      <c r="J102" s="59">
        <v>17809995.000020843</v>
      </c>
      <c r="M102" s="100"/>
    </row>
    <row r="103" spans="1:13" ht="15.75" customHeight="1" x14ac:dyDescent="0.4">
      <c r="A103" s="154" t="s">
        <v>206</v>
      </c>
      <c r="B103" s="58">
        <v>886</v>
      </c>
      <c r="C103" s="154" t="s">
        <v>135</v>
      </c>
      <c r="D103" s="59">
        <v>200622172.8581838</v>
      </c>
      <c r="E103" s="59">
        <v>22230769.141816199</v>
      </c>
      <c r="F103" s="59">
        <v>222852942</v>
      </c>
      <c r="G103" s="59">
        <v>218985704.17947042</v>
      </c>
      <c r="H103" s="153">
        <v>8.0000000000000071E-2</v>
      </c>
      <c r="I103" s="59">
        <v>26710714.074373752</v>
      </c>
      <c r="J103" s="59">
        <v>245696418.25384417</v>
      </c>
      <c r="M103" s="100"/>
    </row>
    <row r="104" spans="1:13" ht="15.75" customHeight="1" x14ac:dyDescent="0.4">
      <c r="A104" s="154" t="s">
        <v>206</v>
      </c>
      <c r="B104" s="58">
        <v>887</v>
      </c>
      <c r="C104" s="154" t="s">
        <v>136</v>
      </c>
      <c r="D104" s="59">
        <v>37220333.160811745</v>
      </c>
      <c r="E104" s="59">
        <v>3883941.8391882554</v>
      </c>
      <c r="F104" s="59">
        <v>41104275</v>
      </c>
      <c r="G104" s="59">
        <v>40494186.146931529</v>
      </c>
      <c r="H104" s="153">
        <v>8.0000000000000071E-2</v>
      </c>
      <c r="I104" s="59">
        <v>4638360.6712469906</v>
      </c>
      <c r="J104" s="59">
        <v>45132546.81817852</v>
      </c>
      <c r="M104" s="100"/>
    </row>
    <row r="105" spans="1:13" ht="15.75" customHeight="1" x14ac:dyDescent="0.4">
      <c r="A105" s="154" t="s">
        <v>206</v>
      </c>
      <c r="B105" s="58">
        <v>826</v>
      </c>
      <c r="C105" s="154" t="s">
        <v>137</v>
      </c>
      <c r="D105" s="59">
        <v>40727905.479065843</v>
      </c>
      <c r="E105" s="59">
        <v>3777598.5209341571</v>
      </c>
      <c r="F105" s="59">
        <v>44505504</v>
      </c>
      <c r="G105" s="59">
        <v>44194521.067568891</v>
      </c>
      <c r="H105" s="153">
        <v>8.0000000000000071E-2</v>
      </c>
      <c r="I105" s="59">
        <v>4556025.4415234402</v>
      </c>
      <c r="J105" s="59">
        <v>48750546.509092331</v>
      </c>
      <c r="M105" s="100"/>
    </row>
    <row r="106" spans="1:13" ht="15.75" customHeight="1" x14ac:dyDescent="0.4">
      <c r="A106" s="154" t="s">
        <v>206</v>
      </c>
      <c r="B106" s="58">
        <v>931</v>
      </c>
      <c r="C106" s="154" t="s">
        <v>138</v>
      </c>
      <c r="D106" s="59">
        <v>63286767.69452703</v>
      </c>
      <c r="E106" s="59">
        <v>9845907.30547297</v>
      </c>
      <c r="F106" s="59">
        <v>73132675</v>
      </c>
      <c r="G106" s="59">
        <v>70162433.34960641</v>
      </c>
      <c r="H106" s="153">
        <v>9.9796550544949847E-2</v>
      </c>
      <c r="I106" s="59">
        <v>11049426.111029282</v>
      </c>
      <c r="J106" s="59">
        <v>81211859.460635692</v>
      </c>
      <c r="M106" s="100"/>
    </row>
    <row r="107" spans="1:13" ht="15.75" customHeight="1" x14ac:dyDescent="0.4">
      <c r="A107" s="154" t="s">
        <v>206</v>
      </c>
      <c r="B107" s="58">
        <v>851</v>
      </c>
      <c r="C107" s="154" t="s">
        <v>139</v>
      </c>
      <c r="D107" s="59">
        <v>21397120.120707177</v>
      </c>
      <c r="E107" s="59">
        <v>3079895.8792928234</v>
      </c>
      <c r="F107" s="59">
        <v>24477016</v>
      </c>
      <c r="G107" s="59">
        <v>24054603.647210672</v>
      </c>
      <c r="H107" s="153">
        <v>0.12000000000000011</v>
      </c>
      <c r="I107" s="59">
        <v>3540744.788519457</v>
      </c>
      <c r="J107" s="59">
        <v>27595348.435730129</v>
      </c>
      <c r="M107" s="100"/>
    </row>
    <row r="108" spans="1:13" ht="15.75" customHeight="1" x14ac:dyDescent="0.4">
      <c r="A108" s="154" t="s">
        <v>206</v>
      </c>
      <c r="B108" s="58">
        <v>870</v>
      </c>
      <c r="C108" s="154" t="s">
        <v>140</v>
      </c>
      <c r="D108" s="59">
        <v>22778470.960183453</v>
      </c>
      <c r="E108" s="59">
        <v>-384023.96018345281</v>
      </c>
      <c r="F108" s="59">
        <v>22394447</v>
      </c>
      <c r="G108" s="59">
        <v>24687712.897736367</v>
      </c>
      <c r="H108" s="153">
        <v>8.0000000000000071E-2</v>
      </c>
      <c r="I108" s="59">
        <v>-57287.882785066962</v>
      </c>
      <c r="J108" s="59">
        <v>24630425.0149513</v>
      </c>
      <c r="M108" s="100"/>
    </row>
    <row r="109" spans="1:13" ht="15.75" customHeight="1" x14ac:dyDescent="0.4">
      <c r="A109" s="154" t="s">
        <v>206</v>
      </c>
      <c r="B109" s="58">
        <v>871</v>
      </c>
      <c r="C109" s="154" t="s">
        <v>141</v>
      </c>
      <c r="D109" s="59">
        <v>24359704.087967623</v>
      </c>
      <c r="E109" s="59">
        <v>1223325.912032377</v>
      </c>
      <c r="F109" s="59">
        <v>25583030</v>
      </c>
      <c r="G109" s="59">
        <v>26514426.180786222</v>
      </c>
      <c r="H109" s="153">
        <v>8.0000000000000071E-2</v>
      </c>
      <c r="I109" s="59">
        <v>1623106.3355590291</v>
      </c>
      <c r="J109" s="59">
        <v>28137532.516345251</v>
      </c>
      <c r="M109" s="100"/>
    </row>
    <row r="110" spans="1:13" ht="15.75" customHeight="1" x14ac:dyDescent="0.4">
      <c r="A110" s="154" t="s">
        <v>206</v>
      </c>
      <c r="B110" s="58">
        <v>852</v>
      </c>
      <c r="C110" s="154" t="s">
        <v>142</v>
      </c>
      <c r="D110" s="59">
        <v>27129739.653788179</v>
      </c>
      <c r="E110" s="59">
        <v>3008087.3462118208</v>
      </c>
      <c r="F110" s="59">
        <v>30137827</v>
      </c>
      <c r="G110" s="59">
        <v>30246311.389848195</v>
      </c>
      <c r="H110" s="153">
        <v>0.10137620080118781</v>
      </c>
      <c r="I110" s="59">
        <v>3634270.0363590866</v>
      </c>
      <c r="J110" s="59">
        <v>33880581.426207282</v>
      </c>
      <c r="M110" s="100"/>
    </row>
    <row r="111" spans="1:13" ht="15.75" customHeight="1" x14ac:dyDescent="0.4">
      <c r="A111" s="154" t="s">
        <v>206</v>
      </c>
      <c r="B111" s="58">
        <v>936</v>
      </c>
      <c r="C111" s="154" t="s">
        <v>143</v>
      </c>
      <c r="D111" s="59">
        <v>147508016.7427533</v>
      </c>
      <c r="E111" s="59">
        <v>12418550.257246703</v>
      </c>
      <c r="F111" s="59">
        <v>159926567</v>
      </c>
      <c r="G111" s="59">
        <v>160172992.21539348</v>
      </c>
      <c r="H111" s="153">
        <v>8.0000000000000071E-2</v>
      </c>
      <c r="I111" s="59">
        <v>15076878.197380632</v>
      </c>
      <c r="J111" s="59">
        <v>175249870.41277412</v>
      </c>
      <c r="M111" s="100"/>
    </row>
    <row r="112" spans="1:13" ht="15.75" customHeight="1" x14ac:dyDescent="0.4">
      <c r="A112" s="154" t="s">
        <v>206</v>
      </c>
      <c r="B112" s="58">
        <v>869</v>
      </c>
      <c r="C112" s="154" t="s">
        <v>144</v>
      </c>
      <c r="D112" s="59">
        <v>19006642.26793265</v>
      </c>
      <c r="E112" s="59">
        <v>2684661.7320673503</v>
      </c>
      <c r="F112" s="59">
        <v>21691304</v>
      </c>
      <c r="G112" s="59">
        <v>20530921.839074306</v>
      </c>
      <c r="H112" s="153">
        <v>8.0000000000000071E-2</v>
      </c>
      <c r="I112" s="59">
        <v>3044252.2348777875</v>
      </c>
      <c r="J112" s="59">
        <v>23575174.073952094</v>
      </c>
      <c r="M112" s="100"/>
    </row>
    <row r="113" spans="1:13" ht="15.75" customHeight="1" x14ac:dyDescent="0.4">
      <c r="A113" s="154" t="s">
        <v>206</v>
      </c>
      <c r="B113" s="58">
        <v>938</v>
      </c>
      <c r="C113" s="154" t="s">
        <v>145</v>
      </c>
      <c r="D113" s="59">
        <v>80618571.070101023</v>
      </c>
      <c r="E113" s="59">
        <v>8257726.9298989773</v>
      </c>
      <c r="F113" s="59">
        <v>88876298</v>
      </c>
      <c r="G113" s="59">
        <v>89116518.151681677</v>
      </c>
      <c r="H113" s="153">
        <v>9.6351884900310214E-2</v>
      </c>
      <c r="I113" s="59">
        <v>9959581.6635365486</v>
      </c>
      <c r="J113" s="59">
        <v>99076099.815218225</v>
      </c>
      <c r="M113" s="100"/>
    </row>
    <row r="114" spans="1:13" ht="15.75" customHeight="1" x14ac:dyDescent="0.4">
      <c r="A114" s="154" t="s">
        <v>206</v>
      </c>
      <c r="B114" s="58">
        <v>868</v>
      </c>
      <c r="C114" s="154" t="s">
        <v>146</v>
      </c>
      <c r="D114" s="59">
        <v>18798794.289328717</v>
      </c>
      <c r="E114" s="59">
        <v>3370687.7106712833</v>
      </c>
      <c r="F114" s="59">
        <v>22169482</v>
      </c>
      <c r="G114" s="59">
        <v>20379028.728646986</v>
      </c>
      <c r="H114" s="153">
        <v>8.0000000000000071E-2</v>
      </c>
      <c r="I114" s="59">
        <v>3673319.5191211514</v>
      </c>
      <c r="J114" s="59">
        <v>24052348.247768138</v>
      </c>
      <c r="M114" s="100"/>
    </row>
    <row r="115" spans="1:13" ht="15.75" customHeight="1" x14ac:dyDescent="0.4">
      <c r="A115" s="154" t="s">
        <v>206</v>
      </c>
      <c r="B115" s="58">
        <v>872</v>
      </c>
      <c r="C115" s="154" t="s">
        <v>147</v>
      </c>
      <c r="D115" s="59">
        <v>19539138.197931118</v>
      </c>
      <c r="E115" s="59">
        <v>982602.80206888169</v>
      </c>
      <c r="F115" s="59">
        <v>20521741</v>
      </c>
      <c r="G115" s="59">
        <v>21388581.352885488</v>
      </c>
      <c r="H115" s="153">
        <v>8.0000000000000071E-2</v>
      </c>
      <c r="I115" s="59">
        <v>1276788.2265279144</v>
      </c>
      <c r="J115" s="59">
        <v>22665369.579413403</v>
      </c>
      <c r="M115" s="100"/>
    </row>
    <row r="116" spans="1:13" ht="15.75" customHeight="1" x14ac:dyDescent="0.4">
      <c r="A116" s="154" t="s">
        <v>207</v>
      </c>
      <c r="B116" s="58">
        <v>800</v>
      </c>
      <c r="C116" s="154" t="s">
        <v>148</v>
      </c>
      <c r="D116" s="59">
        <v>23351171.766751722</v>
      </c>
      <c r="E116" s="59">
        <v>2737399.2332482785</v>
      </c>
      <c r="F116" s="59">
        <v>26088571</v>
      </c>
      <c r="G116" s="59">
        <v>25599317.258829728</v>
      </c>
      <c r="H116" s="153">
        <v>8.0000000000000071E-2</v>
      </c>
      <c r="I116" s="59">
        <v>3136750.8505239375</v>
      </c>
      <c r="J116" s="59">
        <v>28736068.109353665</v>
      </c>
      <c r="M116" s="100"/>
    </row>
    <row r="117" spans="1:13" ht="15.75" customHeight="1" x14ac:dyDescent="0.4">
      <c r="A117" s="154" t="s">
        <v>207</v>
      </c>
      <c r="B117" s="58">
        <v>839</v>
      </c>
      <c r="C117" s="154" t="s">
        <v>149</v>
      </c>
      <c r="D117" s="59">
        <v>39922496.366531178</v>
      </c>
      <c r="E117" s="59">
        <v>3046265.6334688216</v>
      </c>
      <c r="F117" s="59">
        <v>42968762</v>
      </c>
      <c r="G117" s="59">
        <v>43489304.4932063</v>
      </c>
      <c r="H117" s="153">
        <v>8.0000000000000071E-2</v>
      </c>
      <c r="I117" s="59">
        <v>3785317.4125714302</v>
      </c>
      <c r="J117" s="59">
        <v>47274621.90577773</v>
      </c>
      <c r="M117" s="100"/>
    </row>
    <row r="118" spans="1:13" ht="15.75" customHeight="1" x14ac:dyDescent="0.4">
      <c r="A118" s="154" t="s">
        <v>207</v>
      </c>
      <c r="B118" s="58">
        <v>801</v>
      </c>
      <c r="C118" s="154" t="s">
        <v>150</v>
      </c>
      <c r="D118" s="59">
        <v>53735129.830358364</v>
      </c>
      <c r="E118" s="59">
        <v>7073902.1696416363</v>
      </c>
      <c r="F118" s="59">
        <v>60809032</v>
      </c>
      <c r="G118" s="59">
        <v>58753176.969165899</v>
      </c>
      <c r="H118" s="153">
        <v>8.5336520434641905E-2</v>
      </c>
      <c r="I118" s="59">
        <v>8155930.5319616497</v>
      </c>
      <c r="J118" s="59">
        <v>66909107.501127549</v>
      </c>
      <c r="M118" s="100"/>
    </row>
    <row r="119" spans="1:13" ht="15.75" customHeight="1" x14ac:dyDescent="0.4">
      <c r="A119" s="154" t="s">
        <v>207</v>
      </c>
      <c r="B119" s="58">
        <v>908</v>
      </c>
      <c r="C119" s="154" t="s">
        <v>151</v>
      </c>
      <c r="D119" s="59">
        <v>47564213.115258239</v>
      </c>
      <c r="E119" s="59">
        <v>3334855.8847417608</v>
      </c>
      <c r="F119" s="59">
        <v>50899069</v>
      </c>
      <c r="G119" s="59">
        <v>53806946.051268913</v>
      </c>
      <c r="H119" s="153">
        <v>0.12000000000000011</v>
      </c>
      <c r="I119" s="59">
        <v>3971349.9017142877</v>
      </c>
      <c r="J119" s="59">
        <v>57778295.952983201</v>
      </c>
      <c r="M119" s="100"/>
    </row>
    <row r="120" spans="1:13" ht="15.75" customHeight="1" x14ac:dyDescent="0.4">
      <c r="A120" s="154" t="s">
        <v>207</v>
      </c>
      <c r="B120" s="58">
        <v>878</v>
      </c>
      <c r="C120" s="154" t="s">
        <v>152</v>
      </c>
      <c r="D120" s="59">
        <v>70192599.217413008</v>
      </c>
      <c r="E120" s="59">
        <v>5929443.7825869918</v>
      </c>
      <c r="F120" s="59">
        <v>76122043</v>
      </c>
      <c r="G120" s="59">
        <v>77912843.668317035</v>
      </c>
      <c r="H120" s="153">
        <v>9.7887899693710034E-2</v>
      </c>
      <c r="I120" s="59">
        <v>7307705.2251428515</v>
      </c>
      <c r="J120" s="59">
        <v>85220548.893459886</v>
      </c>
      <c r="M120" s="100"/>
    </row>
    <row r="121" spans="1:13" ht="15.75" customHeight="1" x14ac:dyDescent="0.4">
      <c r="A121" s="154" t="s">
        <v>207</v>
      </c>
      <c r="B121" s="58">
        <v>838</v>
      </c>
      <c r="C121" s="154" t="s">
        <v>153</v>
      </c>
      <c r="D121" s="59">
        <v>35636217.108573072</v>
      </c>
      <c r="E121" s="59">
        <v>2948667.8914269283</v>
      </c>
      <c r="F121" s="59">
        <v>38584885</v>
      </c>
      <c r="G121" s="59">
        <v>38579849.764082603</v>
      </c>
      <c r="H121" s="153">
        <v>8.0000000000000071E-2</v>
      </c>
      <c r="I121" s="59">
        <v>3625815</v>
      </c>
      <c r="J121" s="59">
        <v>42205664.764082603</v>
      </c>
      <c r="M121" s="100"/>
    </row>
    <row r="122" spans="1:13" ht="15.75" customHeight="1" x14ac:dyDescent="0.4">
      <c r="A122" s="154" t="s">
        <v>207</v>
      </c>
      <c r="B122" s="58">
        <v>916</v>
      </c>
      <c r="C122" s="154" t="s">
        <v>154</v>
      </c>
      <c r="D122" s="59">
        <v>59938960.044365339</v>
      </c>
      <c r="E122" s="59">
        <v>6436612.955634661</v>
      </c>
      <c r="F122" s="59">
        <v>66375573</v>
      </c>
      <c r="G122" s="59">
        <v>66210316.980180122</v>
      </c>
      <c r="H122" s="153">
        <v>9.3498600425254041E-2</v>
      </c>
      <c r="I122" s="59">
        <v>7680152.9067020342</v>
      </c>
      <c r="J122" s="59">
        <v>73890469.886882156</v>
      </c>
      <c r="M122" s="100"/>
    </row>
    <row r="123" spans="1:13" ht="15.75" customHeight="1" x14ac:dyDescent="0.4">
      <c r="A123" s="154" t="s">
        <v>207</v>
      </c>
      <c r="B123" s="58">
        <v>802</v>
      </c>
      <c r="C123" s="154" t="s">
        <v>155</v>
      </c>
      <c r="D123" s="59">
        <v>24466948.745486416</v>
      </c>
      <c r="E123" s="59">
        <v>1580699.2545135841</v>
      </c>
      <c r="F123" s="59">
        <v>26047648</v>
      </c>
      <c r="G123" s="59">
        <v>26599405.493519489</v>
      </c>
      <c r="H123" s="153">
        <v>8.0000000000000071E-2</v>
      </c>
      <c r="I123" s="59">
        <v>1905221.592530068</v>
      </c>
      <c r="J123" s="59">
        <v>28504627.086049557</v>
      </c>
      <c r="M123" s="100"/>
    </row>
    <row r="124" spans="1:13" ht="15.75" customHeight="1" x14ac:dyDescent="0.4">
      <c r="A124" s="154" t="s">
        <v>207</v>
      </c>
      <c r="B124" s="58">
        <v>879</v>
      </c>
      <c r="C124" s="154" t="s">
        <v>156</v>
      </c>
      <c r="D124" s="59">
        <v>30297174.190664131</v>
      </c>
      <c r="E124" s="59">
        <v>3728840.8093358688</v>
      </c>
      <c r="F124" s="59">
        <v>34026015</v>
      </c>
      <c r="G124" s="59">
        <v>33389104.754324161</v>
      </c>
      <c r="H124" s="153">
        <v>9.5303528942653815E-2</v>
      </c>
      <c r="I124" s="59">
        <v>4407814.3497142866</v>
      </c>
      <c r="J124" s="59">
        <v>37796919.104038447</v>
      </c>
      <c r="M124" s="100"/>
    </row>
    <row r="125" spans="1:13" ht="15.75" customHeight="1" x14ac:dyDescent="0.4">
      <c r="A125" s="154" t="s">
        <v>207</v>
      </c>
      <c r="B125" s="58">
        <v>933</v>
      </c>
      <c r="C125" s="154" t="s">
        <v>157</v>
      </c>
      <c r="D125" s="59">
        <v>53057854.580056377</v>
      </c>
      <c r="E125" s="59">
        <v>5320007.4199436232</v>
      </c>
      <c r="F125" s="59">
        <v>58377862</v>
      </c>
      <c r="G125" s="59">
        <v>58817564.21155604</v>
      </c>
      <c r="H125" s="153">
        <v>9.9804846475686215E-2</v>
      </c>
      <c r="I125" s="59">
        <v>6304993.4569142833</v>
      </c>
      <c r="J125" s="59">
        <v>65122557.668470323</v>
      </c>
      <c r="M125" s="100"/>
    </row>
    <row r="126" spans="1:13" ht="15.75" customHeight="1" x14ac:dyDescent="0.4">
      <c r="A126" s="154" t="s">
        <v>207</v>
      </c>
      <c r="B126" s="58">
        <v>803</v>
      </c>
      <c r="C126" s="154" t="s">
        <v>158</v>
      </c>
      <c r="D126" s="59">
        <v>32813977.746132284</v>
      </c>
      <c r="E126" s="59">
        <v>2389586.2538677156</v>
      </c>
      <c r="F126" s="59">
        <v>35203564</v>
      </c>
      <c r="G126" s="59">
        <v>35929260.268543154</v>
      </c>
      <c r="H126" s="153">
        <v>8.0000000000000071E-2</v>
      </c>
      <c r="I126" s="59">
        <v>2793432.9915316105</v>
      </c>
      <c r="J126" s="59">
        <v>38722693.260074764</v>
      </c>
      <c r="M126" s="100"/>
    </row>
    <row r="127" spans="1:13" ht="15.75" customHeight="1" x14ac:dyDescent="0.4">
      <c r="A127" s="154" t="s">
        <v>207</v>
      </c>
      <c r="B127" s="58">
        <v>866</v>
      </c>
      <c r="C127" s="154" t="s">
        <v>159</v>
      </c>
      <c r="D127" s="59">
        <v>30836171.199273303</v>
      </c>
      <c r="E127" s="59">
        <v>3180535.8007266968</v>
      </c>
      <c r="F127" s="59">
        <v>34016707</v>
      </c>
      <c r="G127" s="59">
        <v>33559596.867018402</v>
      </c>
      <c r="H127" s="153">
        <v>8.0000000000000071E-2</v>
      </c>
      <c r="I127" s="59">
        <v>3796411.9283278733</v>
      </c>
      <c r="J127" s="59">
        <v>37356008.795346275</v>
      </c>
      <c r="M127" s="100"/>
    </row>
    <row r="128" spans="1:13" ht="15.75" customHeight="1" x14ac:dyDescent="0.4">
      <c r="A128" s="154" t="s">
        <v>207</v>
      </c>
      <c r="B128" s="58">
        <v>880</v>
      </c>
      <c r="C128" s="154" t="s">
        <v>160</v>
      </c>
      <c r="D128" s="59">
        <v>16302323.226048056</v>
      </c>
      <c r="E128" s="59">
        <v>2832902.773951944</v>
      </c>
      <c r="F128" s="59">
        <v>19135226</v>
      </c>
      <c r="G128" s="59">
        <v>17988083.269794475</v>
      </c>
      <c r="H128" s="153">
        <v>9.6322223961156306E-2</v>
      </c>
      <c r="I128" s="59">
        <v>3233252.4457142837</v>
      </c>
      <c r="J128" s="59">
        <v>21221335.715508759</v>
      </c>
      <c r="M128" s="100"/>
    </row>
    <row r="129" spans="1:13" ht="15.75" customHeight="1" x14ac:dyDescent="0.4">
      <c r="A129" s="154" t="s">
        <v>207</v>
      </c>
      <c r="B129" s="58">
        <v>865</v>
      </c>
      <c r="C129" s="154" t="s">
        <v>161</v>
      </c>
      <c r="D129" s="59">
        <v>49203811.336249776</v>
      </c>
      <c r="E129" s="59">
        <v>2783376.6637502238</v>
      </c>
      <c r="F129" s="59">
        <v>51987188</v>
      </c>
      <c r="G129" s="59">
        <v>54064320.483664587</v>
      </c>
      <c r="H129" s="153">
        <v>9.3543870832555998E-2</v>
      </c>
      <c r="I129" s="59">
        <v>3464237.6934146434</v>
      </c>
      <c r="J129" s="59">
        <v>57528558.177079231</v>
      </c>
      <c r="M129" s="100"/>
    </row>
    <row r="130" spans="1:13" ht="15.75" customHeight="1" x14ac:dyDescent="0.4">
      <c r="A130" s="154" t="s">
        <v>208</v>
      </c>
      <c r="B130" s="58">
        <v>330</v>
      </c>
      <c r="C130" s="154" t="s">
        <v>162</v>
      </c>
      <c r="D130" s="59">
        <v>166695390.52968648</v>
      </c>
      <c r="E130" s="59">
        <v>21009469.470313519</v>
      </c>
      <c r="F130" s="59">
        <v>187704860</v>
      </c>
      <c r="G130" s="59">
        <v>187444865.75265604</v>
      </c>
      <c r="H130" s="153">
        <v>0.12000000000000011</v>
      </c>
      <c r="I130" s="59">
        <v>25451413.846259445</v>
      </c>
      <c r="J130" s="59">
        <v>212896279.59891549</v>
      </c>
      <c r="M130" s="100"/>
    </row>
    <row r="131" spans="1:13" ht="15.75" customHeight="1" x14ac:dyDescent="0.4">
      <c r="A131" s="154" t="s">
        <v>208</v>
      </c>
      <c r="B131" s="58">
        <v>331</v>
      </c>
      <c r="C131" s="154" t="s">
        <v>163</v>
      </c>
      <c r="D131" s="59">
        <v>40750214.761140347</v>
      </c>
      <c r="E131" s="59">
        <v>5518225.2388596535</v>
      </c>
      <c r="F131" s="59">
        <v>46268440</v>
      </c>
      <c r="G131" s="59">
        <v>46306718.319085725</v>
      </c>
      <c r="H131" s="153">
        <v>0.12000000000000011</v>
      </c>
      <c r="I131" s="59">
        <v>6376740.7188902199</v>
      </c>
      <c r="J131" s="59">
        <v>52683459.037975945</v>
      </c>
      <c r="M131" s="100"/>
    </row>
    <row r="132" spans="1:13" ht="15.75" customHeight="1" x14ac:dyDescent="0.4">
      <c r="A132" s="154" t="s">
        <v>208</v>
      </c>
      <c r="B132" s="58">
        <v>332</v>
      </c>
      <c r="C132" s="154" t="s">
        <v>164</v>
      </c>
      <c r="D132" s="59">
        <v>32138366.733838826</v>
      </c>
      <c r="E132" s="59">
        <v>5461694.2661611736</v>
      </c>
      <c r="F132" s="59">
        <v>37600061</v>
      </c>
      <c r="G132" s="59">
        <v>36211629.839502789</v>
      </c>
      <c r="H132" s="153">
        <v>0.12000000000000011</v>
      </c>
      <c r="I132" s="59">
        <v>6295618.9106947631</v>
      </c>
      <c r="J132" s="59">
        <v>42507248.750197552</v>
      </c>
      <c r="M132" s="100"/>
    </row>
    <row r="133" spans="1:13" ht="15.75" customHeight="1" x14ac:dyDescent="0.4">
      <c r="A133" s="154" t="s">
        <v>208</v>
      </c>
      <c r="B133" s="58">
        <v>884</v>
      </c>
      <c r="C133" s="154" t="s">
        <v>165</v>
      </c>
      <c r="D133" s="59">
        <v>15817707.632317623</v>
      </c>
      <c r="E133" s="59">
        <v>1971243.3676823769</v>
      </c>
      <c r="F133" s="59">
        <v>17788951</v>
      </c>
      <c r="G133" s="59">
        <v>17520367.526977878</v>
      </c>
      <c r="H133" s="153">
        <v>0.10136943704547563</v>
      </c>
      <c r="I133" s="59">
        <v>2281938.3634285703</v>
      </c>
      <c r="J133" s="59">
        <v>19802305.890406448</v>
      </c>
      <c r="M133" s="100"/>
    </row>
    <row r="134" spans="1:13" ht="15.75" customHeight="1" x14ac:dyDescent="0.4">
      <c r="A134" s="154" t="s">
        <v>208</v>
      </c>
      <c r="B134" s="58">
        <v>333</v>
      </c>
      <c r="C134" s="154" t="s">
        <v>166</v>
      </c>
      <c r="D134" s="59">
        <v>46183437.908526838</v>
      </c>
      <c r="E134" s="59">
        <v>3596444.0914731622</v>
      </c>
      <c r="F134" s="59">
        <v>49779882</v>
      </c>
      <c r="G134" s="59">
        <v>51199801.201268464</v>
      </c>
      <c r="H134" s="153">
        <v>0.100978426051896</v>
      </c>
      <c r="I134" s="59">
        <v>4326103.5302626193</v>
      </c>
      <c r="J134" s="59">
        <v>55525904.731531084</v>
      </c>
      <c r="M134" s="100"/>
    </row>
    <row r="135" spans="1:13" ht="15.75" customHeight="1" x14ac:dyDescent="0.4">
      <c r="A135" s="154" t="s">
        <v>208</v>
      </c>
      <c r="B135" s="58">
        <v>893</v>
      </c>
      <c r="C135" s="154" t="s">
        <v>167</v>
      </c>
      <c r="D135" s="59">
        <v>26951649.358732797</v>
      </c>
      <c r="E135" s="59">
        <v>1244534.6412672028</v>
      </c>
      <c r="F135" s="59">
        <v>28196184</v>
      </c>
      <c r="G135" s="59">
        <v>29977064.381440721</v>
      </c>
      <c r="H135" s="153">
        <v>0.10451509482299026</v>
      </c>
      <c r="I135" s="59">
        <v>1705789.8628571443</v>
      </c>
      <c r="J135" s="59">
        <v>31682854.244297866</v>
      </c>
      <c r="M135" s="100"/>
    </row>
    <row r="136" spans="1:13" ht="15.75" customHeight="1" x14ac:dyDescent="0.4">
      <c r="A136" s="154" t="s">
        <v>208</v>
      </c>
      <c r="B136" s="58">
        <v>334</v>
      </c>
      <c r="C136" s="154" t="s">
        <v>168</v>
      </c>
      <c r="D136" s="59">
        <v>26737951.119595677</v>
      </c>
      <c r="E136" s="59">
        <v>3510933.8804043233</v>
      </c>
      <c r="F136" s="59">
        <v>30248885</v>
      </c>
      <c r="G136" s="59">
        <v>29249895.591971058</v>
      </c>
      <c r="H136" s="153">
        <v>8.0000000000000071E-2</v>
      </c>
      <c r="I136" s="59">
        <v>4221233.2884283625</v>
      </c>
      <c r="J136" s="59">
        <v>33471128.880399421</v>
      </c>
      <c r="M136" s="100"/>
    </row>
    <row r="137" spans="1:13" ht="15.75" customHeight="1" x14ac:dyDescent="0.4">
      <c r="A137" s="154" t="s">
        <v>208</v>
      </c>
      <c r="B137" s="58">
        <v>860</v>
      </c>
      <c r="C137" s="154" t="s">
        <v>169</v>
      </c>
      <c r="D137" s="59">
        <v>76680541.329754487</v>
      </c>
      <c r="E137" s="59">
        <v>12670287.670245513</v>
      </c>
      <c r="F137" s="59">
        <v>89350829</v>
      </c>
      <c r="G137" s="59">
        <v>85269976.619947478</v>
      </c>
      <c r="H137" s="153">
        <v>0.1061940009768072</v>
      </c>
      <c r="I137" s="59">
        <v>14782409.85885714</v>
      </c>
      <c r="J137" s="59">
        <v>100052386.47880462</v>
      </c>
      <c r="M137" s="100"/>
    </row>
    <row r="138" spans="1:13" ht="15.75" customHeight="1" x14ac:dyDescent="0.4">
      <c r="A138" s="154" t="s">
        <v>208</v>
      </c>
      <c r="B138" s="58">
        <v>861</v>
      </c>
      <c r="C138" s="154" t="s">
        <v>170</v>
      </c>
      <c r="D138" s="59">
        <v>34219879.976242989</v>
      </c>
      <c r="E138" s="59">
        <v>2839126.0237570107</v>
      </c>
      <c r="F138" s="59">
        <v>37059006</v>
      </c>
      <c r="G138" s="59">
        <v>38238017.180821918</v>
      </c>
      <c r="H138" s="153">
        <v>0.10898311342716571</v>
      </c>
      <c r="I138" s="59">
        <v>3661568.726057142</v>
      </c>
      <c r="J138" s="59">
        <v>41899585.90687906</v>
      </c>
      <c r="M138" s="100"/>
    </row>
    <row r="139" spans="1:13" ht="15.75" customHeight="1" x14ac:dyDescent="0.4">
      <c r="A139" s="154" t="s">
        <v>208</v>
      </c>
      <c r="B139" s="58">
        <v>894</v>
      </c>
      <c r="C139" s="154" t="s">
        <v>171</v>
      </c>
      <c r="D139" s="59">
        <v>22664166.338045202</v>
      </c>
      <c r="E139" s="59">
        <v>2429888.6619547978</v>
      </c>
      <c r="F139" s="59">
        <v>25094055</v>
      </c>
      <c r="G139" s="59">
        <v>25116638.617670648</v>
      </c>
      <c r="H139" s="153">
        <v>9.4092094464766962E-2</v>
      </c>
      <c r="I139" s="59">
        <v>2943795.6036525704</v>
      </c>
      <c r="J139" s="59">
        <v>28060434.221323218</v>
      </c>
      <c r="M139" s="100"/>
    </row>
    <row r="140" spans="1:13" ht="15.75" customHeight="1" x14ac:dyDescent="0.4">
      <c r="A140" s="154" t="s">
        <v>208</v>
      </c>
      <c r="B140" s="58">
        <v>335</v>
      </c>
      <c r="C140" s="154" t="s">
        <v>172</v>
      </c>
      <c r="D140" s="59">
        <v>35537603.084619462</v>
      </c>
      <c r="E140" s="59">
        <v>2810447.9153805375</v>
      </c>
      <c r="F140" s="59">
        <v>38348051</v>
      </c>
      <c r="G140" s="59">
        <v>40216214.682240859</v>
      </c>
      <c r="H140" s="153">
        <v>0.12000000000000011</v>
      </c>
      <c r="I140" s="59">
        <v>3440480.0369532555</v>
      </c>
      <c r="J140" s="59">
        <v>43656694.719194114</v>
      </c>
      <c r="M140" s="100"/>
    </row>
    <row r="141" spans="1:13" ht="15.75" customHeight="1" x14ac:dyDescent="0.4">
      <c r="A141" s="154" t="s">
        <v>208</v>
      </c>
      <c r="B141" s="58">
        <v>937</v>
      </c>
      <c r="C141" s="154" t="s">
        <v>173</v>
      </c>
      <c r="D141" s="59">
        <v>60372786.380946599</v>
      </c>
      <c r="E141" s="59">
        <v>8156127.6190534011</v>
      </c>
      <c r="F141" s="59">
        <v>68528914</v>
      </c>
      <c r="G141" s="59">
        <v>65935867.622596487</v>
      </c>
      <c r="H141" s="153">
        <v>8.0000000000000071E-2</v>
      </c>
      <c r="I141" s="59">
        <v>9370688.9062040746</v>
      </c>
      <c r="J141" s="59">
        <v>75306556.528800562</v>
      </c>
      <c r="M141" s="100"/>
    </row>
    <row r="142" spans="1:13" ht="15.75" customHeight="1" x14ac:dyDescent="0.4">
      <c r="A142" s="154" t="s">
        <v>208</v>
      </c>
      <c r="B142" s="58">
        <v>336</v>
      </c>
      <c r="C142" s="154" t="s">
        <v>174</v>
      </c>
      <c r="D142" s="59">
        <v>37154100.861259602</v>
      </c>
      <c r="E142" s="59">
        <v>4551797.138740398</v>
      </c>
      <c r="F142" s="59">
        <v>41705898</v>
      </c>
      <c r="G142" s="59">
        <v>41255626.891342312</v>
      </c>
      <c r="H142" s="153">
        <v>9.4659706761723861E-2</v>
      </c>
      <c r="I142" s="59">
        <v>5386236.0115731731</v>
      </c>
      <c r="J142" s="59">
        <v>46641862.902915485</v>
      </c>
      <c r="M142" s="100"/>
    </row>
    <row r="143" spans="1:13" ht="15.75" customHeight="1" x14ac:dyDescent="0.4">
      <c r="A143" s="154" t="s">
        <v>208</v>
      </c>
      <c r="B143" s="58">
        <v>885</v>
      </c>
      <c r="C143" s="154" t="s">
        <v>175</v>
      </c>
      <c r="D143" s="59">
        <v>54282116.602917388</v>
      </c>
      <c r="E143" s="59">
        <v>5818957.3970826119</v>
      </c>
      <c r="F143" s="59">
        <v>60101074</v>
      </c>
      <c r="G143" s="59">
        <v>60660889.18474853</v>
      </c>
      <c r="H143" s="153">
        <v>0.10793463733380393</v>
      </c>
      <c r="I143" s="59">
        <v>7283090.3445714265</v>
      </c>
      <c r="J143" s="59">
        <v>67943979.529319957</v>
      </c>
      <c r="M143" s="100"/>
    </row>
    <row r="144" spans="1:13" ht="15.75" customHeight="1" x14ac:dyDescent="0.4">
      <c r="A144" s="154" t="s">
        <v>209</v>
      </c>
      <c r="B144" s="58">
        <v>370</v>
      </c>
      <c r="C144" s="154" t="s">
        <v>176</v>
      </c>
      <c r="D144" s="59">
        <v>25553157.169185031</v>
      </c>
      <c r="E144" s="59">
        <v>1588000.8308149688</v>
      </c>
      <c r="F144" s="59">
        <v>27141158</v>
      </c>
      <c r="G144" s="59">
        <v>28834362.127389856</v>
      </c>
      <c r="H144" s="153">
        <v>0.12000000000000011</v>
      </c>
      <c r="I144" s="59">
        <v>2015344.8571428582</v>
      </c>
      <c r="J144" s="59">
        <v>30849706.984532714</v>
      </c>
      <c r="M144" s="100"/>
    </row>
    <row r="145" spans="1:13" ht="15.75" customHeight="1" x14ac:dyDescent="0.4">
      <c r="A145" s="154" t="s">
        <v>209</v>
      </c>
      <c r="B145" s="58">
        <v>380</v>
      </c>
      <c r="C145" s="154" t="s">
        <v>177</v>
      </c>
      <c r="D145" s="59">
        <v>75389059.971821889</v>
      </c>
      <c r="E145" s="59">
        <v>5857617.0281781107</v>
      </c>
      <c r="F145" s="59">
        <v>81246677</v>
      </c>
      <c r="G145" s="59">
        <v>84599217.44945173</v>
      </c>
      <c r="H145" s="153">
        <v>0.12000000000000011</v>
      </c>
      <c r="I145" s="59">
        <v>7144400.1630466431</v>
      </c>
      <c r="J145" s="59">
        <v>91743617.612498373</v>
      </c>
      <c r="M145" s="100"/>
    </row>
    <row r="146" spans="1:13" ht="15.75" customHeight="1" x14ac:dyDescent="0.4">
      <c r="A146" s="154" t="s">
        <v>209</v>
      </c>
      <c r="B146" s="58">
        <v>381</v>
      </c>
      <c r="C146" s="154" t="s">
        <v>178</v>
      </c>
      <c r="D146" s="59">
        <v>21254096.437821917</v>
      </c>
      <c r="E146" s="59">
        <v>1429043.5621780828</v>
      </c>
      <c r="F146" s="59">
        <v>22683140</v>
      </c>
      <c r="G146" s="59">
        <v>23839080.474478655</v>
      </c>
      <c r="H146" s="153">
        <v>0.12000000000000011</v>
      </c>
      <c r="I146" s="59">
        <v>1750327.4959187284</v>
      </c>
      <c r="J146" s="59">
        <v>25589407.970397383</v>
      </c>
      <c r="M146" s="100"/>
    </row>
    <row r="147" spans="1:13" ht="15.75" customHeight="1" x14ac:dyDescent="0.4">
      <c r="A147" s="154" t="s">
        <v>209</v>
      </c>
      <c r="B147" s="58">
        <v>371</v>
      </c>
      <c r="C147" s="154" t="s">
        <v>179</v>
      </c>
      <c r="D147" s="59">
        <v>34460992.714899942</v>
      </c>
      <c r="E147" s="59">
        <v>1592245.2851000577</v>
      </c>
      <c r="F147" s="59">
        <v>36053238</v>
      </c>
      <c r="G147" s="59">
        <v>38791482.890783384</v>
      </c>
      <c r="H147" s="153">
        <v>0.12000000000000011</v>
      </c>
      <c r="I147" s="59">
        <v>2226390.6697142869</v>
      </c>
      <c r="J147" s="59">
        <v>41017873.560497671</v>
      </c>
      <c r="M147" s="100"/>
    </row>
    <row r="148" spans="1:13" ht="15.75" customHeight="1" x14ac:dyDescent="0.4">
      <c r="A148" s="154" t="s">
        <v>209</v>
      </c>
      <c r="B148" s="58">
        <v>811</v>
      </c>
      <c r="C148" s="154" t="s">
        <v>180</v>
      </c>
      <c r="D148" s="59">
        <v>25985954.902429078</v>
      </c>
      <c r="E148" s="59">
        <v>1172320.0975709222</v>
      </c>
      <c r="F148" s="59">
        <v>27158275</v>
      </c>
      <c r="G148" s="59">
        <v>29192364.271148812</v>
      </c>
      <c r="H148" s="153">
        <v>0.12000000000000011</v>
      </c>
      <c r="I148" s="59">
        <v>1531916.6371428557</v>
      </c>
      <c r="J148" s="59">
        <v>30724280.908291668</v>
      </c>
      <c r="M148" s="100"/>
    </row>
    <row r="149" spans="1:13" ht="15.75" customHeight="1" x14ac:dyDescent="0.4">
      <c r="A149" s="154" t="s">
        <v>209</v>
      </c>
      <c r="B149" s="58">
        <v>810</v>
      </c>
      <c r="C149" s="154" t="s">
        <v>181</v>
      </c>
      <c r="D149" s="59">
        <v>32515406.449156735</v>
      </c>
      <c r="E149" s="59">
        <v>3289740.5508432649</v>
      </c>
      <c r="F149" s="59">
        <v>35805147</v>
      </c>
      <c r="G149" s="59">
        <v>36341619.230387188</v>
      </c>
      <c r="H149" s="153">
        <v>0.11373159407663169</v>
      </c>
      <c r="I149" s="59">
        <v>4026932.0571428612</v>
      </c>
      <c r="J149" s="59">
        <v>40368551.28753005</v>
      </c>
      <c r="M149" s="100"/>
    </row>
    <row r="150" spans="1:13" ht="15.75" customHeight="1" x14ac:dyDescent="0.4">
      <c r="A150" s="154" t="s">
        <v>209</v>
      </c>
      <c r="B150" s="58">
        <v>382</v>
      </c>
      <c r="C150" s="154" t="s">
        <v>182</v>
      </c>
      <c r="D150" s="59">
        <v>40064256.798254639</v>
      </c>
      <c r="E150" s="59">
        <v>3022849.2017453611</v>
      </c>
      <c r="F150" s="59">
        <v>43087106</v>
      </c>
      <c r="G150" s="59">
        <v>45008340.765184857</v>
      </c>
      <c r="H150" s="153">
        <v>0.12000000000000011</v>
      </c>
      <c r="I150" s="59">
        <v>3670770.532775633</v>
      </c>
      <c r="J150" s="59">
        <v>48679111.29796049</v>
      </c>
      <c r="M150" s="100"/>
    </row>
    <row r="151" spans="1:13" ht="15.75" customHeight="1" x14ac:dyDescent="0.4">
      <c r="A151" s="154" t="s">
        <v>209</v>
      </c>
      <c r="B151" s="58">
        <v>383</v>
      </c>
      <c r="C151" s="154" t="s">
        <v>183</v>
      </c>
      <c r="D151" s="59">
        <v>78019808.423781216</v>
      </c>
      <c r="E151" s="59">
        <v>7839816.5762187839</v>
      </c>
      <c r="F151" s="59">
        <v>85859625</v>
      </c>
      <c r="G151" s="59">
        <v>88120409.79762198</v>
      </c>
      <c r="H151" s="153">
        <v>0.12000000000000011</v>
      </c>
      <c r="I151" s="59">
        <v>9238325.6130710393</v>
      </c>
      <c r="J151" s="59">
        <v>97358735.41069302</v>
      </c>
      <c r="M151" s="100"/>
    </row>
    <row r="152" spans="1:13" ht="15.75" customHeight="1" x14ac:dyDescent="0.4">
      <c r="A152" s="154" t="s">
        <v>209</v>
      </c>
      <c r="B152" s="58">
        <v>812</v>
      </c>
      <c r="C152" s="154" t="s">
        <v>184</v>
      </c>
      <c r="D152" s="59">
        <v>19545437.007614996</v>
      </c>
      <c r="E152" s="59">
        <v>1692000.9923850037</v>
      </c>
      <c r="F152" s="59">
        <v>21237438</v>
      </c>
      <c r="G152" s="59">
        <v>21735829.278922793</v>
      </c>
      <c r="H152" s="153">
        <v>0.10919621405459279</v>
      </c>
      <c r="I152" s="59">
        <v>2080071.4285714291</v>
      </c>
      <c r="J152" s="59">
        <v>23815900.707494222</v>
      </c>
      <c r="M152" s="100"/>
    </row>
    <row r="153" spans="1:13" ht="15.75" customHeight="1" x14ac:dyDescent="0.4">
      <c r="A153" s="154" t="s">
        <v>209</v>
      </c>
      <c r="B153" s="58">
        <v>813</v>
      </c>
      <c r="C153" s="154" t="s">
        <v>185</v>
      </c>
      <c r="D153" s="59">
        <v>18122724.667457197</v>
      </c>
      <c r="E153" s="59">
        <v>1968000.3325428031</v>
      </c>
      <c r="F153" s="59">
        <v>20090725</v>
      </c>
      <c r="G153" s="59">
        <v>20070274.199280716</v>
      </c>
      <c r="H153" s="153">
        <v>0.10351249917485061</v>
      </c>
      <c r="I153" s="59">
        <v>2272256.5714285709</v>
      </c>
      <c r="J153" s="59">
        <v>22342530.770709287</v>
      </c>
      <c r="M153" s="100"/>
    </row>
    <row r="154" spans="1:13" ht="15.75" customHeight="1" x14ac:dyDescent="0.4">
      <c r="A154" s="154" t="s">
        <v>209</v>
      </c>
      <c r="B154" s="58">
        <v>815</v>
      </c>
      <c r="C154" s="154" t="s">
        <v>186</v>
      </c>
      <c r="D154" s="59">
        <v>52496133.649822526</v>
      </c>
      <c r="E154" s="59">
        <v>2777080.3501774743</v>
      </c>
      <c r="F154" s="59">
        <v>55273214</v>
      </c>
      <c r="G154" s="59">
        <v>57689401.274678074</v>
      </c>
      <c r="H154" s="153">
        <v>9.6110696560150588E-2</v>
      </c>
      <c r="I154" s="59">
        <v>3589677.8285714313</v>
      </c>
      <c r="J154" s="59">
        <v>61279079.103249505</v>
      </c>
      <c r="M154" s="100"/>
    </row>
    <row r="155" spans="1:13" ht="15.75" customHeight="1" x14ac:dyDescent="0.4">
      <c r="A155" s="154" t="s">
        <v>209</v>
      </c>
      <c r="B155" s="58">
        <v>372</v>
      </c>
      <c r="C155" s="154" t="s">
        <v>187</v>
      </c>
      <c r="D155" s="59">
        <v>32773145.370757274</v>
      </c>
      <c r="E155" s="59">
        <v>4336000.6292427257</v>
      </c>
      <c r="F155" s="59">
        <v>37109146</v>
      </c>
      <c r="G155" s="59">
        <v>36641089.042233683</v>
      </c>
      <c r="H155" s="153">
        <v>0.11124891837397155</v>
      </c>
      <c r="I155" s="59">
        <v>5061329.7142857164</v>
      </c>
      <c r="J155" s="59">
        <v>41702418.7565194</v>
      </c>
      <c r="M155" s="100"/>
    </row>
    <row r="156" spans="1:13" ht="15.75" customHeight="1" x14ac:dyDescent="0.4">
      <c r="A156" s="154" t="s">
        <v>209</v>
      </c>
      <c r="B156" s="58">
        <v>373</v>
      </c>
      <c r="C156" s="154" t="s">
        <v>188</v>
      </c>
      <c r="D156" s="59">
        <v>60251847.672158651</v>
      </c>
      <c r="E156" s="59">
        <v>6307284.3278413489</v>
      </c>
      <c r="F156" s="59">
        <v>66559132</v>
      </c>
      <c r="G156" s="59">
        <v>67895745.665381759</v>
      </c>
      <c r="H156" s="153">
        <v>0.12000000000000011</v>
      </c>
      <c r="I156" s="59">
        <v>7417512.5737142861</v>
      </c>
      <c r="J156" s="59">
        <v>75313258.239096045</v>
      </c>
      <c r="M156" s="100"/>
    </row>
    <row r="157" spans="1:13" ht="15.75" customHeight="1" x14ac:dyDescent="0.4">
      <c r="A157" s="154" t="s">
        <v>209</v>
      </c>
      <c r="B157" s="58">
        <v>384</v>
      </c>
      <c r="C157" s="154" t="s">
        <v>189</v>
      </c>
      <c r="D157" s="59">
        <v>33021573.22784505</v>
      </c>
      <c r="E157" s="59">
        <v>3115385.7721549496</v>
      </c>
      <c r="F157" s="59">
        <v>36136959</v>
      </c>
      <c r="G157" s="59">
        <v>37580223.767365173</v>
      </c>
      <c r="H157" s="153">
        <v>0.12000000000000011</v>
      </c>
      <c r="I157" s="59">
        <v>3720795.4161035046</v>
      </c>
      <c r="J157" s="59">
        <v>41301019.183468677</v>
      </c>
      <c r="M157" s="100"/>
    </row>
    <row r="158" spans="1:13" ht="15.75" customHeight="1" x14ac:dyDescent="0.4">
      <c r="A158" s="154" t="s">
        <v>209</v>
      </c>
      <c r="B158" s="58">
        <v>816</v>
      </c>
      <c r="C158" s="154" t="s">
        <v>190</v>
      </c>
      <c r="D158" s="59">
        <v>18147162.185939826</v>
      </c>
      <c r="E158" s="59">
        <v>2805858.8140601739</v>
      </c>
      <c r="F158" s="59">
        <v>20953021</v>
      </c>
      <c r="G158" s="59">
        <v>19640228.319905072</v>
      </c>
      <c r="H158" s="153">
        <v>8.0000000000000071E-2</v>
      </c>
      <c r="I158" s="59">
        <v>3123036.6026857123</v>
      </c>
      <c r="J158" s="59">
        <v>22763264.922590785</v>
      </c>
      <c r="M158" s="100"/>
    </row>
    <row r="159" spans="1:13" x14ac:dyDescent="0.4">
      <c r="A159" s="42"/>
      <c r="B159" s="42"/>
      <c r="C159" s="42"/>
      <c r="D159" s="42"/>
      <c r="E159" s="42"/>
      <c r="F159" s="42"/>
      <c r="G159" s="42"/>
      <c r="H159" s="78"/>
      <c r="M159" s="100"/>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C61576-FA49-477F-825E-EC76B7990BA8}">
  <sheetPr>
    <pageSetUpPr fitToPage="1"/>
  </sheetPr>
  <dimension ref="A1:L158"/>
  <sheetViews>
    <sheetView showGridLines="0" zoomScale="80" zoomScaleNormal="80" workbookViewId="0"/>
  </sheetViews>
  <sheetFormatPr defaultRowHeight="15" x14ac:dyDescent="0.4"/>
  <cols>
    <col min="1" max="1" width="40.77734375" style="75" customWidth="1"/>
    <col min="2" max="2" width="12.77734375" style="75" customWidth="1"/>
    <col min="3" max="3" width="30.77734375" style="75" customWidth="1"/>
    <col min="4" max="12" width="20.77734375" style="75" customWidth="1"/>
    <col min="13" max="16384" width="8.88671875" style="75"/>
  </cols>
  <sheetData>
    <row r="1" spans="1:12" customFormat="1" ht="31.5" customHeight="1" x14ac:dyDescent="0.4">
      <c r="A1" s="81" t="s">
        <v>225</v>
      </c>
      <c r="B1" s="80"/>
      <c r="C1" s="80"/>
      <c r="D1" s="80"/>
      <c r="E1" s="80"/>
      <c r="F1" s="118" t="s">
        <v>16</v>
      </c>
      <c r="G1" s="116" t="s">
        <v>17</v>
      </c>
      <c r="H1" s="117" t="s">
        <v>210</v>
      </c>
      <c r="I1" s="114" t="s">
        <v>232</v>
      </c>
      <c r="J1" s="115" t="s">
        <v>18</v>
      </c>
    </row>
    <row r="2" spans="1:12" customFormat="1" ht="31.5" customHeight="1" x14ac:dyDescent="0.4">
      <c r="A2" s="81" t="s">
        <v>226</v>
      </c>
      <c r="B2" s="80"/>
      <c r="C2" s="80"/>
      <c r="D2" s="80"/>
      <c r="E2" s="80"/>
      <c r="F2" s="80"/>
      <c r="G2" s="80"/>
      <c r="H2" s="80"/>
      <c r="I2" s="80"/>
      <c r="J2" s="80"/>
    </row>
    <row r="3" spans="1:12" customFormat="1" ht="15.75" customHeight="1" x14ac:dyDescent="0.4"/>
    <row r="4" spans="1:12" customFormat="1" ht="15.75" customHeight="1" x14ac:dyDescent="0.4">
      <c r="G4" s="183"/>
    </row>
    <row r="5" spans="1:12" customFormat="1" ht="88.5" customHeight="1" x14ac:dyDescent="0.4">
      <c r="A5" s="14"/>
      <c r="B5" s="14"/>
      <c r="C5" s="14"/>
      <c r="D5" s="119" t="s">
        <v>271</v>
      </c>
      <c r="E5" s="119"/>
      <c r="F5" s="119"/>
      <c r="G5" s="119" t="s">
        <v>355</v>
      </c>
      <c r="H5" s="119"/>
      <c r="I5" s="119"/>
      <c r="J5" s="119"/>
    </row>
    <row r="6" spans="1:12" customFormat="1" ht="39.950000000000003" customHeight="1" x14ac:dyDescent="0.4">
      <c r="A6" s="14"/>
      <c r="B6" s="14"/>
      <c r="C6" s="14"/>
      <c r="D6" s="155" t="s">
        <v>231</v>
      </c>
      <c r="E6" s="155"/>
      <c r="F6" s="155"/>
      <c r="G6" s="156" t="s">
        <v>333</v>
      </c>
      <c r="H6" s="156"/>
      <c r="I6" s="156"/>
      <c r="J6" s="156"/>
    </row>
    <row r="7" spans="1:12" customFormat="1" ht="221.25" customHeight="1" x14ac:dyDescent="0.4">
      <c r="A7" s="167" t="s">
        <v>191</v>
      </c>
      <c r="B7" s="144" t="s">
        <v>192</v>
      </c>
      <c r="C7" s="168" t="s">
        <v>193</v>
      </c>
      <c r="D7" s="166" t="s">
        <v>268</v>
      </c>
      <c r="E7" s="35" t="s">
        <v>354</v>
      </c>
      <c r="F7" s="35" t="s">
        <v>269</v>
      </c>
      <c r="G7" s="41" t="s">
        <v>213</v>
      </c>
      <c r="H7" s="41" t="s">
        <v>270</v>
      </c>
      <c r="I7" s="41" t="s">
        <v>360</v>
      </c>
      <c r="J7" s="41" t="s">
        <v>214</v>
      </c>
    </row>
    <row r="8" spans="1:12" s="20" customFormat="1" ht="30" customHeight="1" x14ac:dyDescent="0.4">
      <c r="A8" s="169"/>
      <c r="B8" s="145"/>
      <c r="C8" s="170"/>
      <c r="D8" s="166" t="s">
        <v>30</v>
      </c>
      <c r="E8" s="35" t="s">
        <v>31</v>
      </c>
      <c r="F8" s="35" t="s">
        <v>212</v>
      </c>
      <c r="G8" s="41" t="s">
        <v>195</v>
      </c>
      <c r="H8" s="41" t="s">
        <v>358</v>
      </c>
      <c r="I8" s="41" t="s">
        <v>359</v>
      </c>
      <c r="J8" s="41" t="s">
        <v>223</v>
      </c>
    </row>
    <row r="9" spans="1:12" s="40" customFormat="1" ht="15.75" customHeight="1" x14ac:dyDescent="0.4">
      <c r="A9" s="30" t="s">
        <v>41</v>
      </c>
      <c r="B9" s="31"/>
      <c r="C9" s="30"/>
      <c r="D9" s="33">
        <f>SUM(D10:D158)</f>
        <v>250202459.90219986</v>
      </c>
      <c r="E9" s="33">
        <f t="shared" ref="E9:F9" si="0">SUM(E10:E158)</f>
        <v>179036598</v>
      </c>
      <c r="F9" s="33">
        <f t="shared" si="0"/>
        <v>429239057.9021998</v>
      </c>
      <c r="G9" s="33">
        <f t="shared" ref="G9" si="1">SUM(G10:G158)</f>
        <v>256897301.99876779</v>
      </c>
      <c r="H9" s="186">
        <f>G9/D9-1</f>
        <v>2.6757698941828334E-2</v>
      </c>
      <c r="I9" s="33">
        <f t="shared" ref="I9" si="2">SUM(I10:I158)</f>
        <v>143229278.40000001</v>
      </c>
      <c r="J9" s="33">
        <f t="shared" ref="J9" si="3">SUM(J10:J158)</f>
        <v>400126580.39876753</v>
      </c>
    </row>
    <row r="10" spans="1:12" customFormat="1" ht="15.75" customHeight="1" x14ac:dyDescent="0.4">
      <c r="A10" s="76" t="s">
        <v>200</v>
      </c>
      <c r="B10" s="99">
        <v>831</v>
      </c>
      <c r="C10" s="76" t="s">
        <v>42</v>
      </c>
      <c r="D10" s="59">
        <v>1117630.8</v>
      </c>
      <c r="E10" s="59">
        <v>2296000</v>
      </c>
      <c r="F10" s="59">
        <v>3413630.8</v>
      </c>
      <c r="G10" s="59">
        <v>1189713.1867727099</v>
      </c>
      <c r="H10" s="171">
        <v>0.177744183252566</v>
      </c>
      <c r="I10" s="59">
        <v>1836800</v>
      </c>
      <c r="J10" s="59">
        <v>3026513.1867727102</v>
      </c>
      <c r="K10" s="177"/>
      <c r="L10" s="75"/>
    </row>
    <row r="11" spans="1:12" customFormat="1" ht="15.75" customHeight="1" x14ac:dyDescent="0.4">
      <c r="A11" s="76" t="s">
        <v>200</v>
      </c>
      <c r="B11" s="99">
        <v>830</v>
      </c>
      <c r="C11" s="76" t="s">
        <v>43</v>
      </c>
      <c r="D11" s="59">
        <v>2929354.9</v>
      </c>
      <c r="E11" s="59">
        <v>1389600</v>
      </c>
      <c r="F11" s="59">
        <v>4318954.9000000004</v>
      </c>
      <c r="G11" s="59">
        <v>3118285.7105112402</v>
      </c>
      <c r="H11" s="171">
        <v>0.105450998578263</v>
      </c>
      <c r="I11" s="59">
        <v>1111680</v>
      </c>
      <c r="J11" s="59">
        <v>4229965.7105112402</v>
      </c>
      <c r="K11" s="177"/>
      <c r="L11" s="75"/>
    </row>
    <row r="12" spans="1:12" customFormat="1" ht="15.75" customHeight="1" x14ac:dyDescent="0.4">
      <c r="A12" s="76" t="s">
        <v>200</v>
      </c>
      <c r="B12" s="99">
        <v>856</v>
      </c>
      <c r="C12" s="76" t="s">
        <v>44</v>
      </c>
      <c r="D12" s="59">
        <v>1734330.24</v>
      </c>
      <c r="E12" s="59">
        <v>151200</v>
      </c>
      <c r="F12" s="59">
        <v>1885530.24</v>
      </c>
      <c r="G12" s="59">
        <v>1777788.1599711301</v>
      </c>
      <c r="H12" s="171">
        <v>2.5057465394327402E-2</v>
      </c>
      <c r="I12" s="59">
        <v>120960</v>
      </c>
      <c r="J12" s="59">
        <v>1898748.1599711301</v>
      </c>
      <c r="K12" s="177"/>
      <c r="L12" s="75"/>
    </row>
    <row r="13" spans="1:12" customFormat="1" ht="15.75" customHeight="1" x14ac:dyDescent="0.4">
      <c r="A13" s="76" t="s">
        <v>200</v>
      </c>
      <c r="B13" s="99">
        <v>855</v>
      </c>
      <c r="C13" s="76" t="s">
        <v>45</v>
      </c>
      <c r="D13" s="59">
        <v>2522597.7149999999</v>
      </c>
      <c r="E13" s="59">
        <v>738400</v>
      </c>
      <c r="F13" s="59">
        <v>3260997.7149999999</v>
      </c>
      <c r="G13" s="59">
        <v>2685294.4339563702</v>
      </c>
      <c r="H13" s="171">
        <v>0.16540299722038701</v>
      </c>
      <c r="I13" s="59">
        <v>590720</v>
      </c>
      <c r="J13" s="59">
        <v>3276014.4339563702</v>
      </c>
      <c r="K13" s="177"/>
      <c r="L13" s="75"/>
    </row>
    <row r="14" spans="1:12" customFormat="1" ht="15.75" customHeight="1" x14ac:dyDescent="0.4">
      <c r="A14" s="76" t="s">
        <v>200</v>
      </c>
      <c r="B14" s="99">
        <v>925</v>
      </c>
      <c r="C14" s="76" t="s">
        <v>46</v>
      </c>
      <c r="D14" s="59">
        <v>3062323.44</v>
      </c>
      <c r="E14" s="59">
        <v>2224000</v>
      </c>
      <c r="F14" s="59">
        <v>5286323.4399999902</v>
      </c>
      <c r="G14" s="59">
        <v>3150263.1376301702</v>
      </c>
      <c r="H14" s="171">
        <v>2.8716658887663501E-2</v>
      </c>
      <c r="I14" s="59">
        <v>1779200</v>
      </c>
      <c r="J14" s="59">
        <v>4929463.1376301702</v>
      </c>
      <c r="K14" s="177"/>
      <c r="L14" s="75"/>
    </row>
    <row r="15" spans="1:12" customFormat="1" ht="15.75" customHeight="1" x14ac:dyDescent="0.4">
      <c r="A15" s="76" t="s">
        <v>200</v>
      </c>
      <c r="B15" s="99">
        <v>928</v>
      </c>
      <c r="C15" s="76" t="s">
        <v>47</v>
      </c>
      <c r="D15" s="59">
        <v>3406129.65</v>
      </c>
      <c r="E15" s="59">
        <v>6221854</v>
      </c>
      <c r="F15" s="59">
        <v>9627983.6500000004</v>
      </c>
      <c r="G15" s="59">
        <v>3501194.5929399901</v>
      </c>
      <c r="H15" s="171">
        <v>2.7909960191911699E-2</v>
      </c>
      <c r="I15" s="59">
        <v>4977483.2</v>
      </c>
      <c r="J15" s="59">
        <v>8478677.7929399908</v>
      </c>
      <c r="K15" s="177"/>
      <c r="L15" s="75"/>
    </row>
    <row r="16" spans="1:12" customFormat="1" ht="15.75" customHeight="1" x14ac:dyDescent="0.4">
      <c r="A16" s="76" t="s">
        <v>200</v>
      </c>
      <c r="B16" s="99">
        <v>892</v>
      </c>
      <c r="C16" s="76" t="s">
        <v>48</v>
      </c>
      <c r="D16" s="59">
        <v>1468272.19</v>
      </c>
      <c r="E16" s="59">
        <v>4539315</v>
      </c>
      <c r="F16" s="59">
        <v>6007587.1899999902</v>
      </c>
      <c r="G16" s="59">
        <v>1472796.4896346701</v>
      </c>
      <c r="H16" s="171">
        <v>3.0813766449373499E-3</v>
      </c>
      <c r="I16" s="59">
        <v>3631452</v>
      </c>
      <c r="J16" s="59">
        <v>5104248.4896346703</v>
      </c>
      <c r="K16" s="177"/>
      <c r="L16" s="75"/>
    </row>
    <row r="17" spans="1:12" customFormat="1" ht="15.75" customHeight="1" x14ac:dyDescent="0.4">
      <c r="A17" s="76" t="s">
        <v>200</v>
      </c>
      <c r="B17" s="99">
        <v>891</v>
      </c>
      <c r="C17" s="76" t="s">
        <v>49</v>
      </c>
      <c r="D17" s="59">
        <v>3514133.48999999</v>
      </c>
      <c r="E17" s="59">
        <v>2280516</v>
      </c>
      <c r="F17" s="59">
        <v>5794649.4900000002</v>
      </c>
      <c r="G17" s="59">
        <v>3615189.0922864801</v>
      </c>
      <c r="H17" s="171">
        <v>2.8756904817090499E-2</v>
      </c>
      <c r="I17" s="59">
        <v>1824412.8</v>
      </c>
      <c r="J17" s="59">
        <v>5439601.8922864804</v>
      </c>
      <c r="K17" s="177"/>
      <c r="L17" s="75"/>
    </row>
    <row r="18" spans="1:12" customFormat="1" ht="15.75" customHeight="1" x14ac:dyDescent="0.4">
      <c r="A18" s="76" t="s">
        <v>200</v>
      </c>
      <c r="B18" s="99">
        <v>857</v>
      </c>
      <c r="C18" s="76" t="s">
        <v>50</v>
      </c>
      <c r="D18" s="59">
        <v>166488.34</v>
      </c>
      <c r="E18" s="59">
        <v>0</v>
      </c>
      <c r="F18" s="59">
        <v>166488.34</v>
      </c>
      <c r="G18" s="59">
        <v>171236.623412013</v>
      </c>
      <c r="H18" s="171">
        <v>2.8520215962352699E-2</v>
      </c>
      <c r="I18" s="59">
        <v>0</v>
      </c>
      <c r="J18" s="59">
        <v>171236.623412013</v>
      </c>
      <c r="K18" s="177"/>
      <c r="L18" s="75"/>
    </row>
    <row r="19" spans="1:12" customFormat="1" ht="15.75" customHeight="1" x14ac:dyDescent="0.4">
      <c r="A19" s="76" t="s">
        <v>201</v>
      </c>
      <c r="B19" s="99">
        <v>822</v>
      </c>
      <c r="C19" s="76" t="s">
        <v>51</v>
      </c>
      <c r="D19" s="59">
        <v>998612.72499999998</v>
      </c>
      <c r="E19" s="59">
        <v>1933200</v>
      </c>
      <c r="F19" s="59">
        <v>2931812.7250000001</v>
      </c>
      <c r="G19" s="59">
        <v>973647.40687499999</v>
      </c>
      <c r="H19" s="171">
        <v>-0.108109776762198</v>
      </c>
      <c r="I19" s="59">
        <v>1546560</v>
      </c>
      <c r="J19" s="59">
        <v>2520207.4068749999</v>
      </c>
      <c r="K19" s="177"/>
      <c r="L19" s="75"/>
    </row>
    <row r="20" spans="1:12" customFormat="1" ht="15.75" customHeight="1" x14ac:dyDescent="0.4">
      <c r="A20" s="76" t="s">
        <v>201</v>
      </c>
      <c r="B20" s="99">
        <v>873</v>
      </c>
      <c r="C20" s="76" t="s">
        <v>52</v>
      </c>
      <c r="D20" s="59">
        <v>2410585.65</v>
      </c>
      <c r="E20" s="59">
        <v>4616000</v>
      </c>
      <c r="F20" s="59">
        <v>7026585.6500000004</v>
      </c>
      <c r="G20" s="59">
        <v>2566058.0718159</v>
      </c>
      <c r="H20" s="171">
        <v>0.13043769740096101</v>
      </c>
      <c r="I20" s="59">
        <v>3692800</v>
      </c>
      <c r="J20" s="59">
        <v>6258858.0718158996</v>
      </c>
      <c r="K20" s="177"/>
      <c r="L20" s="75"/>
    </row>
    <row r="21" spans="1:12" customFormat="1" ht="15.75" customHeight="1" x14ac:dyDescent="0.4">
      <c r="A21" s="76" t="s">
        <v>201</v>
      </c>
      <c r="B21" s="99">
        <v>823</v>
      </c>
      <c r="C21" s="76" t="s">
        <v>53</v>
      </c>
      <c r="D21" s="59">
        <v>1291990.875</v>
      </c>
      <c r="E21" s="59">
        <v>0</v>
      </c>
      <c r="F21" s="59">
        <v>1291990.875</v>
      </c>
      <c r="G21" s="59">
        <v>1328430.00269078</v>
      </c>
      <c r="H21" s="171">
        <v>2.8203858398604301E-2</v>
      </c>
      <c r="I21" s="59">
        <v>0</v>
      </c>
      <c r="J21" s="59">
        <v>1328430.00269078</v>
      </c>
      <c r="K21" s="177"/>
      <c r="L21" s="75"/>
    </row>
    <row r="22" spans="1:12" customFormat="1" ht="15.75" customHeight="1" x14ac:dyDescent="0.4">
      <c r="A22" s="76" t="s">
        <v>201</v>
      </c>
      <c r="B22" s="99">
        <v>881</v>
      </c>
      <c r="C22" s="76" t="s">
        <v>54</v>
      </c>
      <c r="D22" s="59">
        <v>7092750.0011</v>
      </c>
      <c r="E22" s="59">
        <v>4004000</v>
      </c>
      <c r="F22" s="59">
        <v>11096750.0011</v>
      </c>
      <c r="G22" s="59">
        <v>6915431.2510724999</v>
      </c>
      <c r="H22" s="171">
        <v>-7.3310410040376001E-2</v>
      </c>
      <c r="I22" s="59">
        <v>3203200</v>
      </c>
      <c r="J22" s="59">
        <v>10118631.2510725</v>
      </c>
      <c r="K22" s="177"/>
      <c r="L22" s="75"/>
    </row>
    <row r="23" spans="1:12" customFormat="1" ht="15.75" customHeight="1" x14ac:dyDescent="0.4">
      <c r="A23" s="76" t="s">
        <v>201</v>
      </c>
      <c r="B23" s="99">
        <v>919</v>
      </c>
      <c r="C23" s="76" t="s">
        <v>55</v>
      </c>
      <c r="D23" s="59">
        <v>5786951.9100000001</v>
      </c>
      <c r="E23" s="59">
        <v>0</v>
      </c>
      <c r="F23" s="59">
        <v>5786951.9100000001</v>
      </c>
      <c r="G23" s="59">
        <v>5946381.3210140998</v>
      </c>
      <c r="H23" s="171">
        <v>2.7549807479582501E-2</v>
      </c>
      <c r="I23" s="59">
        <v>0</v>
      </c>
      <c r="J23" s="59">
        <v>5946381.3210140998</v>
      </c>
      <c r="K23" s="177"/>
      <c r="L23" s="75"/>
    </row>
    <row r="24" spans="1:12" customFormat="1" ht="15.75" customHeight="1" x14ac:dyDescent="0.4">
      <c r="A24" s="76" t="s">
        <v>201</v>
      </c>
      <c r="B24" s="99">
        <v>821</v>
      </c>
      <c r="C24" s="76" t="s">
        <v>56</v>
      </c>
      <c r="D24" s="59">
        <v>1268638.4750000001</v>
      </c>
      <c r="E24" s="59">
        <v>157174</v>
      </c>
      <c r="F24" s="59">
        <v>1425812.4750000001</v>
      </c>
      <c r="G24" s="59">
        <v>1302538.01019514</v>
      </c>
      <c r="H24" s="171">
        <v>2.6721194306477999E-2</v>
      </c>
      <c r="I24" s="59">
        <v>125739.2</v>
      </c>
      <c r="J24" s="59">
        <v>1428277.21019514</v>
      </c>
      <c r="K24" s="177"/>
      <c r="L24" s="75"/>
    </row>
    <row r="25" spans="1:12" customFormat="1" ht="15.75" customHeight="1" x14ac:dyDescent="0.4">
      <c r="A25" s="76" t="s">
        <v>201</v>
      </c>
      <c r="B25" s="99">
        <v>926</v>
      </c>
      <c r="C25" s="76" t="s">
        <v>57</v>
      </c>
      <c r="D25" s="59">
        <v>3215015.8209000002</v>
      </c>
      <c r="E25" s="59">
        <v>192000</v>
      </c>
      <c r="F25" s="59">
        <v>3407015.8209000002</v>
      </c>
      <c r="G25" s="59">
        <v>3422370.5339971101</v>
      </c>
      <c r="H25" s="171">
        <v>8.3659765787596096E-2</v>
      </c>
      <c r="I25" s="59">
        <v>153600</v>
      </c>
      <c r="J25" s="59">
        <v>3575970.5339971101</v>
      </c>
      <c r="K25" s="177"/>
      <c r="L25" s="75"/>
    </row>
    <row r="26" spans="1:12" customFormat="1" ht="15.75" customHeight="1" x14ac:dyDescent="0.4">
      <c r="A26" s="76" t="s">
        <v>201</v>
      </c>
      <c r="B26" s="99">
        <v>874</v>
      </c>
      <c r="C26" s="76" t="s">
        <v>58</v>
      </c>
      <c r="D26" s="59">
        <v>1189416.1499999999</v>
      </c>
      <c r="E26" s="59">
        <v>257196</v>
      </c>
      <c r="F26" s="59">
        <v>1446612.15</v>
      </c>
      <c r="G26" s="59">
        <v>1224874.7175693701</v>
      </c>
      <c r="H26" s="171">
        <v>2.9811742147079601E-2</v>
      </c>
      <c r="I26" s="59">
        <v>205756.79999999999</v>
      </c>
      <c r="J26" s="59">
        <v>1430631.5175693701</v>
      </c>
      <c r="K26" s="177"/>
      <c r="L26" s="75"/>
    </row>
    <row r="27" spans="1:12" customFormat="1" ht="15.75" customHeight="1" x14ac:dyDescent="0.4">
      <c r="A27" s="76" t="s">
        <v>201</v>
      </c>
      <c r="B27" s="99">
        <v>882</v>
      </c>
      <c r="C27" s="76" t="s">
        <v>59</v>
      </c>
      <c r="D27" s="59">
        <v>850415.64500000002</v>
      </c>
      <c r="E27" s="59">
        <v>723911</v>
      </c>
      <c r="F27" s="59">
        <v>1574326.645</v>
      </c>
      <c r="G27" s="59">
        <v>874633.30342325103</v>
      </c>
      <c r="H27" s="171">
        <v>2.84774375514351E-2</v>
      </c>
      <c r="I27" s="59">
        <v>579128.80000000005</v>
      </c>
      <c r="J27" s="59">
        <v>1453762.1034232499</v>
      </c>
      <c r="K27" s="177"/>
      <c r="L27" s="75"/>
    </row>
    <row r="28" spans="1:12" customFormat="1" ht="15.75" customHeight="1" x14ac:dyDescent="0.4">
      <c r="A28" s="76" t="s">
        <v>201</v>
      </c>
      <c r="B28" s="99">
        <v>935</v>
      </c>
      <c r="C28" s="76" t="s">
        <v>60</v>
      </c>
      <c r="D28" s="59">
        <v>2273847.66</v>
      </c>
      <c r="E28" s="59">
        <v>5296310</v>
      </c>
      <c r="F28" s="59">
        <v>7570157.6600000001</v>
      </c>
      <c r="G28" s="59">
        <v>2420501.0687019899</v>
      </c>
      <c r="H28" s="171">
        <v>0.33657544502459802</v>
      </c>
      <c r="I28" s="59">
        <v>4237048</v>
      </c>
      <c r="J28" s="59">
        <v>6657549.0687019899</v>
      </c>
      <c r="K28" s="177"/>
      <c r="L28" s="75"/>
    </row>
    <row r="29" spans="1:12" customFormat="1" ht="15.75" customHeight="1" x14ac:dyDescent="0.4">
      <c r="A29" s="76" t="s">
        <v>201</v>
      </c>
      <c r="B29" s="99">
        <v>883</v>
      </c>
      <c r="C29" s="76" t="s">
        <v>61</v>
      </c>
      <c r="D29" s="59">
        <v>827836.625</v>
      </c>
      <c r="E29" s="59">
        <v>1022400</v>
      </c>
      <c r="F29" s="59">
        <v>1850236.625</v>
      </c>
      <c r="G29" s="59">
        <v>881228.53204825299</v>
      </c>
      <c r="H29" s="171">
        <v>0.17260324140332201</v>
      </c>
      <c r="I29" s="59">
        <v>817920</v>
      </c>
      <c r="J29" s="59">
        <v>1699148.5320482501</v>
      </c>
      <c r="K29" s="177"/>
      <c r="L29" s="75"/>
    </row>
    <row r="30" spans="1:12" customFormat="1" ht="15.75" customHeight="1" x14ac:dyDescent="0.4">
      <c r="A30" s="76" t="s">
        <v>202</v>
      </c>
      <c r="B30" s="99">
        <v>202</v>
      </c>
      <c r="C30" s="76" t="s">
        <v>62</v>
      </c>
      <c r="D30" s="59">
        <v>729831.49560000002</v>
      </c>
      <c r="E30" s="59">
        <v>566400</v>
      </c>
      <c r="F30" s="59">
        <v>1296231.4956</v>
      </c>
      <c r="G30" s="59">
        <v>776902.49269917095</v>
      </c>
      <c r="H30" s="171">
        <v>0.181575792743328</v>
      </c>
      <c r="I30" s="59">
        <v>453120</v>
      </c>
      <c r="J30" s="59">
        <v>1230022.49269917</v>
      </c>
      <c r="K30" s="177"/>
      <c r="L30" s="75"/>
    </row>
    <row r="31" spans="1:12" customFormat="1" ht="15.75" customHeight="1" x14ac:dyDescent="0.4">
      <c r="A31" s="76" t="s">
        <v>202</v>
      </c>
      <c r="B31" s="99">
        <v>204</v>
      </c>
      <c r="C31" s="76" t="s">
        <v>63</v>
      </c>
      <c r="D31" s="59">
        <v>1119333.6000000001</v>
      </c>
      <c r="E31" s="59">
        <v>768800</v>
      </c>
      <c r="F31" s="59">
        <v>1888133.6</v>
      </c>
      <c r="G31" s="59">
        <v>1191525.81005978</v>
      </c>
      <c r="H31" s="171">
        <v>0.25276448444727101</v>
      </c>
      <c r="I31" s="59">
        <v>615040</v>
      </c>
      <c r="J31" s="59">
        <v>1806565.81005978</v>
      </c>
      <c r="K31" s="177"/>
      <c r="L31" s="75"/>
    </row>
    <row r="32" spans="1:12" customFormat="1" ht="15.75" customHeight="1" x14ac:dyDescent="0.4">
      <c r="A32" s="76" t="s">
        <v>202</v>
      </c>
      <c r="B32" s="99">
        <v>205</v>
      </c>
      <c r="C32" s="76" t="s">
        <v>64</v>
      </c>
      <c r="D32" s="59">
        <v>1043733.11</v>
      </c>
      <c r="E32" s="59">
        <v>2833720</v>
      </c>
      <c r="F32" s="59">
        <v>3877453.11</v>
      </c>
      <c r="G32" s="59">
        <v>1017639.78225</v>
      </c>
      <c r="H32" s="171">
        <v>-0.27674449201904699</v>
      </c>
      <c r="I32" s="59">
        <v>2266976</v>
      </c>
      <c r="J32" s="59">
        <v>3284615.7822500002</v>
      </c>
      <c r="K32" s="177"/>
      <c r="L32" s="75"/>
    </row>
    <row r="33" spans="1:12" customFormat="1" ht="15.75" customHeight="1" x14ac:dyDescent="0.4">
      <c r="A33" s="76" t="s">
        <v>202</v>
      </c>
      <c r="B33" s="99">
        <v>309</v>
      </c>
      <c r="C33" s="76" t="s">
        <v>65</v>
      </c>
      <c r="D33" s="59">
        <v>2945885.98</v>
      </c>
      <c r="E33" s="59">
        <v>0</v>
      </c>
      <c r="F33" s="59">
        <v>2945885.98</v>
      </c>
      <c r="G33" s="59">
        <v>2872238.8304999899</v>
      </c>
      <c r="H33" s="171">
        <v>-0.56793944829046705</v>
      </c>
      <c r="I33" s="59">
        <v>0</v>
      </c>
      <c r="J33" s="59">
        <v>2872238.8304999899</v>
      </c>
      <c r="K33" s="177"/>
      <c r="L33" s="75"/>
    </row>
    <row r="34" spans="1:12" customFormat="1" ht="15.75" customHeight="1" x14ac:dyDescent="0.4">
      <c r="A34" s="76" t="s">
        <v>202</v>
      </c>
      <c r="B34" s="99">
        <v>206</v>
      </c>
      <c r="C34" s="76" t="s">
        <v>66</v>
      </c>
      <c r="D34" s="59">
        <v>968190.3</v>
      </c>
      <c r="E34" s="59">
        <v>659200</v>
      </c>
      <c r="F34" s="59">
        <v>1627390.3</v>
      </c>
      <c r="G34" s="59">
        <v>988961.61392958602</v>
      </c>
      <c r="H34" s="171">
        <v>2.1453751323047499E-2</v>
      </c>
      <c r="I34" s="59">
        <v>527360</v>
      </c>
      <c r="J34" s="59">
        <v>1516321.61392958</v>
      </c>
      <c r="K34" s="177"/>
      <c r="L34" s="75"/>
    </row>
    <row r="35" spans="1:12" customFormat="1" ht="15.75" customHeight="1" x14ac:dyDescent="0.4">
      <c r="A35" s="76" t="s">
        <v>202</v>
      </c>
      <c r="B35" s="99">
        <v>207</v>
      </c>
      <c r="C35" s="76" t="s">
        <v>67</v>
      </c>
      <c r="D35" s="59">
        <v>521397.22499999998</v>
      </c>
      <c r="E35" s="59">
        <v>353600</v>
      </c>
      <c r="F35" s="59">
        <v>874997.22499999998</v>
      </c>
      <c r="G35" s="59">
        <v>518414.15488172998</v>
      </c>
      <c r="H35" s="171">
        <v>-5.7213003354002999E-3</v>
      </c>
      <c r="I35" s="59">
        <v>282880</v>
      </c>
      <c r="J35" s="59">
        <v>801294.15488172998</v>
      </c>
      <c r="K35" s="177"/>
      <c r="L35" s="75"/>
    </row>
    <row r="36" spans="1:12" customFormat="1" ht="15.75" customHeight="1" x14ac:dyDescent="0.4">
      <c r="A36" s="76" t="s">
        <v>202</v>
      </c>
      <c r="B36" s="99">
        <v>208</v>
      </c>
      <c r="C36" s="76" t="s">
        <v>68</v>
      </c>
      <c r="D36" s="59">
        <v>1054531.72</v>
      </c>
      <c r="E36" s="59">
        <v>0</v>
      </c>
      <c r="F36" s="59">
        <v>1054531.72</v>
      </c>
      <c r="G36" s="59">
        <v>1122544.4871008401</v>
      </c>
      <c r="H36" s="171">
        <v>0.42734103383546901</v>
      </c>
      <c r="I36" s="59">
        <v>0</v>
      </c>
      <c r="J36" s="59">
        <v>1122544.4871008401</v>
      </c>
      <c r="K36" s="177"/>
      <c r="L36" s="75"/>
    </row>
    <row r="37" spans="1:12" customFormat="1" ht="15.75" customHeight="1" x14ac:dyDescent="0.4">
      <c r="A37" s="76" t="s">
        <v>202</v>
      </c>
      <c r="B37" s="99">
        <v>209</v>
      </c>
      <c r="C37" s="76" t="s">
        <v>69</v>
      </c>
      <c r="D37" s="59">
        <v>1479918.5999999901</v>
      </c>
      <c r="E37" s="59">
        <v>3164710</v>
      </c>
      <c r="F37" s="59">
        <v>4644628.5999999996</v>
      </c>
      <c r="G37" s="59">
        <v>1575366.9939752901</v>
      </c>
      <c r="H37" s="171">
        <v>7.6958031017224801E-2</v>
      </c>
      <c r="I37" s="59">
        <v>2531768</v>
      </c>
      <c r="J37" s="59">
        <v>4107134.9939752901</v>
      </c>
      <c r="K37" s="177"/>
      <c r="L37" s="75"/>
    </row>
    <row r="38" spans="1:12" customFormat="1" ht="15.75" customHeight="1" x14ac:dyDescent="0.4">
      <c r="A38" s="76" t="s">
        <v>202</v>
      </c>
      <c r="B38" s="99">
        <v>316</v>
      </c>
      <c r="C38" s="76" t="s">
        <v>70</v>
      </c>
      <c r="D38" s="59">
        <v>2016748.825</v>
      </c>
      <c r="E38" s="59">
        <v>0</v>
      </c>
      <c r="F38" s="59">
        <v>2016748.825</v>
      </c>
      <c r="G38" s="59">
        <v>2146820.46299267</v>
      </c>
      <c r="H38" s="171">
        <v>7.1130724290452405E-2</v>
      </c>
      <c r="I38" s="59">
        <v>0</v>
      </c>
      <c r="J38" s="59">
        <v>2146820.46299267</v>
      </c>
      <c r="K38" s="177"/>
      <c r="L38" s="75"/>
    </row>
    <row r="39" spans="1:12" customFormat="1" ht="15.75" customHeight="1" x14ac:dyDescent="0.4">
      <c r="A39" s="76" t="s">
        <v>202</v>
      </c>
      <c r="B39" s="99">
        <v>210</v>
      </c>
      <c r="C39" s="76" t="s">
        <v>71</v>
      </c>
      <c r="D39" s="59">
        <v>1692019.2</v>
      </c>
      <c r="E39" s="59">
        <v>0</v>
      </c>
      <c r="F39" s="59">
        <v>1692019.2</v>
      </c>
      <c r="G39" s="59">
        <v>1727861.303109</v>
      </c>
      <c r="H39" s="171">
        <v>2.1183035694277898E-2</v>
      </c>
      <c r="I39" s="59">
        <v>0</v>
      </c>
      <c r="J39" s="59">
        <v>1727861.303109</v>
      </c>
      <c r="K39" s="177"/>
      <c r="L39" s="75"/>
    </row>
    <row r="40" spans="1:12" customFormat="1" ht="15.75" customHeight="1" x14ac:dyDescent="0.4">
      <c r="A40" s="76" t="s">
        <v>202</v>
      </c>
      <c r="B40" s="99">
        <v>211</v>
      </c>
      <c r="C40" s="76" t="s">
        <v>72</v>
      </c>
      <c r="D40" s="59">
        <v>1974137.30999999</v>
      </c>
      <c r="E40" s="59">
        <v>2225600</v>
      </c>
      <c r="F40" s="59">
        <v>4199737.3099999996</v>
      </c>
      <c r="G40" s="59">
        <v>1924783.8772499899</v>
      </c>
      <c r="H40" s="171">
        <v>-9.8614212359732403E-2</v>
      </c>
      <c r="I40" s="59">
        <v>1780480</v>
      </c>
      <c r="J40" s="59">
        <v>3705263.8772499999</v>
      </c>
      <c r="K40" s="177"/>
      <c r="L40" s="75"/>
    </row>
    <row r="41" spans="1:12" customFormat="1" ht="15.75" customHeight="1" x14ac:dyDescent="0.4">
      <c r="A41" s="76" t="s">
        <v>202</v>
      </c>
      <c r="B41" s="99">
        <v>212</v>
      </c>
      <c r="C41" s="76" t="s">
        <v>73</v>
      </c>
      <c r="D41" s="59">
        <v>1139421.45</v>
      </c>
      <c r="E41" s="59">
        <v>1703200</v>
      </c>
      <c r="F41" s="59">
        <v>2842621.45</v>
      </c>
      <c r="G41" s="59">
        <v>1212909.2401145999</v>
      </c>
      <c r="H41" s="171">
        <v>9.5550864187539095E-2</v>
      </c>
      <c r="I41" s="59">
        <v>1362560</v>
      </c>
      <c r="J41" s="59">
        <v>2575469.2401145999</v>
      </c>
      <c r="K41" s="177"/>
      <c r="L41" s="75"/>
    </row>
    <row r="42" spans="1:12" customFormat="1" ht="15.75" customHeight="1" x14ac:dyDescent="0.4">
      <c r="A42" s="76" t="s">
        <v>202</v>
      </c>
      <c r="B42" s="99">
        <v>213</v>
      </c>
      <c r="C42" s="76" t="s">
        <v>74</v>
      </c>
      <c r="D42" s="59">
        <v>884853.29909999995</v>
      </c>
      <c r="E42" s="59">
        <v>140800</v>
      </c>
      <c r="F42" s="59">
        <v>1025653.2990999999</v>
      </c>
      <c r="G42" s="59">
        <v>862731.96662249998</v>
      </c>
      <c r="H42" s="171">
        <v>-4.7125524033728702E-2</v>
      </c>
      <c r="I42" s="59">
        <v>112640</v>
      </c>
      <c r="J42" s="59">
        <v>975371.96662249998</v>
      </c>
      <c r="K42" s="177"/>
      <c r="L42" s="75"/>
    </row>
    <row r="43" spans="1:12" customFormat="1" ht="15.75" customHeight="1" x14ac:dyDescent="0.4">
      <c r="A43" s="76" t="s">
        <v>203</v>
      </c>
      <c r="B43" s="99">
        <v>841</v>
      </c>
      <c r="C43" s="76" t="s">
        <v>75</v>
      </c>
      <c r="D43" s="59">
        <v>484232.14999999898</v>
      </c>
      <c r="E43" s="59">
        <v>777600</v>
      </c>
      <c r="F43" s="59">
        <v>1261832.1499999999</v>
      </c>
      <c r="G43" s="59">
        <v>498622.730826705</v>
      </c>
      <c r="H43" s="171">
        <v>2.9718350643809201E-2</v>
      </c>
      <c r="I43" s="59">
        <v>622080</v>
      </c>
      <c r="J43" s="59">
        <v>1120702.7308267001</v>
      </c>
      <c r="K43" s="177"/>
      <c r="L43" s="75"/>
    </row>
    <row r="44" spans="1:12" customFormat="1" ht="15.75" customHeight="1" x14ac:dyDescent="0.4">
      <c r="A44" s="76" t="s">
        <v>203</v>
      </c>
      <c r="B44" s="99">
        <v>840</v>
      </c>
      <c r="C44" s="76" t="s">
        <v>76</v>
      </c>
      <c r="D44" s="59">
        <v>2129419.6</v>
      </c>
      <c r="E44" s="59">
        <v>592800</v>
      </c>
      <c r="F44" s="59">
        <v>2722219.6</v>
      </c>
      <c r="G44" s="59">
        <v>2196509.33597787</v>
      </c>
      <c r="H44" s="171">
        <v>3.1506113674296003E-2</v>
      </c>
      <c r="I44" s="59">
        <v>474240</v>
      </c>
      <c r="J44" s="59">
        <v>2670749.33597787</v>
      </c>
      <c r="K44" s="177"/>
      <c r="L44" s="75"/>
    </row>
    <row r="45" spans="1:12" customFormat="1" ht="15.75" customHeight="1" x14ac:dyDescent="0.4">
      <c r="A45" s="76" t="s">
        <v>203</v>
      </c>
      <c r="B45" s="99">
        <v>390</v>
      </c>
      <c r="C45" s="76" t="s">
        <v>77</v>
      </c>
      <c r="D45" s="59">
        <v>780708.86</v>
      </c>
      <c r="E45" s="59">
        <v>762400</v>
      </c>
      <c r="F45" s="59">
        <v>1543108.8599999901</v>
      </c>
      <c r="G45" s="59">
        <v>804382.94150982599</v>
      </c>
      <c r="H45" s="171">
        <v>3.0323828411306E-2</v>
      </c>
      <c r="I45" s="59">
        <v>609920</v>
      </c>
      <c r="J45" s="59">
        <v>1414302.9415098201</v>
      </c>
      <c r="K45" s="177"/>
      <c r="L45" s="75"/>
    </row>
    <row r="46" spans="1:12" customFormat="1" ht="15.75" customHeight="1" x14ac:dyDescent="0.4">
      <c r="A46" s="76" t="s">
        <v>203</v>
      </c>
      <c r="B46" s="99">
        <v>805</v>
      </c>
      <c r="C46" s="76" t="s">
        <v>78</v>
      </c>
      <c r="D46" s="59">
        <v>456767.01</v>
      </c>
      <c r="E46" s="59">
        <v>372000</v>
      </c>
      <c r="F46" s="59">
        <v>828767.01</v>
      </c>
      <c r="G46" s="59">
        <v>471785.35230910598</v>
      </c>
      <c r="H46" s="171">
        <v>3.2879656324362197E-2</v>
      </c>
      <c r="I46" s="59">
        <v>297600</v>
      </c>
      <c r="J46" s="59">
        <v>769385.35230910603</v>
      </c>
      <c r="K46" s="177"/>
      <c r="L46" s="75"/>
    </row>
    <row r="47" spans="1:12" customFormat="1" ht="15.75" customHeight="1" x14ac:dyDescent="0.4">
      <c r="A47" s="76" t="s">
        <v>203</v>
      </c>
      <c r="B47" s="99">
        <v>806</v>
      </c>
      <c r="C47" s="76" t="s">
        <v>79</v>
      </c>
      <c r="D47" s="59">
        <v>754893.66</v>
      </c>
      <c r="E47" s="59">
        <v>297600</v>
      </c>
      <c r="F47" s="59">
        <v>1052493.6599999999</v>
      </c>
      <c r="G47" s="59">
        <v>757780.46192293102</v>
      </c>
      <c r="H47" s="171">
        <v>3.8241173239301702E-3</v>
      </c>
      <c r="I47" s="59">
        <v>238080</v>
      </c>
      <c r="J47" s="59">
        <v>995860.46192293102</v>
      </c>
      <c r="K47" s="177"/>
      <c r="L47" s="75"/>
    </row>
    <row r="48" spans="1:12" customFormat="1" ht="15.75" customHeight="1" x14ac:dyDescent="0.4">
      <c r="A48" s="76" t="s">
        <v>203</v>
      </c>
      <c r="B48" s="99">
        <v>391</v>
      </c>
      <c r="C48" s="76" t="s">
        <v>80</v>
      </c>
      <c r="D48" s="59">
        <v>1145328.5249999999</v>
      </c>
      <c r="E48" s="59">
        <v>418584</v>
      </c>
      <c r="F48" s="59">
        <v>1563912.5249999999</v>
      </c>
      <c r="G48" s="59">
        <v>1219197.2960833199</v>
      </c>
      <c r="H48" s="171">
        <v>6.6294242389795602E-2</v>
      </c>
      <c r="I48" s="59">
        <v>334867.20000000001</v>
      </c>
      <c r="J48" s="59">
        <v>1554064.4960833199</v>
      </c>
      <c r="K48" s="177"/>
      <c r="L48" s="75"/>
    </row>
    <row r="49" spans="1:12" customFormat="1" ht="15.75" customHeight="1" x14ac:dyDescent="0.4">
      <c r="A49" s="76" t="s">
        <v>203</v>
      </c>
      <c r="B49" s="99">
        <v>392</v>
      </c>
      <c r="C49" s="76" t="s">
        <v>81</v>
      </c>
      <c r="D49" s="59">
        <v>807118.95</v>
      </c>
      <c r="E49" s="59">
        <v>1244000</v>
      </c>
      <c r="F49" s="59">
        <v>2051118.95</v>
      </c>
      <c r="G49" s="59">
        <v>859174.655985808</v>
      </c>
      <c r="H49" s="171">
        <v>0.102610000314484</v>
      </c>
      <c r="I49" s="59">
        <v>995200</v>
      </c>
      <c r="J49" s="59">
        <v>1854374.6559858001</v>
      </c>
      <c r="K49" s="177"/>
      <c r="L49" s="75"/>
    </row>
    <row r="50" spans="1:12" customFormat="1" ht="15.75" customHeight="1" x14ac:dyDescent="0.4">
      <c r="A50" s="76" t="s">
        <v>203</v>
      </c>
      <c r="B50" s="99">
        <v>929</v>
      </c>
      <c r="C50" s="76" t="s">
        <v>82</v>
      </c>
      <c r="D50" s="59">
        <v>1269555.6199999901</v>
      </c>
      <c r="E50" s="59">
        <v>1463200</v>
      </c>
      <c r="F50" s="59">
        <v>2732755.62</v>
      </c>
      <c r="G50" s="59">
        <v>1283915.3585441699</v>
      </c>
      <c r="H50" s="171">
        <v>1.1310838468165199E-2</v>
      </c>
      <c r="I50" s="59">
        <v>1170560</v>
      </c>
      <c r="J50" s="59">
        <v>2454475.3585441699</v>
      </c>
      <c r="K50" s="177"/>
      <c r="L50" s="75"/>
    </row>
    <row r="51" spans="1:12" customFormat="1" ht="15.75" customHeight="1" x14ac:dyDescent="0.4">
      <c r="A51" s="76" t="s">
        <v>203</v>
      </c>
      <c r="B51" s="99">
        <v>807</v>
      </c>
      <c r="C51" s="76" t="s">
        <v>83</v>
      </c>
      <c r="D51" s="59">
        <v>642945.6</v>
      </c>
      <c r="E51" s="59">
        <v>169520</v>
      </c>
      <c r="F51" s="59">
        <v>812465.6</v>
      </c>
      <c r="G51" s="59">
        <v>661255.23272131605</v>
      </c>
      <c r="H51" s="171">
        <v>2.84777323638516E-2</v>
      </c>
      <c r="I51" s="59">
        <v>135616</v>
      </c>
      <c r="J51" s="59">
        <v>796871.23272131605</v>
      </c>
      <c r="K51" s="177"/>
      <c r="L51" s="75"/>
    </row>
    <row r="52" spans="1:12" customFormat="1" ht="15.75" customHeight="1" x14ac:dyDescent="0.4">
      <c r="A52" s="76" t="s">
        <v>203</v>
      </c>
      <c r="B52" s="99">
        <v>393</v>
      </c>
      <c r="C52" s="76" t="s">
        <v>84</v>
      </c>
      <c r="D52" s="59">
        <v>537508.80000000005</v>
      </c>
      <c r="E52" s="59">
        <v>2417072</v>
      </c>
      <c r="F52" s="59">
        <v>2954580.8</v>
      </c>
      <c r="G52" s="59">
        <v>572175.80919063301</v>
      </c>
      <c r="H52" s="171">
        <v>0.25443569036457497</v>
      </c>
      <c r="I52" s="59">
        <v>1933657.6</v>
      </c>
      <c r="J52" s="59">
        <v>2505833.4091906301</v>
      </c>
      <c r="K52" s="177"/>
      <c r="L52" s="75"/>
    </row>
    <row r="53" spans="1:12" customFormat="1" ht="15.75" customHeight="1" x14ac:dyDescent="0.4">
      <c r="A53" s="76" t="s">
        <v>203</v>
      </c>
      <c r="B53" s="99">
        <v>808</v>
      </c>
      <c r="C53" s="76" t="s">
        <v>85</v>
      </c>
      <c r="D53" s="59">
        <v>746452.24</v>
      </c>
      <c r="E53" s="59">
        <v>119912</v>
      </c>
      <c r="F53" s="59">
        <v>866364.24</v>
      </c>
      <c r="G53" s="59">
        <v>794595.20373277797</v>
      </c>
      <c r="H53" s="171">
        <v>0.26909325648700899</v>
      </c>
      <c r="I53" s="59">
        <v>95929.600000000006</v>
      </c>
      <c r="J53" s="59">
        <v>890524.80373277795</v>
      </c>
      <c r="K53" s="177"/>
      <c r="L53" s="75"/>
    </row>
    <row r="54" spans="1:12" customFormat="1" ht="15.75" customHeight="1" x14ac:dyDescent="0.4">
      <c r="A54" s="76" t="s">
        <v>203</v>
      </c>
      <c r="B54" s="99">
        <v>394</v>
      </c>
      <c r="C54" s="76" t="s">
        <v>86</v>
      </c>
      <c r="D54" s="59">
        <v>1048510.35</v>
      </c>
      <c r="E54" s="59">
        <v>196000</v>
      </c>
      <c r="F54" s="59">
        <v>1244510.3500000001</v>
      </c>
      <c r="G54" s="59">
        <v>1116134.7645954899</v>
      </c>
      <c r="H54" s="171">
        <v>0.161027005021049</v>
      </c>
      <c r="I54" s="59">
        <v>156800</v>
      </c>
      <c r="J54" s="59">
        <v>1272934.7645954899</v>
      </c>
      <c r="K54" s="177"/>
      <c r="L54" s="75"/>
    </row>
    <row r="55" spans="1:12" customFormat="1" ht="15.75" customHeight="1" x14ac:dyDescent="0.4">
      <c r="A55" s="76" t="s">
        <v>204</v>
      </c>
      <c r="B55" s="99">
        <v>889</v>
      </c>
      <c r="C55" s="76" t="s">
        <v>87</v>
      </c>
      <c r="D55" s="59">
        <v>1172005.1499999999</v>
      </c>
      <c r="E55" s="59">
        <v>1152800</v>
      </c>
      <c r="F55" s="59">
        <v>2324805.15</v>
      </c>
      <c r="G55" s="59">
        <v>1142705.02125</v>
      </c>
      <c r="H55" s="171">
        <v>-0.27334173460661199</v>
      </c>
      <c r="I55" s="59">
        <v>922240</v>
      </c>
      <c r="J55" s="59">
        <v>2064945.02125</v>
      </c>
      <c r="K55" s="177"/>
      <c r="L55" s="75"/>
    </row>
    <row r="56" spans="1:12" customFormat="1" ht="15.75" customHeight="1" x14ac:dyDescent="0.4">
      <c r="A56" s="76" t="s">
        <v>204</v>
      </c>
      <c r="B56" s="99">
        <v>890</v>
      </c>
      <c r="C56" s="76" t="s">
        <v>88</v>
      </c>
      <c r="D56" s="59">
        <v>622652.88</v>
      </c>
      <c r="E56" s="59">
        <v>800000</v>
      </c>
      <c r="F56" s="59">
        <v>1422652.88</v>
      </c>
      <c r="G56" s="59">
        <v>640089.41718653694</v>
      </c>
      <c r="H56" s="171">
        <v>2.8003624084316399E-2</v>
      </c>
      <c r="I56" s="59">
        <v>640000</v>
      </c>
      <c r="J56" s="59">
        <v>1280089.4171865301</v>
      </c>
      <c r="K56" s="177"/>
      <c r="L56" s="75"/>
    </row>
    <row r="57" spans="1:12" customFormat="1" ht="15.75" customHeight="1" x14ac:dyDescent="0.4">
      <c r="A57" s="76" t="s">
        <v>204</v>
      </c>
      <c r="B57" s="99">
        <v>350</v>
      </c>
      <c r="C57" s="76" t="s">
        <v>89</v>
      </c>
      <c r="D57" s="59">
        <v>1256850.03</v>
      </c>
      <c r="E57" s="59">
        <v>547200</v>
      </c>
      <c r="F57" s="59">
        <v>1804050.03</v>
      </c>
      <c r="G57" s="59">
        <v>1337911.45921057</v>
      </c>
      <c r="H57" s="171">
        <v>0.27490031328444597</v>
      </c>
      <c r="I57" s="59">
        <v>437760</v>
      </c>
      <c r="J57" s="59">
        <v>1775671.45921057</v>
      </c>
      <c r="K57" s="177"/>
      <c r="L57" s="75"/>
    </row>
    <row r="58" spans="1:12" customFormat="1" ht="15.75" customHeight="1" x14ac:dyDescent="0.4">
      <c r="A58" s="76" t="s">
        <v>204</v>
      </c>
      <c r="B58" s="99">
        <v>351</v>
      </c>
      <c r="C58" s="76" t="s">
        <v>90</v>
      </c>
      <c r="D58" s="59">
        <v>732910.5</v>
      </c>
      <c r="E58" s="59">
        <v>40644</v>
      </c>
      <c r="F58" s="59">
        <v>773554.5</v>
      </c>
      <c r="G58" s="59">
        <v>780180.07965974102</v>
      </c>
      <c r="H58" s="171">
        <v>0.273253408744352</v>
      </c>
      <c r="I58" s="59">
        <v>32515.200000000001</v>
      </c>
      <c r="J58" s="59">
        <v>812695.27965974098</v>
      </c>
      <c r="K58" s="177"/>
      <c r="L58" s="75"/>
    </row>
    <row r="59" spans="1:12" customFormat="1" ht="15.75" customHeight="1" x14ac:dyDescent="0.4">
      <c r="A59" s="76" t="s">
        <v>204</v>
      </c>
      <c r="B59" s="99">
        <v>895</v>
      </c>
      <c r="C59" s="76" t="s">
        <v>91</v>
      </c>
      <c r="D59" s="59">
        <v>1542587.22</v>
      </c>
      <c r="E59" s="59">
        <v>1175200</v>
      </c>
      <c r="F59" s="59">
        <v>2717787.21999999</v>
      </c>
      <c r="G59" s="59">
        <v>1587142.88703411</v>
      </c>
      <c r="H59" s="171">
        <v>2.8883726285577602E-2</v>
      </c>
      <c r="I59" s="59">
        <v>940160</v>
      </c>
      <c r="J59" s="59">
        <v>2527302.8870341098</v>
      </c>
      <c r="K59" s="177"/>
      <c r="L59" s="75"/>
    </row>
    <row r="60" spans="1:12" customFormat="1" ht="15.75" customHeight="1" x14ac:dyDescent="0.4">
      <c r="A60" s="76" t="s">
        <v>204</v>
      </c>
      <c r="B60" s="99">
        <v>896</v>
      </c>
      <c r="C60" s="76" t="s">
        <v>92</v>
      </c>
      <c r="D60" s="59">
        <v>1733103.96</v>
      </c>
      <c r="E60" s="59">
        <v>1012200</v>
      </c>
      <c r="F60" s="59">
        <v>2745303.96</v>
      </c>
      <c r="G60" s="59">
        <v>1689776.36099999</v>
      </c>
      <c r="H60" s="171">
        <v>-0.13814719883203</v>
      </c>
      <c r="I60" s="59">
        <v>809760</v>
      </c>
      <c r="J60" s="59">
        <v>2499536.3609999898</v>
      </c>
      <c r="K60" s="177"/>
      <c r="L60" s="75"/>
    </row>
    <row r="61" spans="1:12" customFormat="1" ht="15.75" customHeight="1" x14ac:dyDescent="0.4">
      <c r="A61" s="76" t="s">
        <v>204</v>
      </c>
      <c r="B61" s="99">
        <v>909</v>
      </c>
      <c r="C61" s="76" t="s">
        <v>93</v>
      </c>
      <c r="D61" s="59">
        <v>1916375.115</v>
      </c>
      <c r="E61" s="59">
        <v>2503025</v>
      </c>
      <c r="F61" s="59">
        <v>4419400.1150000002</v>
      </c>
      <c r="G61" s="59">
        <v>1991104.4009382301</v>
      </c>
      <c r="H61" s="171">
        <v>3.8995124364384598E-2</v>
      </c>
      <c r="I61" s="59">
        <v>2002420</v>
      </c>
      <c r="J61" s="59">
        <v>3993524.4009382301</v>
      </c>
      <c r="K61" s="177"/>
      <c r="L61" s="75"/>
    </row>
    <row r="62" spans="1:12" customFormat="1" ht="15.75" customHeight="1" x14ac:dyDescent="0.4">
      <c r="A62" s="76" t="s">
        <v>204</v>
      </c>
      <c r="B62" s="99">
        <v>876</v>
      </c>
      <c r="C62" s="76" t="s">
        <v>94</v>
      </c>
      <c r="D62" s="59">
        <v>627769.54</v>
      </c>
      <c r="E62" s="59">
        <v>37680</v>
      </c>
      <c r="F62" s="59">
        <v>665449.54</v>
      </c>
      <c r="G62" s="59">
        <v>644788.15815232799</v>
      </c>
      <c r="H62" s="171">
        <v>2.7109658987800999E-2</v>
      </c>
      <c r="I62" s="59">
        <v>30144</v>
      </c>
      <c r="J62" s="59">
        <v>674932.15815232799</v>
      </c>
      <c r="K62" s="177"/>
      <c r="L62" s="75"/>
    </row>
    <row r="63" spans="1:12" customFormat="1" ht="15.75" customHeight="1" x14ac:dyDescent="0.4">
      <c r="A63" s="76" t="s">
        <v>204</v>
      </c>
      <c r="B63" s="99">
        <v>340</v>
      </c>
      <c r="C63" s="76" t="s">
        <v>95</v>
      </c>
      <c r="D63" s="59">
        <v>713958.08</v>
      </c>
      <c r="E63" s="59">
        <v>232000</v>
      </c>
      <c r="F63" s="59">
        <v>945958.08</v>
      </c>
      <c r="G63" s="59">
        <v>696109.12800000003</v>
      </c>
      <c r="H63" s="171">
        <v>-7.9391371519160203E-2</v>
      </c>
      <c r="I63" s="59">
        <v>185600</v>
      </c>
      <c r="J63" s="59">
        <v>881709.12800000003</v>
      </c>
      <c r="K63" s="177"/>
      <c r="L63" s="75"/>
    </row>
    <row r="64" spans="1:12" customFormat="1" ht="15.75" customHeight="1" x14ac:dyDescent="0.4">
      <c r="A64" s="76" t="s">
        <v>204</v>
      </c>
      <c r="B64" s="99">
        <v>888</v>
      </c>
      <c r="C64" s="76" t="s">
        <v>96</v>
      </c>
      <c r="D64" s="59">
        <v>5030524.1499999901</v>
      </c>
      <c r="E64" s="59">
        <v>1356000</v>
      </c>
      <c r="F64" s="59">
        <v>6386524.1499999901</v>
      </c>
      <c r="G64" s="59">
        <v>5352485.5421772301</v>
      </c>
      <c r="H64" s="171">
        <v>6.4001559793173998E-2</v>
      </c>
      <c r="I64" s="59">
        <v>1084800</v>
      </c>
      <c r="J64" s="59">
        <v>6437285.5421772301</v>
      </c>
      <c r="K64" s="177"/>
      <c r="L64" s="75"/>
    </row>
    <row r="65" spans="1:12" customFormat="1" ht="15.75" customHeight="1" x14ac:dyDescent="0.4">
      <c r="A65" s="76" t="s">
        <v>204</v>
      </c>
      <c r="B65" s="99">
        <v>341</v>
      </c>
      <c r="C65" s="76" t="s">
        <v>97</v>
      </c>
      <c r="D65" s="59">
        <v>1924725.14</v>
      </c>
      <c r="E65" s="59">
        <v>4546652</v>
      </c>
      <c r="F65" s="59">
        <v>6471377.1399999997</v>
      </c>
      <c r="G65" s="59">
        <v>2048861.64551921</v>
      </c>
      <c r="H65" s="171">
        <v>0.13869194649309599</v>
      </c>
      <c r="I65" s="59">
        <v>3637321.6</v>
      </c>
      <c r="J65" s="59">
        <v>5686183.2455192097</v>
      </c>
      <c r="K65" s="177"/>
      <c r="L65" s="75"/>
    </row>
    <row r="66" spans="1:12" customFormat="1" ht="15.75" customHeight="1" x14ac:dyDescent="0.4">
      <c r="A66" s="76" t="s">
        <v>204</v>
      </c>
      <c r="B66" s="99">
        <v>352</v>
      </c>
      <c r="C66" s="76" t="s">
        <v>98</v>
      </c>
      <c r="D66" s="59">
        <v>3302907.3</v>
      </c>
      <c r="E66" s="59">
        <v>358000</v>
      </c>
      <c r="F66" s="59">
        <v>3660907.3</v>
      </c>
      <c r="G66" s="59">
        <v>3220334.6174999899</v>
      </c>
      <c r="H66" s="171">
        <v>-0.13313749602149999</v>
      </c>
      <c r="I66" s="59">
        <v>286400</v>
      </c>
      <c r="J66" s="59">
        <v>3506734.6174999899</v>
      </c>
      <c r="K66" s="177"/>
      <c r="L66" s="75"/>
    </row>
    <row r="67" spans="1:12" customFormat="1" ht="15.75" customHeight="1" x14ac:dyDescent="0.4">
      <c r="A67" s="76" t="s">
        <v>204</v>
      </c>
      <c r="B67" s="99">
        <v>353</v>
      </c>
      <c r="C67" s="76" t="s">
        <v>99</v>
      </c>
      <c r="D67" s="59">
        <v>1362370.7249999901</v>
      </c>
      <c r="E67" s="59">
        <v>1326744</v>
      </c>
      <c r="F67" s="59">
        <v>2689114.7249999898</v>
      </c>
      <c r="G67" s="59">
        <v>1400829.4738020101</v>
      </c>
      <c r="H67" s="171">
        <v>2.8229283040423301E-2</v>
      </c>
      <c r="I67" s="59">
        <v>1061395.2</v>
      </c>
      <c r="J67" s="59">
        <v>2462224.6738020098</v>
      </c>
      <c r="K67" s="177"/>
      <c r="L67" s="75"/>
    </row>
    <row r="68" spans="1:12" customFormat="1" ht="15.75" customHeight="1" x14ac:dyDescent="0.4">
      <c r="A68" s="76" t="s">
        <v>204</v>
      </c>
      <c r="B68" s="99">
        <v>354</v>
      </c>
      <c r="C68" s="76" t="s">
        <v>100</v>
      </c>
      <c r="D68" s="59">
        <v>1187243.6399999999</v>
      </c>
      <c r="E68" s="59">
        <v>0</v>
      </c>
      <c r="F68" s="59">
        <v>1187243.6399999999</v>
      </c>
      <c r="G68" s="59">
        <v>1186105.4629754601</v>
      </c>
      <c r="H68" s="171">
        <v>-9.5867182286002396E-4</v>
      </c>
      <c r="I68" s="59">
        <v>0</v>
      </c>
      <c r="J68" s="59">
        <v>1186105.4629754601</v>
      </c>
      <c r="K68" s="177"/>
      <c r="L68" s="75"/>
    </row>
    <row r="69" spans="1:12" customFormat="1" ht="15.75" customHeight="1" x14ac:dyDescent="0.4">
      <c r="A69" s="76" t="s">
        <v>204</v>
      </c>
      <c r="B69" s="99">
        <v>355</v>
      </c>
      <c r="C69" s="76" t="s">
        <v>101</v>
      </c>
      <c r="D69" s="59">
        <v>973618.89999999898</v>
      </c>
      <c r="E69" s="59">
        <v>1470580</v>
      </c>
      <c r="F69" s="59">
        <v>2444198.9</v>
      </c>
      <c r="G69" s="59">
        <v>1036413.1377026601</v>
      </c>
      <c r="H69" s="171">
        <v>0.20311952941374101</v>
      </c>
      <c r="I69" s="59">
        <v>1176464</v>
      </c>
      <c r="J69" s="59">
        <v>2212877.1377026602</v>
      </c>
      <c r="K69" s="177"/>
      <c r="L69" s="75"/>
    </row>
    <row r="70" spans="1:12" customFormat="1" ht="15.75" customHeight="1" x14ac:dyDescent="0.4">
      <c r="A70" s="76" t="s">
        <v>204</v>
      </c>
      <c r="B70" s="99">
        <v>343</v>
      </c>
      <c r="C70" s="76" t="s">
        <v>102</v>
      </c>
      <c r="D70" s="59">
        <v>613128</v>
      </c>
      <c r="E70" s="59">
        <v>536800</v>
      </c>
      <c r="F70" s="59">
        <v>1149928</v>
      </c>
      <c r="G70" s="59">
        <v>652672.12283302995</v>
      </c>
      <c r="H70" s="171">
        <v>0.91577743673246004</v>
      </c>
      <c r="I70" s="59">
        <v>429440</v>
      </c>
      <c r="J70" s="59">
        <v>1082112.1228330301</v>
      </c>
      <c r="K70" s="177"/>
      <c r="L70" s="75"/>
    </row>
    <row r="71" spans="1:12" customFormat="1" ht="15.75" customHeight="1" x14ac:dyDescent="0.4">
      <c r="A71" s="76" t="s">
        <v>204</v>
      </c>
      <c r="B71" s="99">
        <v>342</v>
      </c>
      <c r="C71" s="76" t="s">
        <v>103</v>
      </c>
      <c r="D71" s="59">
        <v>723623.07499999995</v>
      </c>
      <c r="E71" s="59">
        <v>721600</v>
      </c>
      <c r="F71" s="59">
        <v>1445223.075</v>
      </c>
      <c r="G71" s="59">
        <v>770293.65563343302</v>
      </c>
      <c r="H71" s="171">
        <v>0.13668166871975501</v>
      </c>
      <c r="I71" s="59">
        <v>577280</v>
      </c>
      <c r="J71" s="59">
        <v>1347573.65563343</v>
      </c>
      <c r="K71" s="177"/>
      <c r="L71" s="75"/>
    </row>
    <row r="72" spans="1:12" customFormat="1" ht="15.75" customHeight="1" x14ac:dyDescent="0.4">
      <c r="A72" s="76" t="s">
        <v>204</v>
      </c>
      <c r="B72" s="99">
        <v>356</v>
      </c>
      <c r="C72" s="76" t="s">
        <v>104</v>
      </c>
      <c r="D72" s="59">
        <v>1338587.22</v>
      </c>
      <c r="E72" s="59">
        <v>566567</v>
      </c>
      <c r="F72" s="59">
        <v>1905154.22</v>
      </c>
      <c r="G72" s="59">
        <v>1307151.3333727601</v>
      </c>
      <c r="H72" s="171">
        <v>-2.3484376779893401E-2</v>
      </c>
      <c r="I72" s="59">
        <v>453253.6</v>
      </c>
      <c r="J72" s="59">
        <v>1760404.93337277</v>
      </c>
      <c r="K72" s="177"/>
      <c r="L72" s="75"/>
    </row>
    <row r="73" spans="1:12" customFormat="1" ht="15.75" customHeight="1" x14ac:dyDescent="0.4">
      <c r="A73" s="76" t="s">
        <v>204</v>
      </c>
      <c r="B73" s="99">
        <v>357</v>
      </c>
      <c r="C73" s="76" t="s">
        <v>105</v>
      </c>
      <c r="D73" s="59">
        <v>953221.5</v>
      </c>
      <c r="E73" s="59">
        <v>0</v>
      </c>
      <c r="F73" s="59">
        <v>953221.5</v>
      </c>
      <c r="G73" s="59">
        <v>1014700.19300225</v>
      </c>
      <c r="H73" s="171">
        <v>0.24872905810635901</v>
      </c>
      <c r="I73" s="59">
        <v>0</v>
      </c>
      <c r="J73" s="59">
        <v>1014700.19300225</v>
      </c>
      <c r="K73" s="177"/>
      <c r="L73" s="75"/>
    </row>
    <row r="74" spans="1:12" customFormat="1" ht="15.75" customHeight="1" x14ac:dyDescent="0.4">
      <c r="A74" s="76" t="s">
        <v>204</v>
      </c>
      <c r="B74" s="99">
        <v>358</v>
      </c>
      <c r="C74" s="76" t="s">
        <v>106</v>
      </c>
      <c r="D74" s="59">
        <v>1451801.88</v>
      </c>
      <c r="E74" s="59">
        <v>61600</v>
      </c>
      <c r="F74" s="59">
        <v>1513401.88</v>
      </c>
      <c r="G74" s="59">
        <v>1415506.8329999901</v>
      </c>
      <c r="H74" s="171">
        <v>-0.17215680657785601</v>
      </c>
      <c r="I74" s="59">
        <v>49280</v>
      </c>
      <c r="J74" s="59">
        <v>1464786.8329999901</v>
      </c>
      <c r="K74" s="177"/>
      <c r="L74" s="75"/>
    </row>
    <row r="75" spans="1:12" customFormat="1" ht="15.75" customHeight="1" x14ac:dyDescent="0.4">
      <c r="A75" s="76" t="s">
        <v>204</v>
      </c>
      <c r="B75" s="99">
        <v>877</v>
      </c>
      <c r="C75" s="76" t="s">
        <v>107</v>
      </c>
      <c r="D75" s="59">
        <v>909313</v>
      </c>
      <c r="E75" s="59">
        <v>0</v>
      </c>
      <c r="F75" s="59">
        <v>909313</v>
      </c>
      <c r="G75" s="59">
        <v>967959.78332366399</v>
      </c>
      <c r="H75" s="171">
        <v>8.3534070304364993E-2</v>
      </c>
      <c r="I75" s="59">
        <v>0</v>
      </c>
      <c r="J75" s="59">
        <v>967959.78332366399</v>
      </c>
      <c r="K75" s="177"/>
      <c r="L75" s="75"/>
    </row>
    <row r="76" spans="1:12" customFormat="1" ht="15.75" customHeight="1" x14ac:dyDescent="0.4">
      <c r="A76" s="76" t="s">
        <v>204</v>
      </c>
      <c r="B76" s="99">
        <v>359</v>
      </c>
      <c r="C76" s="76" t="s">
        <v>108</v>
      </c>
      <c r="D76" s="59">
        <v>670352.80000000005</v>
      </c>
      <c r="E76" s="59">
        <v>0</v>
      </c>
      <c r="F76" s="59">
        <v>670352.80000000005</v>
      </c>
      <c r="G76" s="59">
        <v>713587.67667284096</v>
      </c>
      <c r="H76" s="171">
        <v>1.2514114326486301</v>
      </c>
      <c r="I76" s="59">
        <v>0</v>
      </c>
      <c r="J76" s="59">
        <v>713587.67667284096</v>
      </c>
      <c r="K76" s="177"/>
      <c r="L76" s="75"/>
    </row>
    <row r="77" spans="1:12" customFormat="1" ht="15.75" customHeight="1" x14ac:dyDescent="0.4">
      <c r="A77" s="76" t="s">
        <v>204</v>
      </c>
      <c r="B77" s="99">
        <v>344</v>
      </c>
      <c r="C77" s="76" t="s">
        <v>109</v>
      </c>
      <c r="D77" s="59">
        <v>1390672.92</v>
      </c>
      <c r="E77" s="59">
        <v>748480</v>
      </c>
      <c r="F77" s="59">
        <v>2139152.92</v>
      </c>
      <c r="G77" s="59">
        <v>1480365.3508937899</v>
      </c>
      <c r="H77" s="171">
        <v>6.5512749090606004E-2</v>
      </c>
      <c r="I77" s="59">
        <v>598784</v>
      </c>
      <c r="J77" s="59">
        <v>2079149.3508937899</v>
      </c>
      <c r="K77" s="177"/>
      <c r="L77" s="75"/>
    </row>
    <row r="78" spans="1:12" customFormat="1" ht="15.75" customHeight="1" x14ac:dyDescent="0.4">
      <c r="A78" s="76" t="s">
        <v>205</v>
      </c>
      <c r="B78" s="99">
        <v>301</v>
      </c>
      <c r="C78" s="76" t="s">
        <v>110</v>
      </c>
      <c r="D78" s="59">
        <v>1438799.04</v>
      </c>
      <c r="E78" s="59">
        <v>925559</v>
      </c>
      <c r="F78" s="59">
        <v>2364358.04</v>
      </c>
      <c r="G78" s="59">
        <v>1471935.3598968801</v>
      </c>
      <c r="H78" s="171">
        <v>2.3030540732699299E-2</v>
      </c>
      <c r="I78" s="59">
        <v>740447.2</v>
      </c>
      <c r="J78" s="59">
        <v>2212382.5598968798</v>
      </c>
      <c r="K78" s="177"/>
      <c r="L78" s="75"/>
    </row>
    <row r="79" spans="1:12" customFormat="1" ht="15.75" customHeight="1" x14ac:dyDescent="0.4">
      <c r="A79" s="76" t="s">
        <v>205</v>
      </c>
      <c r="B79" s="99">
        <v>302</v>
      </c>
      <c r="C79" s="76" t="s">
        <v>111</v>
      </c>
      <c r="D79" s="59">
        <v>1770244.0799999901</v>
      </c>
      <c r="E79" s="59">
        <v>370951</v>
      </c>
      <c r="F79" s="59">
        <v>2141195.08</v>
      </c>
      <c r="G79" s="59">
        <v>1884417.2205904799</v>
      </c>
      <c r="H79" s="171">
        <v>0.115759816633153</v>
      </c>
      <c r="I79" s="59">
        <v>296760.8</v>
      </c>
      <c r="J79" s="59">
        <v>2181178.02059048</v>
      </c>
      <c r="K79" s="177"/>
      <c r="L79" s="75"/>
    </row>
    <row r="80" spans="1:12" customFormat="1" ht="15.75" customHeight="1" x14ac:dyDescent="0.4">
      <c r="A80" s="76" t="s">
        <v>205</v>
      </c>
      <c r="B80" s="99">
        <v>303</v>
      </c>
      <c r="C80" s="76" t="s">
        <v>112</v>
      </c>
      <c r="D80" s="59">
        <v>1186476.6599999999</v>
      </c>
      <c r="E80" s="59">
        <v>694400</v>
      </c>
      <c r="F80" s="59">
        <v>1880876.66</v>
      </c>
      <c r="G80" s="59">
        <v>1262999.30907419</v>
      </c>
      <c r="H80" s="171">
        <v>0.17147531176167999</v>
      </c>
      <c r="I80" s="59">
        <v>555520</v>
      </c>
      <c r="J80" s="59">
        <v>1818519.30907419</v>
      </c>
      <c r="K80" s="177"/>
      <c r="L80" s="75"/>
    </row>
    <row r="81" spans="1:12" customFormat="1" ht="15.75" customHeight="1" x14ac:dyDescent="0.4">
      <c r="A81" s="76" t="s">
        <v>205</v>
      </c>
      <c r="B81" s="99">
        <v>304</v>
      </c>
      <c r="C81" s="76" t="s">
        <v>113</v>
      </c>
      <c r="D81" s="59">
        <v>1559904.075</v>
      </c>
      <c r="E81" s="59">
        <v>643659</v>
      </c>
      <c r="F81" s="59">
        <v>2203563.0750000002</v>
      </c>
      <c r="G81" s="59">
        <v>1593943.4342076399</v>
      </c>
      <c r="H81" s="171">
        <v>2.18214438651596E-2</v>
      </c>
      <c r="I81" s="59">
        <v>514927.2</v>
      </c>
      <c r="J81" s="59">
        <v>2108870.6342076398</v>
      </c>
      <c r="K81" s="177"/>
      <c r="L81" s="75"/>
    </row>
    <row r="82" spans="1:12" customFormat="1" ht="15.75" customHeight="1" x14ac:dyDescent="0.4">
      <c r="A82" s="76" t="s">
        <v>205</v>
      </c>
      <c r="B82" s="99">
        <v>305</v>
      </c>
      <c r="C82" s="76" t="s">
        <v>114</v>
      </c>
      <c r="D82" s="59">
        <v>1919713.1850000001</v>
      </c>
      <c r="E82" s="59">
        <v>0</v>
      </c>
      <c r="F82" s="59">
        <v>1919713.1850000001</v>
      </c>
      <c r="G82" s="59">
        <v>1871720.355375</v>
      </c>
      <c r="H82" s="171">
        <v>-0.15931280238648499</v>
      </c>
      <c r="I82" s="59">
        <v>0</v>
      </c>
      <c r="J82" s="59">
        <v>1871720.355375</v>
      </c>
      <c r="K82" s="177"/>
      <c r="L82" s="75"/>
    </row>
    <row r="83" spans="1:12" customFormat="1" ht="15.75" customHeight="1" x14ac:dyDescent="0.4">
      <c r="A83" s="76" t="s">
        <v>205</v>
      </c>
      <c r="B83" s="99">
        <v>306</v>
      </c>
      <c r="C83" s="76" t="s">
        <v>115</v>
      </c>
      <c r="D83" s="59">
        <v>2831238.5249999999</v>
      </c>
      <c r="E83" s="59">
        <v>3213000</v>
      </c>
      <c r="F83" s="59">
        <v>6044238.5250000004</v>
      </c>
      <c r="G83" s="59">
        <v>2760457.5618750001</v>
      </c>
      <c r="H83" s="171">
        <v>-0.32066906737339501</v>
      </c>
      <c r="I83" s="59">
        <v>2570400</v>
      </c>
      <c r="J83" s="59">
        <v>5330857.5618749997</v>
      </c>
      <c r="K83" s="177"/>
      <c r="L83" s="75"/>
    </row>
    <row r="84" spans="1:12" customFormat="1" ht="15.75" customHeight="1" x14ac:dyDescent="0.4">
      <c r="A84" s="76" t="s">
        <v>205</v>
      </c>
      <c r="B84" s="99">
        <v>307</v>
      </c>
      <c r="C84" s="76" t="s">
        <v>116</v>
      </c>
      <c r="D84" s="59">
        <v>2027587.32</v>
      </c>
      <c r="E84" s="59">
        <v>936000</v>
      </c>
      <c r="F84" s="59">
        <v>2963587.32</v>
      </c>
      <c r="G84" s="59">
        <v>1976897.6370000001</v>
      </c>
      <c r="H84" s="171">
        <v>-0.11326121490718501</v>
      </c>
      <c r="I84" s="59">
        <v>748800</v>
      </c>
      <c r="J84" s="59">
        <v>2725697.6370000001</v>
      </c>
      <c r="K84" s="177"/>
      <c r="L84" s="75"/>
    </row>
    <row r="85" spans="1:12" customFormat="1" ht="15.75" customHeight="1" x14ac:dyDescent="0.4">
      <c r="A85" s="76" t="s">
        <v>205</v>
      </c>
      <c r="B85" s="99">
        <v>308</v>
      </c>
      <c r="C85" s="76" t="s">
        <v>117</v>
      </c>
      <c r="D85" s="59">
        <v>1947518.4</v>
      </c>
      <c r="E85" s="59">
        <v>730095</v>
      </c>
      <c r="F85" s="59">
        <v>2677613.4</v>
      </c>
      <c r="G85" s="59">
        <v>1898830.44</v>
      </c>
      <c r="H85" s="171">
        <v>-2.6648061159468401E-2</v>
      </c>
      <c r="I85" s="59">
        <v>584076</v>
      </c>
      <c r="J85" s="59">
        <v>2482906.44</v>
      </c>
      <c r="K85" s="177"/>
      <c r="L85" s="75"/>
    </row>
    <row r="86" spans="1:12" customFormat="1" ht="15.75" customHeight="1" x14ac:dyDescent="0.4">
      <c r="A86" s="76" t="s">
        <v>205</v>
      </c>
      <c r="B86" s="99">
        <v>203</v>
      </c>
      <c r="C86" s="76" t="s">
        <v>118</v>
      </c>
      <c r="D86" s="59">
        <v>1488242.0249999999</v>
      </c>
      <c r="E86" s="59">
        <v>3798276</v>
      </c>
      <c r="F86" s="59">
        <v>5286518.0250000004</v>
      </c>
      <c r="G86" s="59">
        <v>1584227.2441416399</v>
      </c>
      <c r="H86" s="171">
        <v>0.148116453058176</v>
      </c>
      <c r="I86" s="59">
        <v>3038620.8</v>
      </c>
      <c r="J86" s="59">
        <v>4622848.04414164</v>
      </c>
      <c r="K86" s="177"/>
      <c r="L86" s="75"/>
    </row>
    <row r="87" spans="1:12" customFormat="1" ht="15.75" customHeight="1" x14ac:dyDescent="0.4">
      <c r="A87" s="76" t="s">
        <v>205</v>
      </c>
      <c r="B87" s="99">
        <v>310</v>
      </c>
      <c r="C87" s="76" t="s">
        <v>119</v>
      </c>
      <c r="D87" s="59">
        <v>1250004.68</v>
      </c>
      <c r="E87" s="59">
        <v>0</v>
      </c>
      <c r="F87" s="59">
        <v>1250004.68</v>
      </c>
      <c r="G87" s="59">
        <v>1281264.0222692201</v>
      </c>
      <c r="H87" s="171">
        <v>2.5007380187745201E-2</v>
      </c>
      <c r="I87" s="59">
        <v>0</v>
      </c>
      <c r="J87" s="59">
        <v>1281264.0222692201</v>
      </c>
      <c r="K87" s="177"/>
      <c r="L87" s="75"/>
    </row>
    <row r="88" spans="1:12" customFormat="1" ht="15.75" customHeight="1" x14ac:dyDescent="0.4">
      <c r="A88" s="76" t="s">
        <v>205</v>
      </c>
      <c r="B88" s="99">
        <v>311</v>
      </c>
      <c r="C88" s="76" t="s">
        <v>120</v>
      </c>
      <c r="D88" s="59">
        <v>1297700.8</v>
      </c>
      <c r="E88" s="59">
        <v>229992</v>
      </c>
      <c r="F88" s="59">
        <v>1527692.8</v>
      </c>
      <c r="G88" s="59">
        <v>1332479.71843165</v>
      </c>
      <c r="H88" s="171">
        <v>2.6800413802360701E-2</v>
      </c>
      <c r="I88" s="59">
        <v>183993.60000000001</v>
      </c>
      <c r="J88" s="59">
        <v>1516473.3184316501</v>
      </c>
      <c r="K88" s="177"/>
      <c r="L88" s="75"/>
    </row>
    <row r="89" spans="1:12" customFormat="1" ht="15.75" customHeight="1" x14ac:dyDescent="0.4">
      <c r="A89" s="76" t="s">
        <v>205</v>
      </c>
      <c r="B89" s="99">
        <v>312</v>
      </c>
      <c r="C89" s="76" t="s">
        <v>121</v>
      </c>
      <c r="D89" s="59">
        <v>1545911.0449999999</v>
      </c>
      <c r="E89" s="59">
        <v>1058400</v>
      </c>
      <c r="F89" s="59">
        <v>2604311.0449999999</v>
      </c>
      <c r="G89" s="59">
        <v>1645615.6682636801</v>
      </c>
      <c r="H89" s="171">
        <v>0.11458593191980999</v>
      </c>
      <c r="I89" s="59">
        <v>846720</v>
      </c>
      <c r="J89" s="59">
        <v>2492335.6682636798</v>
      </c>
      <c r="K89" s="177"/>
      <c r="L89" s="75"/>
    </row>
    <row r="90" spans="1:12" customFormat="1" ht="15.75" customHeight="1" x14ac:dyDescent="0.4">
      <c r="A90" s="76" t="s">
        <v>205</v>
      </c>
      <c r="B90" s="99">
        <v>313</v>
      </c>
      <c r="C90" s="76" t="s">
        <v>122</v>
      </c>
      <c r="D90" s="59">
        <v>1440739.78999999</v>
      </c>
      <c r="E90" s="59">
        <v>0</v>
      </c>
      <c r="F90" s="59">
        <v>1440739.78999999</v>
      </c>
      <c r="G90" s="59">
        <v>1477853.81226611</v>
      </c>
      <c r="H90" s="171">
        <v>2.5760392351013899E-2</v>
      </c>
      <c r="I90" s="59">
        <v>0</v>
      </c>
      <c r="J90" s="59">
        <v>1477853.81226611</v>
      </c>
      <c r="K90" s="177"/>
      <c r="L90" s="75"/>
    </row>
    <row r="91" spans="1:12" customFormat="1" ht="15.75" customHeight="1" x14ac:dyDescent="0.4">
      <c r="A91" s="76" t="s">
        <v>205</v>
      </c>
      <c r="B91" s="99">
        <v>314</v>
      </c>
      <c r="C91" s="76" t="s">
        <v>123</v>
      </c>
      <c r="D91" s="59">
        <v>817735.15999999898</v>
      </c>
      <c r="E91" s="59">
        <v>244000</v>
      </c>
      <c r="F91" s="59">
        <v>1061735.1599999999</v>
      </c>
      <c r="G91" s="59">
        <v>839833.41868258698</v>
      </c>
      <c r="H91" s="171">
        <v>2.7023735511859399E-2</v>
      </c>
      <c r="I91" s="59">
        <v>195200</v>
      </c>
      <c r="J91" s="59">
        <v>1035033.41868258</v>
      </c>
      <c r="K91" s="177"/>
      <c r="L91" s="75"/>
    </row>
    <row r="92" spans="1:12" customFormat="1" ht="15.75" customHeight="1" x14ac:dyDescent="0.4">
      <c r="A92" s="76" t="s">
        <v>205</v>
      </c>
      <c r="B92" s="99">
        <v>315</v>
      </c>
      <c r="C92" s="76" t="s">
        <v>124</v>
      </c>
      <c r="D92" s="59">
        <v>850116.25499999896</v>
      </c>
      <c r="E92" s="59">
        <v>165792</v>
      </c>
      <c r="F92" s="59">
        <v>1015908.25499999</v>
      </c>
      <c r="G92" s="59">
        <v>904945.10250015603</v>
      </c>
      <c r="H92" s="171">
        <v>0.116574916471903</v>
      </c>
      <c r="I92" s="59">
        <v>132633.60000000001</v>
      </c>
      <c r="J92" s="59">
        <v>1037578.70250015</v>
      </c>
      <c r="K92" s="177"/>
      <c r="L92" s="75"/>
    </row>
    <row r="93" spans="1:12" customFormat="1" ht="15.75" customHeight="1" x14ac:dyDescent="0.4">
      <c r="A93" s="76" t="s">
        <v>205</v>
      </c>
      <c r="B93" s="99">
        <v>317</v>
      </c>
      <c r="C93" s="76" t="s">
        <v>125</v>
      </c>
      <c r="D93" s="59">
        <v>1989577.17</v>
      </c>
      <c r="E93" s="59">
        <v>4511200</v>
      </c>
      <c r="F93" s="59">
        <v>6500777.1699999999</v>
      </c>
      <c r="G93" s="59">
        <v>1939837.7407500001</v>
      </c>
      <c r="H93" s="171">
        <v>-0.118956660522506</v>
      </c>
      <c r="I93" s="59">
        <v>3608960</v>
      </c>
      <c r="J93" s="59">
        <v>5548797.7407499999</v>
      </c>
      <c r="K93" s="177"/>
      <c r="L93" s="75"/>
    </row>
    <row r="94" spans="1:12" customFormat="1" ht="15.75" customHeight="1" x14ac:dyDescent="0.4">
      <c r="A94" s="76" t="s">
        <v>205</v>
      </c>
      <c r="B94" s="99">
        <v>318</v>
      </c>
      <c r="C94" s="76" t="s">
        <v>126</v>
      </c>
      <c r="D94" s="59">
        <v>816607.52500000002</v>
      </c>
      <c r="E94" s="59">
        <v>107200</v>
      </c>
      <c r="F94" s="59">
        <v>923807.52500000002</v>
      </c>
      <c r="G94" s="59">
        <v>869275.20332324901</v>
      </c>
      <c r="H94" s="171">
        <v>0.164555320682096</v>
      </c>
      <c r="I94" s="59">
        <v>85760</v>
      </c>
      <c r="J94" s="59">
        <v>955035.20332324901</v>
      </c>
      <c r="K94" s="177"/>
      <c r="L94" s="75"/>
    </row>
    <row r="95" spans="1:12" customFormat="1" ht="15.75" customHeight="1" x14ac:dyDescent="0.4">
      <c r="A95" s="76" t="s">
        <v>205</v>
      </c>
      <c r="B95" s="99">
        <v>319</v>
      </c>
      <c r="C95" s="76" t="s">
        <v>127</v>
      </c>
      <c r="D95" s="59">
        <v>1217161.575</v>
      </c>
      <c r="E95" s="59">
        <v>508800</v>
      </c>
      <c r="F95" s="59">
        <v>1725961.575</v>
      </c>
      <c r="G95" s="59">
        <v>1250205.6214721701</v>
      </c>
      <c r="H95" s="171">
        <v>2.7148446969475801E-2</v>
      </c>
      <c r="I95" s="59">
        <v>407040</v>
      </c>
      <c r="J95" s="59">
        <v>1657245.6214721701</v>
      </c>
      <c r="K95" s="177"/>
      <c r="L95" s="75"/>
    </row>
    <row r="96" spans="1:12" customFormat="1" ht="15.75" customHeight="1" x14ac:dyDescent="0.4">
      <c r="A96" s="76" t="s">
        <v>205</v>
      </c>
      <c r="B96" s="99">
        <v>320</v>
      </c>
      <c r="C96" s="76" t="s">
        <v>128</v>
      </c>
      <c r="D96" s="59">
        <v>1465179.06</v>
      </c>
      <c r="E96" s="59">
        <v>0</v>
      </c>
      <c r="F96" s="59">
        <v>1465179.06</v>
      </c>
      <c r="G96" s="59">
        <v>1428549.5834999999</v>
      </c>
      <c r="H96" s="171">
        <v>-3.8489873220506697E-2</v>
      </c>
      <c r="I96" s="59">
        <v>0</v>
      </c>
      <c r="J96" s="59">
        <v>1428549.5834999999</v>
      </c>
      <c r="K96" s="177"/>
      <c r="L96" s="75"/>
    </row>
    <row r="97" spans="1:12" customFormat="1" ht="15.75" customHeight="1" x14ac:dyDescent="0.4">
      <c r="A97" s="76" t="s">
        <v>206</v>
      </c>
      <c r="B97" s="99">
        <v>867</v>
      </c>
      <c r="C97" s="76" t="s">
        <v>129</v>
      </c>
      <c r="D97" s="59">
        <v>614062.74</v>
      </c>
      <c r="E97" s="59">
        <v>324544</v>
      </c>
      <c r="F97" s="59">
        <v>938606.74</v>
      </c>
      <c r="G97" s="59">
        <v>598711.17149999901</v>
      </c>
      <c r="H97" s="171">
        <v>-3.68723319026419E-2</v>
      </c>
      <c r="I97" s="59">
        <v>259635.20000000001</v>
      </c>
      <c r="J97" s="59">
        <v>858346.37149999896</v>
      </c>
      <c r="K97" s="177"/>
      <c r="L97" s="75"/>
    </row>
    <row r="98" spans="1:12" customFormat="1" ht="15.75" customHeight="1" x14ac:dyDescent="0.4">
      <c r="A98" s="76" t="s">
        <v>206</v>
      </c>
      <c r="B98" s="99">
        <v>846</v>
      </c>
      <c r="C98" s="76" t="s">
        <v>130</v>
      </c>
      <c r="D98" s="59">
        <v>1931062.98</v>
      </c>
      <c r="E98" s="59">
        <v>518400</v>
      </c>
      <c r="F98" s="59">
        <v>2449462.98</v>
      </c>
      <c r="G98" s="59">
        <v>1882786.4054999901</v>
      </c>
      <c r="H98" s="171">
        <v>-0.48576503702475499</v>
      </c>
      <c r="I98" s="59">
        <v>414720</v>
      </c>
      <c r="J98" s="59">
        <v>2297506.4054999999</v>
      </c>
      <c r="K98" s="177"/>
      <c r="L98" s="75"/>
    </row>
    <row r="99" spans="1:12" customFormat="1" ht="15.75" customHeight="1" x14ac:dyDescent="0.4">
      <c r="A99" s="76" t="s">
        <v>206</v>
      </c>
      <c r="B99" s="99">
        <v>825</v>
      </c>
      <c r="C99" s="76" t="s">
        <v>131</v>
      </c>
      <c r="D99" s="59">
        <v>2731086.84</v>
      </c>
      <c r="E99" s="59">
        <v>3723200</v>
      </c>
      <c r="F99" s="59">
        <v>6454286.8399999999</v>
      </c>
      <c r="G99" s="59">
        <v>2662809.6690000002</v>
      </c>
      <c r="H99" s="171">
        <v>-4.9590646551895698E-2</v>
      </c>
      <c r="I99" s="59">
        <v>2978560</v>
      </c>
      <c r="J99" s="59">
        <v>5641369.6689999998</v>
      </c>
      <c r="K99" s="177"/>
      <c r="L99" s="75"/>
    </row>
    <row r="100" spans="1:12" customFormat="1" ht="15.75" customHeight="1" x14ac:dyDescent="0.4">
      <c r="A100" s="76" t="s">
        <v>206</v>
      </c>
      <c r="B100" s="99">
        <v>845</v>
      </c>
      <c r="C100" s="76" t="s">
        <v>132</v>
      </c>
      <c r="D100" s="59">
        <v>2023791.84</v>
      </c>
      <c r="E100" s="59">
        <v>4924000</v>
      </c>
      <c r="F100" s="59">
        <v>6947791.8399999999</v>
      </c>
      <c r="G100" s="59">
        <v>2086345.8903318499</v>
      </c>
      <c r="H100" s="171">
        <v>3.0909330246068099E-2</v>
      </c>
      <c r="I100" s="59">
        <v>3939200</v>
      </c>
      <c r="J100" s="59">
        <v>6025545.8903318504</v>
      </c>
      <c r="K100" s="177"/>
      <c r="L100" s="75"/>
    </row>
    <row r="101" spans="1:12" customFormat="1" ht="15.75" customHeight="1" x14ac:dyDescent="0.4">
      <c r="A101" s="76" t="s">
        <v>206</v>
      </c>
      <c r="B101" s="99">
        <v>850</v>
      </c>
      <c r="C101" s="76" t="s">
        <v>133</v>
      </c>
      <c r="D101" s="59">
        <v>5410064.5199999996</v>
      </c>
      <c r="E101" s="59">
        <v>2411200</v>
      </c>
      <c r="F101" s="59">
        <v>7821264.5199999996</v>
      </c>
      <c r="G101" s="59">
        <v>5758990.4472346101</v>
      </c>
      <c r="H101" s="171">
        <v>8.0146037099365602E-2</v>
      </c>
      <c r="I101" s="59">
        <v>1928960</v>
      </c>
      <c r="J101" s="59">
        <v>7687950.4472346101</v>
      </c>
      <c r="K101" s="177"/>
      <c r="L101" s="75"/>
    </row>
    <row r="102" spans="1:12" customFormat="1" ht="15.75" customHeight="1" x14ac:dyDescent="0.4">
      <c r="A102" s="76" t="s">
        <v>206</v>
      </c>
      <c r="B102" s="99">
        <v>921</v>
      </c>
      <c r="C102" s="76" t="s">
        <v>134</v>
      </c>
      <c r="D102" s="59">
        <v>609116.25</v>
      </c>
      <c r="E102" s="59">
        <v>0</v>
      </c>
      <c r="F102" s="59">
        <v>609116.25</v>
      </c>
      <c r="G102" s="59">
        <v>593888.34375</v>
      </c>
      <c r="H102" s="171">
        <v>-0.111236480822984</v>
      </c>
      <c r="I102" s="59">
        <v>0</v>
      </c>
      <c r="J102" s="59">
        <v>593888.34375</v>
      </c>
      <c r="K102" s="177"/>
      <c r="L102" s="75"/>
    </row>
    <row r="103" spans="1:12" customFormat="1" ht="15.75" customHeight="1" x14ac:dyDescent="0.4">
      <c r="A103" s="76" t="s">
        <v>206</v>
      </c>
      <c r="B103" s="99">
        <v>886</v>
      </c>
      <c r="C103" s="76" t="s">
        <v>135</v>
      </c>
      <c r="D103" s="59">
        <v>6784477.6500000004</v>
      </c>
      <c r="E103" s="59">
        <v>5586560</v>
      </c>
      <c r="F103" s="59">
        <v>12371037.65</v>
      </c>
      <c r="G103" s="59">
        <v>6987892.65089506</v>
      </c>
      <c r="H103" s="171">
        <v>2.9982411526562301E-2</v>
      </c>
      <c r="I103" s="59">
        <v>4469248</v>
      </c>
      <c r="J103" s="59">
        <v>11457140.650895</v>
      </c>
      <c r="K103" s="177"/>
      <c r="L103" s="75"/>
    </row>
    <row r="104" spans="1:12" customFormat="1" ht="15.75" customHeight="1" x14ac:dyDescent="0.4">
      <c r="A104" s="76" t="s">
        <v>206</v>
      </c>
      <c r="B104" s="99">
        <v>887</v>
      </c>
      <c r="C104" s="76" t="s">
        <v>136</v>
      </c>
      <c r="D104" s="59">
        <v>768336.42</v>
      </c>
      <c r="E104" s="59">
        <v>0</v>
      </c>
      <c r="F104" s="59">
        <v>768336.42</v>
      </c>
      <c r="G104" s="59">
        <v>817890.81935799797</v>
      </c>
      <c r="H104" s="171">
        <v>0.76075309266226998</v>
      </c>
      <c r="I104" s="59">
        <v>0</v>
      </c>
      <c r="J104" s="59">
        <v>817890.81935799797</v>
      </c>
      <c r="K104" s="177"/>
      <c r="L104" s="75"/>
    </row>
    <row r="105" spans="1:12" customFormat="1" ht="15.75" customHeight="1" x14ac:dyDescent="0.4">
      <c r="A105" s="76" t="s">
        <v>206</v>
      </c>
      <c r="B105" s="99">
        <v>826</v>
      </c>
      <c r="C105" s="76" t="s">
        <v>137</v>
      </c>
      <c r="D105" s="59">
        <v>1495567.2</v>
      </c>
      <c r="E105" s="59">
        <v>0</v>
      </c>
      <c r="F105" s="59">
        <v>1495567.2</v>
      </c>
      <c r="G105" s="59">
        <v>1540249.0169251801</v>
      </c>
      <c r="H105" s="171">
        <v>2.9876168001803802E-2</v>
      </c>
      <c r="I105" s="59">
        <v>0</v>
      </c>
      <c r="J105" s="59">
        <v>1540249.0169251801</v>
      </c>
      <c r="K105" s="177"/>
      <c r="L105" s="75"/>
    </row>
    <row r="106" spans="1:12" customFormat="1" ht="15.75" customHeight="1" x14ac:dyDescent="0.4">
      <c r="A106" s="76" t="s">
        <v>206</v>
      </c>
      <c r="B106" s="99">
        <v>931</v>
      </c>
      <c r="C106" s="76" t="s">
        <v>138</v>
      </c>
      <c r="D106" s="59">
        <v>2559475.98</v>
      </c>
      <c r="E106" s="59">
        <v>1566685</v>
      </c>
      <c r="F106" s="59">
        <v>4126160.98</v>
      </c>
      <c r="G106" s="59">
        <v>2724551.1886698199</v>
      </c>
      <c r="H106" s="171">
        <v>0.14988745561873901</v>
      </c>
      <c r="I106" s="59">
        <v>1253348</v>
      </c>
      <c r="J106" s="59">
        <v>3977899.1886698199</v>
      </c>
      <c r="K106" s="177"/>
      <c r="L106" s="75"/>
    </row>
    <row r="107" spans="1:12" customFormat="1" ht="15.75" customHeight="1" x14ac:dyDescent="0.4">
      <c r="A107" s="76" t="s">
        <v>206</v>
      </c>
      <c r="B107" s="99">
        <v>851</v>
      </c>
      <c r="C107" s="76" t="s">
        <v>139</v>
      </c>
      <c r="D107" s="59">
        <v>856418.39999999898</v>
      </c>
      <c r="E107" s="59">
        <v>0</v>
      </c>
      <c r="F107" s="59">
        <v>856418.39999999898</v>
      </c>
      <c r="G107" s="59">
        <v>911653.708787182</v>
      </c>
      <c r="H107" s="171">
        <v>6.6997466509693501E-2</v>
      </c>
      <c r="I107" s="59">
        <v>0</v>
      </c>
      <c r="J107" s="59">
        <v>911653.708787182</v>
      </c>
      <c r="K107" s="177"/>
      <c r="L107" s="75"/>
    </row>
    <row r="108" spans="1:12" customFormat="1" ht="15.75" customHeight="1" x14ac:dyDescent="0.4">
      <c r="A108" s="76" t="s">
        <v>206</v>
      </c>
      <c r="B108" s="99">
        <v>870</v>
      </c>
      <c r="C108" s="76" t="s">
        <v>140</v>
      </c>
      <c r="D108" s="59">
        <v>673846.89</v>
      </c>
      <c r="E108" s="59">
        <v>544000</v>
      </c>
      <c r="F108" s="59">
        <v>1217846.8899999999</v>
      </c>
      <c r="G108" s="59">
        <v>717307.12047196599</v>
      </c>
      <c r="H108" s="171">
        <v>9.4745454849006303E-2</v>
      </c>
      <c r="I108" s="59">
        <v>435200</v>
      </c>
      <c r="J108" s="59">
        <v>1152507.1204719599</v>
      </c>
      <c r="K108" s="177"/>
      <c r="L108" s="75"/>
    </row>
    <row r="109" spans="1:12" customFormat="1" ht="15.75" customHeight="1" x14ac:dyDescent="0.4">
      <c r="A109" s="76" t="s">
        <v>206</v>
      </c>
      <c r="B109" s="99">
        <v>871</v>
      </c>
      <c r="C109" s="76" t="s">
        <v>141</v>
      </c>
      <c r="D109" s="59">
        <v>602397.179999999</v>
      </c>
      <c r="E109" s="59">
        <v>62400</v>
      </c>
      <c r="F109" s="59">
        <v>664797.179999999</v>
      </c>
      <c r="G109" s="59">
        <v>641249.21102809103</v>
      </c>
      <c r="H109" s="171">
        <v>0.72515921935178995</v>
      </c>
      <c r="I109" s="59">
        <v>49920</v>
      </c>
      <c r="J109" s="59">
        <v>691169.21102809103</v>
      </c>
      <c r="K109" s="177"/>
      <c r="L109" s="75"/>
    </row>
    <row r="110" spans="1:12" customFormat="1" ht="15.75" customHeight="1" x14ac:dyDescent="0.4">
      <c r="A110" s="76" t="s">
        <v>206</v>
      </c>
      <c r="B110" s="99">
        <v>852</v>
      </c>
      <c r="C110" s="76" t="s">
        <v>142</v>
      </c>
      <c r="D110" s="59">
        <v>1405870.0149999999</v>
      </c>
      <c r="E110" s="59">
        <v>501440</v>
      </c>
      <c r="F110" s="59">
        <v>1907310.0149999999</v>
      </c>
      <c r="G110" s="59">
        <v>1370723.2646250001</v>
      </c>
      <c r="H110" s="171">
        <v>-0.21056279012471199</v>
      </c>
      <c r="I110" s="59">
        <v>401152</v>
      </c>
      <c r="J110" s="59">
        <v>1771875.2646250001</v>
      </c>
      <c r="K110" s="177"/>
      <c r="L110" s="75"/>
    </row>
    <row r="111" spans="1:12" customFormat="1" ht="15.75" customHeight="1" x14ac:dyDescent="0.4">
      <c r="A111" s="76" t="s">
        <v>206</v>
      </c>
      <c r="B111" s="99">
        <v>936</v>
      </c>
      <c r="C111" s="76" t="s">
        <v>143</v>
      </c>
      <c r="D111" s="59">
        <v>5126530.875</v>
      </c>
      <c r="E111" s="59">
        <v>869600</v>
      </c>
      <c r="F111" s="59">
        <v>5996130.875</v>
      </c>
      <c r="G111" s="59">
        <v>5269072.95193417</v>
      </c>
      <c r="H111" s="171">
        <v>2.7804782690237801E-2</v>
      </c>
      <c r="I111" s="59">
        <v>695680</v>
      </c>
      <c r="J111" s="59">
        <v>5964752.95193417</v>
      </c>
      <c r="K111" s="177"/>
      <c r="L111" s="75"/>
    </row>
    <row r="112" spans="1:12" customFormat="1" ht="15.75" customHeight="1" x14ac:dyDescent="0.4">
      <c r="A112" s="76" t="s">
        <v>206</v>
      </c>
      <c r="B112" s="99">
        <v>869</v>
      </c>
      <c r="C112" s="76" t="s">
        <v>144</v>
      </c>
      <c r="D112" s="59">
        <v>958725.31499999994</v>
      </c>
      <c r="E112" s="59">
        <v>0</v>
      </c>
      <c r="F112" s="59">
        <v>958725.31499999994</v>
      </c>
      <c r="G112" s="59">
        <v>934757.18212500005</v>
      </c>
      <c r="H112" s="171">
        <v>-0.15663691680005301</v>
      </c>
      <c r="I112" s="59">
        <v>0</v>
      </c>
      <c r="J112" s="59">
        <v>934757.18212500005</v>
      </c>
      <c r="K112" s="177"/>
      <c r="L112" s="75"/>
    </row>
    <row r="113" spans="1:12" customFormat="1" ht="15.75" customHeight="1" x14ac:dyDescent="0.4">
      <c r="A113" s="76" t="s">
        <v>206</v>
      </c>
      <c r="B113" s="99">
        <v>938</v>
      </c>
      <c r="C113" s="76" t="s">
        <v>145</v>
      </c>
      <c r="D113" s="59">
        <v>3396146.79</v>
      </c>
      <c r="E113" s="59">
        <v>4152000</v>
      </c>
      <c r="F113" s="59">
        <v>7548146.79</v>
      </c>
      <c r="G113" s="59">
        <v>3488598.6012641801</v>
      </c>
      <c r="H113" s="171">
        <v>2.72225604430331E-2</v>
      </c>
      <c r="I113" s="59">
        <v>3321600</v>
      </c>
      <c r="J113" s="59">
        <v>6810198.6012641797</v>
      </c>
      <c r="K113" s="177"/>
      <c r="L113" s="75"/>
    </row>
    <row r="114" spans="1:12" customFormat="1" ht="15.75" customHeight="1" x14ac:dyDescent="0.4">
      <c r="A114" s="76" t="s">
        <v>206</v>
      </c>
      <c r="B114" s="99">
        <v>868</v>
      </c>
      <c r="C114" s="76" t="s">
        <v>146</v>
      </c>
      <c r="D114" s="59">
        <v>858287.1</v>
      </c>
      <c r="E114" s="59">
        <v>214400</v>
      </c>
      <c r="F114" s="59">
        <v>1072687.1000000001</v>
      </c>
      <c r="G114" s="59">
        <v>836829.92249999999</v>
      </c>
      <c r="H114" s="171">
        <v>-0.17292086544449001</v>
      </c>
      <c r="I114" s="59">
        <v>171520</v>
      </c>
      <c r="J114" s="59">
        <v>1008349.9225</v>
      </c>
      <c r="K114" s="177"/>
      <c r="L114" s="75"/>
    </row>
    <row r="115" spans="1:12" customFormat="1" ht="15.75" customHeight="1" x14ac:dyDescent="0.4">
      <c r="A115" s="76" t="s">
        <v>206</v>
      </c>
      <c r="B115" s="99">
        <v>872</v>
      </c>
      <c r="C115" s="76" t="s">
        <v>147</v>
      </c>
      <c r="D115" s="59">
        <v>936573.4</v>
      </c>
      <c r="E115" s="59">
        <v>0</v>
      </c>
      <c r="F115" s="59">
        <v>936573.4</v>
      </c>
      <c r="G115" s="59">
        <v>913159.06499999994</v>
      </c>
      <c r="H115" s="171">
        <v>-8.4619883114632602E-2</v>
      </c>
      <c r="I115" s="59">
        <v>0</v>
      </c>
      <c r="J115" s="59">
        <v>913159.06499999994</v>
      </c>
      <c r="K115" s="177"/>
      <c r="L115" s="75"/>
    </row>
    <row r="116" spans="1:12" customFormat="1" ht="15.75" customHeight="1" x14ac:dyDescent="0.4">
      <c r="A116" s="76" t="s">
        <v>207</v>
      </c>
      <c r="B116" s="99">
        <v>800</v>
      </c>
      <c r="C116" s="76" t="s">
        <v>148</v>
      </c>
      <c r="D116" s="59">
        <v>744818.62</v>
      </c>
      <c r="E116" s="59">
        <v>331200</v>
      </c>
      <c r="F116" s="59">
        <v>1076018.6200000001</v>
      </c>
      <c r="G116" s="59">
        <v>792856.22225859598</v>
      </c>
      <c r="H116" s="171">
        <v>8.9160745938095198E-2</v>
      </c>
      <c r="I116" s="59">
        <v>264960</v>
      </c>
      <c r="J116" s="59">
        <v>1057816.2222585899</v>
      </c>
      <c r="K116" s="177"/>
      <c r="L116" s="75"/>
    </row>
    <row r="117" spans="1:12" customFormat="1" ht="15.75" customHeight="1" x14ac:dyDescent="0.4">
      <c r="A117" s="76" t="s">
        <v>207</v>
      </c>
      <c r="B117" s="99">
        <v>839</v>
      </c>
      <c r="C117" s="76" t="s">
        <v>149</v>
      </c>
      <c r="D117" s="59">
        <v>1745653.97999999</v>
      </c>
      <c r="E117" s="59">
        <v>291000</v>
      </c>
      <c r="F117" s="59">
        <v>2036653.97999999</v>
      </c>
      <c r="G117" s="59">
        <v>1702012.6305</v>
      </c>
      <c r="H117" s="171">
        <v>-0.14431333151672801</v>
      </c>
      <c r="I117" s="59">
        <v>232800</v>
      </c>
      <c r="J117" s="59">
        <v>1934812.6305</v>
      </c>
      <c r="K117" s="177"/>
      <c r="L117" s="75"/>
    </row>
    <row r="118" spans="1:12" customFormat="1" ht="15.75" customHeight="1" x14ac:dyDescent="0.4">
      <c r="A118" s="76" t="s">
        <v>207</v>
      </c>
      <c r="B118" s="99">
        <v>801</v>
      </c>
      <c r="C118" s="76" t="s">
        <v>150</v>
      </c>
      <c r="D118" s="59">
        <v>1786643.4793</v>
      </c>
      <c r="E118" s="59">
        <v>932000</v>
      </c>
      <c r="F118" s="59">
        <v>2718643.4792999998</v>
      </c>
      <c r="G118" s="59">
        <v>1901874.3107157401</v>
      </c>
      <c r="H118" s="171">
        <v>9.5374808428071597E-2</v>
      </c>
      <c r="I118" s="59">
        <v>745600</v>
      </c>
      <c r="J118" s="59">
        <v>2647474.3107157401</v>
      </c>
      <c r="K118" s="177"/>
      <c r="L118" s="75"/>
    </row>
    <row r="119" spans="1:12" customFormat="1" ht="15.75" customHeight="1" x14ac:dyDescent="0.4">
      <c r="A119" s="76" t="s">
        <v>207</v>
      </c>
      <c r="B119" s="99">
        <v>908</v>
      </c>
      <c r="C119" s="76" t="s">
        <v>151</v>
      </c>
      <c r="D119" s="59">
        <v>1752080.4</v>
      </c>
      <c r="E119" s="59">
        <v>2018400</v>
      </c>
      <c r="F119" s="59">
        <v>3770480.4</v>
      </c>
      <c r="G119" s="59">
        <v>1865082.06123704</v>
      </c>
      <c r="H119" s="171">
        <v>0.29578527032455798</v>
      </c>
      <c r="I119" s="59">
        <v>1614720</v>
      </c>
      <c r="J119" s="59">
        <v>3479802.06123704</v>
      </c>
      <c r="K119" s="177"/>
      <c r="L119" s="75"/>
    </row>
    <row r="120" spans="1:12" customFormat="1" ht="15.75" customHeight="1" x14ac:dyDescent="0.4">
      <c r="A120" s="76" t="s">
        <v>207</v>
      </c>
      <c r="B120" s="99">
        <v>878</v>
      </c>
      <c r="C120" s="76" t="s">
        <v>152</v>
      </c>
      <c r="D120" s="59">
        <v>2503569.2549999999</v>
      </c>
      <c r="E120" s="59">
        <v>948800</v>
      </c>
      <c r="F120" s="59">
        <v>3452369.2549999999</v>
      </c>
      <c r="G120" s="59">
        <v>2665038.7200068398</v>
      </c>
      <c r="H120" s="171">
        <v>0.17612354482825099</v>
      </c>
      <c r="I120" s="59">
        <v>759040</v>
      </c>
      <c r="J120" s="59">
        <v>3424078.7200068398</v>
      </c>
      <c r="K120" s="177"/>
      <c r="L120" s="75"/>
    </row>
    <row r="121" spans="1:12" customFormat="1" ht="15.75" customHeight="1" x14ac:dyDescent="0.4">
      <c r="A121" s="76" t="s">
        <v>207</v>
      </c>
      <c r="B121" s="99">
        <v>838</v>
      </c>
      <c r="C121" s="76" t="s">
        <v>153</v>
      </c>
      <c r="D121" s="59">
        <v>1469975.115</v>
      </c>
      <c r="E121" s="59">
        <v>384000</v>
      </c>
      <c r="F121" s="59">
        <v>1853975.115</v>
      </c>
      <c r="G121" s="59">
        <v>1433225.737125</v>
      </c>
      <c r="H121" s="171">
        <v>-4.76011361961962E-2</v>
      </c>
      <c r="I121" s="59">
        <v>307200</v>
      </c>
      <c r="J121" s="59">
        <v>1740425.737125</v>
      </c>
      <c r="K121" s="177"/>
      <c r="L121" s="75"/>
    </row>
    <row r="122" spans="1:12" customFormat="1" ht="15.75" customHeight="1" x14ac:dyDescent="0.4">
      <c r="A122" s="76" t="s">
        <v>207</v>
      </c>
      <c r="B122" s="99">
        <v>916</v>
      </c>
      <c r="C122" s="76" t="s">
        <v>154</v>
      </c>
      <c r="D122" s="59">
        <v>2578979.33</v>
      </c>
      <c r="E122" s="59">
        <v>0</v>
      </c>
      <c r="F122" s="59">
        <v>2578979.33</v>
      </c>
      <c r="G122" s="59">
        <v>2652975.7478925502</v>
      </c>
      <c r="H122" s="171">
        <v>2.8692132981365599E-2</v>
      </c>
      <c r="I122" s="59">
        <v>0</v>
      </c>
      <c r="J122" s="59">
        <v>2652975.7478925502</v>
      </c>
      <c r="K122" s="177"/>
      <c r="L122" s="75"/>
    </row>
    <row r="123" spans="1:12" customFormat="1" ht="15.75" customHeight="1" x14ac:dyDescent="0.4">
      <c r="A123" s="76" t="s">
        <v>207</v>
      </c>
      <c r="B123" s="99">
        <v>802</v>
      </c>
      <c r="C123" s="76" t="s">
        <v>155</v>
      </c>
      <c r="D123" s="59">
        <v>935966.88500000001</v>
      </c>
      <c r="E123" s="59">
        <v>952715</v>
      </c>
      <c r="F123" s="59">
        <v>1888681.885</v>
      </c>
      <c r="G123" s="59">
        <v>961534.08675543696</v>
      </c>
      <c r="H123" s="171">
        <v>2.73163529235733E-2</v>
      </c>
      <c r="I123" s="59">
        <v>762172</v>
      </c>
      <c r="J123" s="59">
        <v>1723706.0867554301</v>
      </c>
      <c r="K123" s="177"/>
      <c r="L123" s="75"/>
    </row>
    <row r="124" spans="1:12" customFormat="1" ht="15.75" customHeight="1" x14ac:dyDescent="0.4">
      <c r="A124" s="76" t="s">
        <v>207</v>
      </c>
      <c r="B124" s="99">
        <v>879</v>
      </c>
      <c r="C124" s="76" t="s">
        <v>156</v>
      </c>
      <c r="D124" s="59">
        <v>1104553.45</v>
      </c>
      <c r="E124" s="59">
        <v>2105248</v>
      </c>
      <c r="F124" s="59">
        <v>3209801.45</v>
      </c>
      <c r="G124" s="59">
        <v>1160941.9044607901</v>
      </c>
      <c r="H124" s="171">
        <v>5.10509061021895E-2</v>
      </c>
      <c r="I124" s="59">
        <v>1684198.3999999999</v>
      </c>
      <c r="J124" s="59">
        <v>2845140.30446079</v>
      </c>
      <c r="K124" s="177"/>
      <c r="L124" s="75"/>
    </row>
    <row r="125" spans="1:12" customFormat="1" ht="15.75" customHeight="1" x14ac:dyDescent="0.4">
      <c r="A125" s="76" t="s">
        <v>207</v>
      </c>
      <c r="B125" s="99">
        <v>933</v>
      </c>
      <c r="C125" s="76" t="s">
        <v>157</v>
      </c>
      <c r="D125" s="59">
        <v>2120859.98999999</v>
      </c>
      <c r="E125" s="59">
        <v>4953600</v>
      </c>
      <c r="F125" s="59">
        <v>7074459.9900000002</v>
      </c>
      <c r="G125" s="59">
        <v>2181646.48025015</v>
      </c>
      <c r="H125" s="171">
        <v>2.8661246162768401E-2</v>
      </c>
      <c r="I125" s="59">
        <v>3962880</v>
      </c>
      <c r="J125" s="59">
        <v>6144526.48025015</v>
      </c>
      <c r="K125" s="177"/>
      <c r="L125" s="75"/>
    </row>
    <row r="126" spans="1:12" customFormat="1" ht="15.75" customHeight="1" x14ac:dyDescent="0.4">
      <c r="A126" s="76" t="s">
        <v>207</v>
      </c>
      <c r="B126" s="99">
        <v>803</v>
      </c>
      <c r="C126" s="76" t="s">
        <v>158</v>
      </c>
      <c r="D126" s="59">
        <v>1185325.5049999999</v>
      </c>
      <c r="E126" s="59">
        <v>2412806</v>
      </c>
      <c r="F126" s="59">
        <v>3598131.5049999999</v>
      </c>
      <c r="G126" s="59">
        <v>1226791.57645231</v>
      </c>
      <c r="H126" s="171">
        <v>3.4982855998121697E-2</v>
      </c>
      <c r="I126" s="59">
        <v>1930244.8</v>
      </c>
      <c r="J126" s="59">
        <v>3157036.37645231</v>
      </c>
      <c r="K126" s="177"/>
      <c r="L126" s="75"/>
    </row>
    <row r="127" spans="1:12" customFormat="1" ht="15.75" customHeight="1" x14ac:dyDescent="0.4">
      <c r="A127" s="76" t="s">
        <v>207</v>
      </c>
      <c r="B127" s="99">
        <v>866</v>
      </c>
      <c r="C127" s="76" t="s">
        <v>159</v>
      </c>
      <c r="D127" s="59">
        <v>1025225.54999999</v>
      </c>
      <c r="E127" s="59">
        <v>0</v>
      </c>
      <c r="F127" s="59">
        <v>1025225.54999999</v>
      </c>
      <c r="G127" s="59">
        <v>1079535.4880087599</v>
      </c>
      <c r="H127" s="171">
        <v>5.2973648587636799E-2</v>
      </c>
      <c r="I127" s="59">
        <v>0</v>
      </c>
      <c r="J127" s="59">
        <v>1079535.4880087599</v>
      </c>
      <c r="K127" s="177"/>
      <c r="L127" s="75"/>
    </row>
    <row r="128" spans="1:12" customFormat="1" ht="15.75" customHeight="1" x14ac:dyDescent="0.4">
      <c r="A128" s="76" t="s">
        <v>207</v>
      </c>
      <c r="B128" s="99">
        <v>880</v>
      </c>
      <c r="C128" s="76" t="s">
        <v>160</v>
      </c>
      <c r="D128" s="59">
        <v>882089.28</v>
      </c>
      <c r="E128" s="59">
        <v>332000</v>
      </c>
      <c r="F128" s="59">
        <v>1214089.28</v>
      </c>
      <c r="G128" s="59">
        <v>860037.04799999995</v>
      </c>
      <c r="H128" s="171">
        <v>-0.33290876524150897</v>
      </c>
      <c r="I128" s="59">
        <v>265600</v>
      </c>
      <c r="J128" s="59">
        <v>1125637.048</v>
      </c>
      <c r="K128" s="177"/>
      <c r="L128" s="75"/>
    </row>
    <row r="129" spans="1:12" customFormat="1" ht="15.75" customHeight="1" x14ac:dyDescent="0.4">
      <c r="A129" s="76" t="s">
        <v>207</v>
      </c>
      <c r="B129" s="99">
        <v>865</v>
      </c>
      <c r="C129" s="76" t="s">
        <v>161</v>
      </c>
      <c r="D129" s="59">
        <v>2020514.58</v>
      </c>
      <c r="E129" s="59">
        <v>459200</v>
      </c>
      <c r="F129" s="59">
        <v>2479714.58</v>
      </c>
      <c r="G129" s="59">
        <v>2081239.48782586</v>
      </c>
      <c r="H129" s="171">
        <v>3.00541794783095E-2</v>
      </c>
      <c r="I129" s="59">
        <v>367360</v>
      </c>
      <c r="J129" s="59">
        <v>2448599.4878258598</v>
      </c>
      <c r="K129" s="177"/>
      <c r="L129" s="75"/>
    </row>
    <row r="130" spans="1:12" customFormat="1" ht="15.75" customHeight="1" x14ac:dyDescent="0.4">
      <c r="A130" s="76" t="s">
        <v>208</v>
      </c>
      <c r="B130" s="99">
        <v>330</v>
      </c>
      <c r="C130" s="76" t="s">
        <v>162</v>
      </c>
      <c r="D130" s="59">
        <v>5920972.0511999996</v>
      </c>
      <c r="E130" s="59">
        <v>11801600</v>
      </c>
      <c r="F130" s="59">
        <v>17722572.051199999</v>
      </c>
      <c r="G130" s="59">
        <v>6302849.3200306399</v>
      </c>
      <c r="H130" s="171">
        <v>9.1324846969736501E-2</v>
      </c>
      <c r="I130" s="59">
        <v>9441280</v>
      </c>
      <c r="J130" s="59">
        <v>15744129.3200306</v>
      </c>
      <c r="K130" s="177"/>
      <c r="L130" s="75"/>
    </row>
    <row r="131" spans="1:12" customFormat="1" ht="15.75" customHeight="1" x14ac:dyDescent="0.4">
      <c r="A131" s="76" t="s">
        <v>208</v>
      </c>
      <c r="B131" s="99">
        <v>331</v>
      </c>
      <c r="C131" s="76" t="s">
        <v>163</v>
      </c>
      <c r="D131" s="59">
        <v>1654547.47</v>
      </c>
      <c r="E131" s="59">
        <v>1618400</v>
      </c>
      <c r="F131" s="59">
        <v>3272947.47</v>
      </c>
      <c r="G131" s="59">
        <v>1697300.7729199501</v>
      </c>
      <c r="H131" s="171">
        <v>2.5839876881835699E-2</v>
      </c>
      <c r="I131" s="59">
        <v>1294720</v>
      </c>
      <c r="J131" s="59">
        <v>2992020.7729199501</v>
      </c>
      <c r="K131" s="177"/>
      <c r="L131" s="75"/>
    </row>
    <row r="132" spans="1:12" customFormat="1" ht="15.75" customHeight="1" x14ac:dyDescent="0.4">
      <c r="A132" s="76" t="s">
        <v>208</v>
      </c>
      <c r="B132" s="99">
        <v>332</v>
      </c>
      <c r="C132" s="76" t="s">
        <v>164</v>
      </c>
      <c r="D132" s="59">
        <v>1609540.46</v>
      </c>
      <c r="E132" s="59">
        <v>273600</v>
      </c>
      <c r="F132" s="59">
        <v>1883140.46</v>
      </c>
      <c r="G132" s="59">
        <v>1569301.9484999999</v>
      </c>
      <c r="H132" s="171">
        <v>-7.7951427586885003E-2</v>
      </c>
      <c r="I132" s="59">
        <v>218880</v>
      </c>
      <c r="J132" s="59">
        <v>1788181.9484999999</v>
      </c>
      <c r="K132" s="177"/>
      <c r="L132" s="75"/>
    </row>
    <row r="133" spans="1:12" customFormat="1" ht="15.75" customHeight="1" x14ac:dyDescent="0.4">
      <c r="A133" s="76" t="s">
        <v>208</v>
      </c>
      <c r="B133" s="99">
        <v>884</v>
      </c>
      <c r="C133" s="76" t="s">
        <v>165</v>
      </c>
      <c r="D133" s="59">
        <v>693446.96</v>
      </c>
      <c r="E133" s="59">
        <v>0</v>
      </c>
      <c r="F133" s="59">
        <v>693446.96</v>
      </c>
      <c r="G133" s="59">
        <v>713893.99008340097</v>
      </c>
      <c r="H133" s="171">
        <v>2.94860764598372E-2</v>
      </c>
      <c r="I133" s="59">
        <v>0</v>
      </c>
      <c r="J133" s="59">
        <v>713893.99008340097</v>
      </c>
      <c r="K133" s="177"/>
      <c r="L133" s="75"/>
    </row>
    <row r="134" spans="1:12" customFormat="1" ht="15.75" customHeight="1" x14ac:dyDescent="0.4">
      <c r="A134" s="76" t="s">
        <v>208</v>
      </c>
      <c r="B134" s="99">
        <v>333</v>
      </c>
      <c r="C134" s="76" t="s">
        <v>166</v>
      </c>
      <c r="D134" s="59">
        <v>1791503.13</v>
      </c>
      <c r="E134" s="59">
        <v>228000</v>
      </c>
      <c r="F134" s="59">
        <v>2019503.13</v>
      </c>
      <c r="G134" s="59">
        <v>1896981.0309405799</v>
      </c>
      <c r="H134" s="171">
        <v>5.8876760623125003E-2</v>
      </c>
      <c r="I134" s="59">
        <v>182400</v>
      </c>
      <c r="J134" s="59">
        <v>2079381.0309405799</v>
      </c>
      <c r="K134" s="177"/>
      <c r="L134" s="75"/>
    </row>
    <row r="135" spans="1:12" customFormat="1" ht="15.75" customHeight="1" x14ac:dyDescent="0.4">
      <c r="A135" s="76" t="s">
        <v>208</v>
      </c>
      <c r="B135" s="99">
        <v>893</v>
      </c>
      <c r="C135" s="76" t="s">
        <v>167</v>
      </c>
      <c r="D135" s="59">
        <v>1077074.0549999999</v>
      </c>
      <c r="E135" s="59">
        <v>1713904</v>
      </c>
      <c r="F135" s="59">
        <v>2790978.0549999899</v>
      </c>
      <c r="G135" s="59">
        <v>1146540.7058970199</v>
      </c>
      <c r="H135" s="171">
        <v>7.3638328856733895E-2</v>
      </c>
      <c r="I135" s="59">
        <v>1371123.2</v>
      </c>
      <c r="J135" s="59">
        <v>2517663.9058970199</v>
      </c>
      <c r="K135" s="177"/>
      <c r="L135" s="75"/>
    </row>
    <row r="136" spans="1:12" customFormat="1" ht="15.75" customHeight="1" x14ac:dyDescent="0.4">
      <c r="A136" s="76" t="s">
        <v>208</v>
      </c>
      <c r="B136" s="99">
        <v>334</v>
      </c>
      <c r="C136" s="76" t="s">
        <v>168</v>
      </c>
      <c r="D136" s="59">
        <v>1125077.1599999999</v>
      </c>
      <c r="E136" s="59">
        <v>1157600</v>
      </c>
      <c r="F136" s="59">
        <v>2282677.16</v>
      </c>
      <c r="G136" s="59">
        <v>1164449.62610734</v>
      </c>
      <c r="H136" s="171">
        <v>3.4995347436745199E-2</v>
      </c>
      <c r="I136" s="59">
        <v>926080</v>
      </c>
      <c r="J136" s="59">
        <v>2090529.62610734</v>
      </c>
      <c r="K136" s="177"/>
      <c r="L136" s="75"/>
    </row>
    <row r="137" spans="1:12" customFormat="1" ht="15.75" customHeight="1" x14ac:dyDescent="0.4">
      <c r="A137" s="76" t="s">
        <v>208</v>
      </c>
      <c r="B137" s="99">
        <v>860</v>
      </c>
      <c r="C137" s="76" t="s">
        <v>169</v>
      </c>
      <c r="D137" s="59">
        <v>3478222.8</v>
      </c>
      <c r="E137" s="59">
        <v>2552328</v>
      </c>
      <c r="F137" s="59">
        <v>6030550.7999999998</v>
      </c>
      <c r="G137" s="59">
        <v>3583187.1105526602</v>
      </c>
      <c r="H137" s="171">
        <v>3.01775695773891E-2</v>
      </c>
      <c r="I137" s="59">
        <v>2041862.4</v>
      </c>
      <c r="J137" s="59">
        <v>5625049.5105526596</v>
      </c>
      <c r="K137" s="177"/>
      <c r="L137" s="75"/>
    </row>
    <row r="138" spans="1:12" customFormat="1" ht="15.75" customHeight="1" x14ac:dyDescent="0.4">
      <c r="A138" s="76" t="s">
        <v>208</v>
      </c>
      <c r="B138" s="99">
        <v>861</v>
      </c>
      <c r="C138" s="76" t="s">
        <v>170</v>
      </c>
      <c r="D138" s="59">
        <v>1253626.5</v>
      </c>
      <c r="E138" s="59">
        <v>3308308</v>
      </c>
      <c r="F138" s="59">
        <v>4561934.5</v>
      </c>
      <c r="G138" s="59">
        <v>1255815.7666136899</v>
      </c>
      <c r="H138" s="171">
        <v>1.74634678964902E-3</v>
      </c>
      <c r="I138" s="59">
        <v>2646646.4</v>
      </c>
      <c r="J138" s="59">
        <v>3902462.1666136901</v>
      </c>
      <c r="K138" s="177"/>
      <c r="L138" s="75"/>
    </row>
    <row r="139" spans="1:12" customFormat="1" ht="15.75" customHeight="1" x14ac:dyDescent="0.4">
      <c r="A139" s="76" t="s">
        <v>208</v>
      </c>
      <c r="B139" s="99">
        <v>894</v>
      </c>
      <c r="C139" s="76" t="s">
        <v>171</v>
      </c>
      <c r="D139" s="59">
        <v>1044002.96</v>
      </c>
      <c r="E139" s="59">
        <v>20000</v>
      </c>
      <c r="F139" s="59">
        <v>1064002.96</v>
      </c>
      <c r="G139" s="59">
        <v>1017902.8860000001</v>
      </c>
      <c r="H139" s="171">
        <v>-0.16553789539592201</v>
      </c>
      <c r="I139" s="59">
        <v>16000</v>
      </c>
      <c r="J139" s="59">
        <v>1033902.8860000001</v>
      </c>
      <c r="K139" s="177"/>
      <c r="L139" s="75"/>
    </row>
    <row r="140" spans="1:12" customFormat="1" ht="15.75" customHeight="1" x14ac:dyDescent="0.4">
      <c r="A140" s="76" t="s">
        <v>208</v>
      </c>
      <c r="B140" s="99">
        <v>335</v>
      </c>
      <c r="C140" s="76" t="s">
        <v>172</v>
      </c>
      <c r="D140" s="59">
        <v>1386168.27</v>
      </c>
      <c r="E140" s="59">
        <v>30400</v>
      </c>
      <c r="F140" s="59">
        <v>1416568.27</v>
      </c>
      <c r="G140" s="59">
        <v>1475570.1703146601</v>
      </c>
      <c r="H140" s="171">
        <v>0.126528367151368</v>
      </c>
      <c r="I140" s="59">
        <v>24320</v>
      </c>
      <c r="J140" s="59">
        <v>1499890.1703146601</v>
      </c>
      <c r="K140" s="177"/>
      <c r="L140" s="75"/>
    </row>
    <row r="141" spans="1:12" customFormat="1" ht="15.75" customHeight="1" x14ac:dyDescent="0.4">
      <c r="A141" s="76" t="s">
        <v>208</v>
      </c>
      <c r="B141" s="99">
        <v>937</v>
      </c>
      <c r="C141" s="76" t="s">
        <v>173</v>
      </c>
      <c r="D141" s="59">
        <v>2783032.56</v>
      </c>
      <c r="E141" s="59">
        <v>1278312</v>
      </c>
      <c r="F141" s="59">
        <v>4061344.56</v>
      </c>
      <c r="G141" s="59">
        <v>2713456.7459999998</v>
      </c>
      <c r="H141" s="171">
        <v>-0.100796424128337</v>
      </c>
      <c r="I141" s="59">
        <v>1022649.6</v>
      </c>
      <c r="J141" s="59">
        <v>3736106.3459999999</v>
      </c>
      <c r="K141" s="177"/>
      <c r="L141" s="75"/>
    </row>
    <row r="142" spans="1:12" customFormat="1" ht="15.75" customHeight="1" x14ac:dyDescent="0.4">
      <c r="A142" s="76" t="s">
        <v>208</v>
      </c>
      <c r="B142" s="99">
        <v>336</v>
      </c>
      <c r="C142" s="76" t="s">
        <v>174</v>
      </c>
      <c r="D142" s="59">
        <v>1334420.43</v>
      </c>
      <c r="E142" s="59">
        <v>608000</v>
      </c>
      <c r="F142" s="59">
        <v>1942420.43</v>
      </c>
      <c r="G142" s="59">
        <v>1418425.81268142</v>
      </c>
      <c r="H142" s="171">
        <v>6.2952710249964294E-2</v>
      </c>
      <c r="I142" s="59">
        <v>486400</v>
      </c>
      <c r="J142" s="59">
        <v>1904825.81268142</v>
      </c>
      <c r="K142" s="177"/>
      <c r="L142" s="75"/>
    </row>
    <row r="143" spans="1:12" customFormat="1" ht="15.75" customHeight="1" x14ac:dyDescent="0.4">
      <c r="A143" s="76" t="s">
        <v>208</v>
      </c>
      <c r="B143" s="99">
        <v>885</v>
      </c>
      <c r="C143" s="76" t="s">
        <v>175</v>
      </c>
      <c r="D143" s="59">
        <v>2315180.9449999998</v>
      </c>
      <c r="E143" s="59">
        <v>1200000</v>
      </c>
      <c r="F143" s="59">
        <v>3515180.9449999998</v>
      </c>
      <c r="G143" s="59">
        <v>2382842.3048886298</v>
      </c>
      <c r="H143" s="171">
        <v>2.9225084991632001E-2</v>
      </c>
      <c r="I143" s="59">
        <v>960000</v>
      </c>
      <c r="J143" s="59">
        <v>3342842.3048886298</v>
      </c>
      <c r="K143" s="177"/>
      <c r="L143" s="75"/>
    </row>
    <row r="144" spans="1:12" customFormat="1" ht="15.75" customHeight="1" x14ac:dyDescent="0.4">
      <c r="A144" s="76" t="s">
        <v>209</v>
      </c>
      <c r="B144" s="99">
        <v>370</v>
      </c>
      <c r="C144" s="76" t="s">
        <v>176</v>
      </c>
      <c r="D144" s="59">
        <v>1033338.42</v>
      </c>
      <c r="E144" s="59">
        <v>700000</v>
      </c>
      <c r="F144" s="59">
        <v>1733338.42</v>
      </c>
      <c r="G144" s="59">
        <v>1083773.8919502599</v>
      </c>
      <c r="H144" s="171">
        <v>4.88082809794965E-2</v>
      </c>
      <c r="I144" s="59">
        <v>560000</v>
      </c>
      <c r="J144" s="59">
        <v>1643773.8919502599</v>
      </c>
      <c r="K144" s="177"/>
      <c r="L144" s="75"/>
    </row>
    <row r="145" spans="1:12" customFormat="1" ht="15.75" customHeight="1" x14ac:dyDescent="0.4">
      <c r="A145" s="76" t="s">
        <v>209</v>
      </c>
      <c r="B145" s="99">
        <v>380</v>
      </c>
      <c r="C145" s="76" t="s">
        <v>177</v>
      </c>
      <c r="D145" s="59">
        <v>2560745.25</v>
      </c>
      <c r="E145" s="59">
        <v>351783</v>
      </c>
      <c r="F145" s="59">
        <v>2912528.25</v>
      </c>
      <c r="G145" s="59">
        <v>2725902.3211337598</v>
      </c>
      <c r="H145" s="171">
        <v>0.165864427457344</v>
      </c>
      <c r="I145" s="59">
        <v>281426.40000000002</v>
      </c>
      <c r="J145" s="59">
        <v>3007328.7211337602</v>
      </c>
      <c r="K145" s="177"/>
      <c r="L145" s="75"/>
    </row>
    <row r="146" spans="1:12" customFormat="1" ht="15.75" customHeight="1" x14ac:dyDescent="0.4">
      <c r="A146" s="76" t="s">
        <v>209</v>
      </c>
      <c r="B146" s="99">
        <v>381</v>
      </c>
      <c r="C146" s="76" t="s">
        <v>178</v>
      </c>
      <c r="D146" s="59">
        <v>1070776.02</v>
      </c>
      <c r="E146" s="59">
        <v>1377600</v>
      </c>
      <c r="F146" s="59">
        <v>2448376.02</v>
      </c>
      <c r="G146" s="59">
        <v>1101870.1408077599</v>
      </c>
      <c r="H146" s="171">
        <v>2.90388654835225E-2</v>
      </c>
      <c r="I146" s="59">
        <v>1102080</v>
      </c>
      <c r="J146" s="59">
        <v>2203950.1408077599</v>
      </c>
      <c r="K146" s="177"/>
      <c r="L146" s="75"/>
    </row>
    <row r="147" spans="1:12" customFormat="1" ht="15.75" customHeight="1" x14ac:dyDescent="0.4">
      <c r="A147" s="76" t="s">
        <v>209</v>
      </c>
      <c r="B147" s="99">
        <v>371</v>
      </c>
      <c r="C147" s="76" t="s">
        <v>179</v>
      </c>
      <c r="D147" s="59">
        <v>1380096.9</v>
      </c>
      <c r="E147" s="59">
        <v>170400</v>
      </c>
      <c r="F147" s="59">
        <v>1550496.9</v>
      </c>
      <c r="G147" s="59">
        <v>1419824.4390352501</v>
      </c>
      <c r="H147" s="171">
        <v>2.8786050483308099E-2</v>
      </c>
      <c r="I147" s="59">
        <v>136320</v>
      </c>
      <c r="J147" s="59">
        <v>1556144.4390352501</v>
      </c>
      <c r="K147" s="177"/>
      <c r="L147" s="75"/>
    </row>
    <row r="148" spans="1:12" customFormat="1" ht="15.75" customHeight="1" x14ac:dyDescent="0.4">
      <c r="A148" s="76" t="s">
        <v>209</v>
      </c>
      <c r="B148" s="99">
        <v>811</v>
      </c>
      <c r="C148" s="76" t="s">
        <v>180</v>
      </c>
      <c r="D148" s="59">
        <v>1394532.56</v>
      </c>
      <c r="E148" s="59">
        <v>526072</v>
      </c>
      <c r="F148" s="59">
        <v>1920604.56</v>
      </c>
      <c r="G148" s="59">
        <v>1359669.246</v>
      </c>
      <c r="H148" s="171">
        <v>-3.5948795923598599E-2</v>
      </c>
      <c r="I148" s="59">
        <v>420857.59999999998</v>
      </c>
      <c r="J148" s="59">
        <v>1780526.8459999999</v>
      </c>
      <c r="K148" s="177"/>
      <c r="L148" s="75"/>
    </row>
    <row r="149" spans="1:12" customFormat="1" ht="15.75" customHeight="1" x14ac:dyDescent="0.4">
      <c r="A149" s="76" t="s">
        <v>209</v>
      </c>
      <c r="B149" s="99">
        <v>810</v>
      </c>
      <c r="C149" s="76" t="s">
        <v>181</v>
      </c>
      <c r="D149" s="59">
        <v>1711629.92</v>
      </c>
      <c r="E149" s="59">
        <v>920800</v>
      </c>
      <c r="F149" s="59">
        <v>2632429.92</v>
      </c>
      <c r="G149" s="59">
        <v>1668839.172</v>
      </c>
      <c r="H149" s="171">
        <v>-0.24665429474565401</v>
      </c>
      <c r="I149" s="59">
        <v>736640</v>
      </c>
      <c r="J149" s="59">
        <v>2405479.1719999998</v>
      </c>
      <c r="K149" s="177"/>
      <c r="L149" s="75"/>
    </row>
    <row r="150" spans="1:12" customFormat="1" ht="15.75" customHeight="1" x14ac:dyDescent="0.4">
      <c r="A150" s="76" t="s">
        <v>209</v>
      </c>
      <c r="B150" s="99">
        <v>382</v>
      </c>
      <c r="C150" s="76" t="s">
        <v>182</v>
      </c>
      <c r="D150" s="59">
        <v>2081771.95</v>
      </c>
      <c r="E150" s="59">
        <v>170400</v>
      </c>
      <c r="F150" s="59">
        <v>2252171.9500000002</v>
      </c>
      <c r="G150" s="59">
        <v>2074338.33243538</v>
      </c>
      <c r="H150" s="171">
        <v>-3.5708126265291398E-3</v>
      </c>
      <c r="I150" s="59">
        <v>136320</v>
      </c>
      <c r="J150" s="59">
        <v>2210658.3324353802</v>
      </c>
      <c r="K150" s="177"/>
      <c r="L150" s="75"/>
    </row>
    <row r="151" spans="1:12" customFormat="1" ht="15.75" customHeight="1" x14ac:dyDescent="0.4">
      <c r="A151" s="76" t="s">
        <v>209</v>
      </c>
      <c r="B151" s="99">
        <v>383</v>
      </c>
      <c r="C151" s="76" t="s">
        <v>183</v>
      </c>
      <c r="D151" s="59">
        <v>3705016.98</v>
      </c>
      <c r="E151" s="59">
        <v>1362192</v>
      </c>
      <c r="F151" s="59">
        <v>5067208.9800000004</v>
      </c>
      <c r="G151" s="59">
        <v>3809575.33572787</v>
      </c>
      <c r="H151" s="171">
        <v>2.8220749403386099E-2</v>
      </c>
      <c r="I151" s="59">
        <v>1089753.6000000001</v>
      </c>
      <c r="J151" s="59">
        <v>4899328.9357278701</v>
      </c>
      <c r="K151" s="177"/>
      <c r="L151" s="75"/>
    </row>
    <row r="152" spans="1:12" customFormat="1" ht="15.75" customHeight="1" x14ac:dyDescent="0.4">
      <c r="A152" s="76" t="s">
        <v>209</v>
      </c>
      <c r="B152" s="99">
        <v>812</v>
      </c>
      <c r="C152" s="76" t="s">
        <v>184</v>
      </c>
      <c r="D152" s="59">
        <v>973410.72</v>
      </c>
      <c r="E152" s="59">
        <v>434000</v>
      </c>
      <c r="F152" s="59">
        <v>1407410.72</v>
      </c>
      <c r="G152" s="59">
        <v>949075.45200000005</v>
      </c>
      <c r="H152" s="171">
        <v>-0.22819295125082101</v>
      </c>
      <c r="I152" s="59">
        <v>347200</v>
      </c>
      <c r="J152" s="59">
        <v>1296275.452</v>
      </c>
      <c r="K152" s="177"/>
      <c r="L152" s="75"/>
    </row>
    <row r="153" spans="1:12" customFormat="1" ht="15.75" customHeight="1" x14ac:dyDescent="0.4">
      <c r="A153" s="76" t="s">
        <v>209</v>
      </c>
      <c r="B153" s="99">
        <v>813</v>
      </c>
      <c r="C153" s="76" t="s">
        <v>185</v>
      </c>
      <c r="D153" s="59">
        <v>760494.07999999996</v>
      </c>
      <c r="E153" s="59">
        <v>292000</v>
      </c>
      <c r="F153" s="59">
        <v>1052494.08</v>
      </c>
      <c r="G153" s="59">
        <v>783765.99115459295</v>
      </c>
      <c r="H153" s="171">
        <v>3.0601041831376002E-2</v>
      </c>
      <c r="I153" s="59">
        <v>233600</v>
      </c>
      <c r="J153" s="59">
        <v>1017365.99115459</v>
      </c>
      <c r="K153" s="177"/>
      <c r="L153" s="75"/>
    </row>
    <row r="154" spans="1:12" customFormat="1" ht="15.75" customHeight="1" x14ac:dyDescent="0.4">
      <c r="A154" s="76" t="s">
        <v>209</v>
      </c>
      <c r="B154" s="99">
        <v>815</v>
      </c>
      <c r="C154" s="76" t="s">
        <v>186</v>
      </c>
      <c r="D154" s="59">
        <v>2397940.1999999899</v>
      </c>
      <c r="E154" s="59">
        <v>1430400</v>
      </c>
      <c r="F154" s="59">
        <v>3828340.1999999899</v>
      </c>
      <c r="G154" s="59">
        <v>2358679.6245327201</v>
      </c>
      <c r="H154" s="171">
        <v>-1.63726249166989E-2</v>
      </c>
      <c r="I154" s="59">
        <v>1144320</v>
      </c>
      <c r="J154" s="59">
        <v>3502999.6245327201</v>
      </c>
      <c r="K154" s="177"/>
      <c r="L154" s="75"/>
    </row>
    <row r="155" spans="1:12" customFormat="1" ht="15.75" customHeight="1" x14ac:dyDescent="0.4">
      <c r="A155" s="76" t="s">
        <v>209</v>
      </c>
      <c r="B155" s="99">
        <v>372</v>
      </c>
      <c r="C155" s="76" t="s">
        <v>187</v>
      </c>
      <c r="D155" s="59">
        <v>1136223.78</v>
      </c>
      <c r="E155" s="59">
        <v>0</v>
      </c>
      <c r="F155" s="59">
        <v>1136223.78</v>
      </c>
      <c r="G155" s="59">
        <v>1209505.3341324599</v>
      </c>
      <c r="H155" s="171">
        <v>0.17283171562425501</v>
      </c>
      <c r="I155" s="59">
        <v>0</v>
      </c>
      <c r="J155" s="59">
        <v>1209505.3341324599</v>
      </c>
      <c r="K155" s="177"/>
      <c r="L155" s="75"/>
    </row>
    <row r="156" spans="1:12" customFormat="1" ht="15.75" customHeight="1" x14ac:dyDescent="0.4">
      <c r="A156" s="76" t="s">
        <v>209</v>
      </c>
      <c r="B156" s="99">
        <v>373</v>
      </c>
      <c r="C156" s="76" t="s">
        <v>188</v>
      </c>
      <c r="D156" s="59">
        <v>2183423.13</v>
      </c>
      <c r="E156" s="59">
        <v>4743200</v>
      </c>
      <c r="F156" s="59">
        <v>6926623.1299999999</v>
      </c>
      <c r="G156" s="59">
        <v>2324244.5448582298</v>
      </c>
      <c r="H156" s="171">
        <v>0.13066557208490101</v>
      </c>
      <c r="I156" s="59">
        <v>3794560</v>
      </c>
      <c r="J156" s="59">
        <v>6118804.5448582303</v>
      </c>
      <c r="K156" s="177"/>
      <c r="L156" s="75"/>
    </row>
    <row r="157" spans="1:12" customFormat="1" ht="15.75" customHeight="1" x14ac:dyDescent="0.4">
      <c r="A157" s="76" t="s">
        <v>209</v>
      </c>
      <c r="B157" s="99">
        <v>384</v>
      </c>
      <c r="C157" s="76" t="s">
        <v>189</v>
      </c>
      <c r="D157" s="59">
        <v>1525043.52</v>
      </c>
      <c r="E157" s="59">
        <v>164000</v>
      </c>
      <c r="F157" s="59">
        <v>1689043.52</v>
      </c>
      <c r="G157" s="59">
        <v>1591208.3027546101</v>
      </c>
      <c r="H157" s="171">
        <v>4.33855046671838E-2</v>
      </c>
      <c r="I157" s="59">
        <v>131200</v>
      </c>
      <c r="J157" s="59">
        <v>1722408.3027546101</v>
      </c>
      <c r="K157" s="177"/>
      <c r="L157" s="75"/>
    </row>
    <row r="158" spans="1:12" customFormat="1" ht="15.75" customHeight="1" x14ac:dyDescent="0.4">
      <c r="A158" s="76" t="s">
        <v>209</v>
      </c>
      <c r="B158" s="99">
        <v>816</v>
      </c>
      <c r="C158" s="76" t="s">
        <v>190</v>
      </c>
      <c r="D158" s="59">
        <v>711582.04</v>
      </c>
      <c r="E158" s="59">
        <v>2463011</v>
      </c>
      <c r="F158" s="59">
        <v>3174593.04</v>
      </c>
      <c r="G158" s="59">
        <v>731805.54646296497</v>
      </c>
      <c r="H158" s="171">
        <v>2.8420484675196301E-2</v>
      </c>
      <c r="I158" s="59">
        <v>1970408.8</v>
      </c>
      <c r="J158" s="59">
        <v>2702214.3464629599</v>
      </c>
      <c r="K158" s="177"/>
      <c r="L158" s="75"/>
    </row>
  </sheetData>
  <pageMargins left="0.7" right="0.7" top="0.75" bottom="0.75" header="0.3" footer="0.3"/>
  <pageSetup paperSize="8" scale="60"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s q m i d = " 2 c 0 6 0 b 3 8 - 7 5 b e - 4 c 7 7 - 8 4 a c - 4 d c 0 1 3 0 e 7 f c 0 "   x m l n s = " h t t p : / / s c h e m a s . m i c r o s o f t . c o m / D a t a M a s h u p " > A A A A A B g D A A B Q S w M E F A A C A A g A Y 2 o 4 T 2 L P z 9 + o A A A A + A A A A B I A H A B D b 2 5 m a W c v U G F j a 2 F n Z S 5 4 b W w g o h g A K K A U A A A A A A A A A A A A A A A A A A A A A A A A A A A A h Y + 9 C s I w G E V f p W R v / t S i 5 W s K O r h Y E A R x L T G 2 w T a V J j V 9 N w c f y V e w o F U 3 x 3 s 4 w 7 m P 2 x 3 S v q 6 C q 2 q t b k y C G K Y o U E Y 2 R 2 2 K B H X u F M 5 R K m C b y 3 N e q G C Q j Y 1 7 e 0 x Q 6 d w l J s R 7 j / 0 E N 2 1 B O K W M H L L N T p a q z t F H 1 v / l U B v r c i M V E r B / x Q i O I 4 Z n b M H x N G J A R g y Z N l + F D 8 W Y A v m B s O o q 1 7 V K K B O u l 0 D G C e T 9 Q j w B U E s D B B Q A A g A I A G N q O E 8 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j a j h P K I p H u A 4 A A A A R A A A A E w A c A E Z v c m 1 1 b G F z L 1 N l Y 3 R p b 2 4 x L m 0 g o h g A K K A U A A A A A A A A A A A A A A A A A A A A A A A A A A A A K 0 5 N L s n M z 1 M I h t C G 1 g B Q S w E C L Q A U A A I A C A B j a j h P Y s / P 3 6 g A A A D 4 A A A A E g A A A A A A A A A A A A A A A A A A A A A A Q 2 9 u Z m l n L 1 B h Y 2 t h Z 2 U u e G 1 s U E s B A i 0 A F A A C A A g A Y 2 o 4 T w / K 6 a u k A A A A 6 Q A A A B M A A A A A A A A A A A A A A A A A 9 A A A A F t D b 2 5 0 Z W 5 0 X 1 R 5 c G V z X S 5 4 b W x Q S w E C L Q A U A A I A C A B j a j h P K I p H u A 4 A A A A R A A A A E w A A A A A A A A A A A A A A A A D l A Q A A R m 9 y b X V s Y X M v U 2 V j d G l v b j E u b V B L B Q Y A A A A A A w A D A M I A A A B A 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L q m J 0 V J t S E e E G w I 2 m K G p a Q A A A A A C A A A A A A A D Z g A A w A A A A B A A A A B I g t t a e 5 l X A T 7 E l J x J T Q s K A A A A A A S A A A C g A A A A E A A A A G a j V x r D R q r d m A c y o T C a I O B Q A A A A P D d E O P X w p 2 G J W c + b 2 4 l S S I d T L p 6 O q n j N W o b z X 1 3 T x y s y Q 8 4 N 5 / K 0 w e 2 H L f y u E n Q g f y 4 6 d v q M w G v M U E V / L o U F N 6 u y X 5 z O N D G d I s a o m n v M G t M U A A A A y w s v 2 9 7 j 8 F m D Q s t L a 7 g s A h s q E n 8 = < / D a t a M a s h u p > 
</file>

<file path=customXml/item4.xml><?xml version="1.0" encoding="utf-8"?>
<p:properties xmlns:p="http://schemas.microsoft.com/office/2006/metadata/properties" xmlns:xsi="http://www.w3.org/2001/XMLSchema-instance" xmlns:pc="http://schemas.microsoft.com/office/infopath/2007/PartnerControls">
  <documentManagement>
    <SharedWithUsers xmlns="7f6171ea-73b9-4cdf-b346-43fa4e9daa0b">
      <UserInfo>
        <DisplayName>BROWN, Garreth</DisplayName>
        <AccountId>43</AccountId>
        <AccountType/>
      </UserInfo>
      <UserInfo>
        <DisplayName>KOKOT-BLAMEY, John</DisplayName>
        <AccountId>79</AccountId>
        <AccountType/>
      </UserInfo>
      <UserInfo>
        <DisplayName>TAYLOR, Kelly</DisplayName>
        <AccountId>88</AccountId>
        <AccountType/>
      </UserInfo>
      <UserInfo>
        <DisplayName>VERNOIT, James</DisplayName>
        <AccountId>103</AccountId>
        <AccountType/>
      </UserInfo>
      <UserInfo>
        <DisplayName>OSBORNE, Stephanie</DisplayName>
        <AccountId>66</AccountId>
        <AccountType/>
      </UserInfo>
      <UserInfo>
        <DisplayName>DAWSON, Jonathan</DisplayName>
        <AccountId>28</AccountId>
        <AccountType/>
      </UserInfo>
      <UserInfo>
        <DisplayName>THAMBYAHPILLAI, Shiyamala</DisplayName>
        <AccountId>70</AccountId>
        <AccountType/>
      </UserInfo>
      <UserInfo>
        <DisplayName>ANSCOMB, Stephanie</DisplayName>
        <AccountId>52</AccountId>
        <AccountType/>
      </UserInfo>
      <UserInfo>
        <DisplayName>FINLAY, Greg</DisplayName>
        <AccountId>413</AccountId>
        <AccountType/>
      </UserInfo>
      <UserInfo>
        <DisplayName>HOYES, James</DisplayName>
        <AccountId>390</AccountId>
        <AccountType/>
      </UserInfo>
      <UserInfo>
        <DisplayName>EWENS, Russell</DisplayName>
        <AccountId>182</AccountId>
        <AccountType/>
      </UserInfo>
      <UserInfo>
        <DisplayName>DOSHI, Riya</DisplayName>
        <AccountId>145</AccountId>
        <AccountType/>
      </UserInfo>
      <UserInfo>
        <DisplayName>TAYLOR, Niall</DisplayName>
        <AccountId>111</AccountId>
        <AccountType/>
      </UserInfo>
      <UserInfo>
        <DisplayName>THAIR, Tim</DisplayName>
        <AccountId>67</AccountId>
        <AccountType/>
      </UserInfo>
      <UserInfo>
        <DisplayName>INWOOD, Jennifer</DisplayName>
        <AccountId>112</AccountId>
        <AccountType/>
      </UserInfo>
      <UserInfo>
        <DisplayName>ALDERTON, Helen</DisplayName>
        <AccountId>178</AccountId>
        <AccountType/>
      </UserInfo>
      <UserInfo>
        <DisplayName>BRENNAN, Maria</DisplayName>
        <AccountId>247</AccountId>
        <AccountType/>
      </UserInfo>
      <UserInfo>
        <DisplayName>TADD, Rachel</DisplayName>
        <AccountId>129</AccountId>
        <AccountType/>
      </UserInfo>
      <UserInfo>
        <DisplayName>HACKETT, Andrew</DisplayName>
        <AccountId>174</AccountId>
        <AccountType/>
      </UserInfo>
      <UserInfo>
        <DisplayName>STOPFORD, Peter</DisplayName>
        <AccountId>179</AccountId>
        <AccountType/>
      </UserInfo>
      <UserInfo>
        <DisplayName>SARATOON, Teedah</DisplayName>
        <AccountId>49</AccountId>
        <AccountType/>
      </UserInfo>
      <UserInfo>
        <DisplayName>CHRISTMAS, Shenka</DisplayName>
        <AccountId>34</AccountId>
        <AccountType/>
      </UserInfo>
      <UserInfo>
        <DisplayName>BROWN, Liam</DisplayName>
        <AccountId>76</AccountId>
        <AccountType/>
      </UserInfo>
      <UserInfo>
        <DisplayName>GOLDMAN, Tom</DisplayName>
        <AccountId>235</AccountId>
        <AccountType/>
      </UserInfo>
      <UserInfo>
        <DisplayName>LUCAS, Paul</DisplayName>
        <AccountId>54</AccountId>
        <AccountType/>
      </UserInfo>
      <UserInfo>
        <DisplayName>McGLADE, James</DisplayName>
        <AccountId>3</AccountId>
        <AccountType/>
      </UserInfo>
      <UserInfo>
        <DisplayName>YOUNG, Joe</DisplayName>
        <AccountId>590</AccountId>
        <AccountType/>
      </UserInfo>
      <UserInfo>
        <DisplayName>HOPKINS, Charli</DisplayName>
        <AccountId>418</AccountId>
        <AccountType/>
      </UserInfo>
      <UserInfo>
        <DisplayName>SACHS, Isabella</DisplayName>
        <AccountId>593</AccountId>
        <AccountType/>
      </UserInfo>
    </SharedWithUsers>
  </documentManagement>
</p:properties>
</file>

<file path=customXml/item5.xml><?xml version="1.0" encoding="utf-8"?>
<ct:contentTypeSchema xmlns:ct="http://schemas.microsoft.com/office/2006/metadata/contentType" xmlns:ma="http://schemas.microsoft.com/office/2006/metadata/properties/metaAttributes" ct:_="" ma:_="" ma:contentTypeName="Document" ma:contentTypeID="0x0101001EF6B0DE94B29942966D7A57D07EB71D" ma:contentTypeVersion="13" ma:contentTypeDescription="Create a new document." ma:contentTypeScope="" ma:versionID="a1cfab0d3cba87c622162e7416dbd7a4">
  <xsd:schema xmlns:xsd="http://www.w3.org/2001/XMLSchema" xmlns:xs="http://www.w3.org/2001/XMLSchema" xmlns:p="http://schemas.microsoft.com/office/2006/metadata/properties" xmlns:ns3="7f6171ea-73b9-4cdf-b346-43fa4e9daa0b" xmlns:ns4="df94d479-ab22-4589-b288-5f8fcf562cac" targetNamespace="http://schemas.microsoft.com/office/2006/metadata/properties" ma:root="true" ma:fieldsID="337271cf8411a9aa872863e397019daf" ns3:_="" ns4:_="">
    <xsd:import namespace="7f6171ea-73b9-4cdf-b346-43fa4e9daa0b"/>
    <xsd:import namespace="df94d479-ab22-4589-b288-5f8fcf562cac"/>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6171ea-73b9-4cdf-b346-43fa4e9daa0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f94d479-ab22-4589-b288-5f8fcf562cac"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565BF95-0ACE-4E76-ABEF-FB47AF2F0223}">
  <ds:schemaRefs>
    <ds:schemaRef ds:uri="http://schemas.microsoft.com/PowerBIAddIn"/>
  </ds:schemaRefs>
</ds:datastoreItem>
</file>

<file path=customXml/itemProps2.xml><?xml version="1.0" encoding="utf-8"?>
<ds:datastoreItem xmlns:ds="http://schemas.openxmlformats.org/officeDocument/2006/customXml" ds:itemID="{8A98ED92-D8D2-41DE-A87D-BFF1C6561029}">
  <ds:schemaRefs>
    <ds:schemaRef ds:uri="http://schemas.microsoft.com/sharepoint/v3/contenttype/forms"/>
  </ds:schemaRefs>
</ds:datastoreItem>
</file>

<file path=customXml/itemProps3.xml><?xml version="1.0" encoding="utf-8"?>
<ds:datastoreItem xmlns:ds="http://schemas.openxmlformats.org/officeDocument/2006/customXml" ds:itemID="{58AC80C0-208B-4811-AA91-D83BD8B7E2A9}">
  <ds:schemaRefs>
    <ds:schemaRef ds:uri="http://schemas.microsoft.com/DataMashup"/>
  </ds:schemaRefs>
</ds:datastoreItem>
</file>

<file path=customXml/itemProps4.xml><?xml version="1.0" encoding="utf-8"?>
<ds:datastoreItem xmlns:ds="http://schemas.openxmlformats.org/officeDocument/2006/customXml" ds:itemID="{FDFED55D-EC3F-4097-BA8A-1E2C1E30697D}">
  <ds:schemaRefs>
    <ds:schemaRef ds:uri="df94d479-ab22-4589-b288-5f8fcf562cac"/>
    <ds:schemaRef ds:uri="http://schemas.microsoft.com/office/2006/metadata/properties"/>
    <ds:schemaRef ds:uri="http://www.w3.org/XML/1998/namespace"/>
    <ds:schemaRef ds:uri="http://purl.org/dc/elements/1.1/"/>
    <ds:schemaRef ds:uri="http://schemas.microsoft.com/office/2006/documentManagement/types"/>
    <ds:schemaRef ds:uri="http://purl.org/dc/terms/"/>
    <ds:schemaRef ds:uri="7f6171ea-73b9-4cdf-b346-43fa4e9daa0b"/>
    <ds:schemaRef ds:uri="http://schemas.microsoft.com/office/infopath/2007/PartnerControls"/>
    <ds:schemaRef ds:uri="http://purl.org/dc/dcmitype/"/>
    <ds:schemaRef ds:uri="http://schemas.openxmlformats.org/package/2006/metadata/core-properties"/>
  </ds:schemaRefs>
</ds:datastoreItem>
</file>

<file path=customXml/itemProps5.xml><?xml version="1.0" encoding="utf-8"?>
<ds:datastoreItem xmlns:ds="http://schemas.openxmlformats.org/officeDocument/2006/customXml" ds:itemID="{B1D51995-6D3F-44A9-A1E0-0823335B21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f6171ea-73b9-4cdf-b346-43fa4e9daa0b"/>
    <ds:schemaRef ds:uri="df94d479-ab22-4589-b288-5f8fcf562c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5</vt:i4>
      </vt:variant>
    </vt:vector>
  </HeadingPairs>
  <TitlesOfParts>
    <vt:vector size="5" baseType="lpstr">
      <vt:lpstr>Information</vt:lpstr>
      <vt:lpstr>2021-22 allocations</vt:lpstr>
      <vt:lpstr>Schools block</vt:lpstr>
      <vt:lpstr>High needs</vt:lpstr>
      <vt:lpstr>CSSB</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NFF Summary Table</dc:title>
  <dc:subject/>
  <dc:creator>COLERIDGE, Emily</dc:creator>
  <cp:keywords/>
  <dc:description/>
  <cp:lastModifiedBy>GIFFORD, Emma</cp:lastModifiedBy>
  <cp:revision/>
  <dcterms:created xsi:type="dcterms:W3CDTF">2017-01-13T10:32:46Z</dcterms:created>
  <dcterms:modified xsi:type="dcterms:W3CDTF">2020-07-17T15:35:37Z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0x0101001EF6B0DE94B29942966D7A57D07EB71D</vt:lpwstr>
  </property>
  <property fmtid="{D5CDD505-2E9C-101B-9397-08002B2CF9AE}" pid="3" name="_dlc_DocIdItemGuid">
    <vt:lpwstr>63e5c648-0957-458f-8005-8e308fbad02a</vt:lpwstr>
  </property>
  <property fmtid="{D5CDD505-2E9C-101B-9397-08002B2CF9AE}" pid="4" name="IWPOrganisationalUnit">
    <vt:lpwstr>2;#Infrastructure and Funding Directorate|d1466afd-0cba-416f-9e94-17a6ba5b78bb</vt:lpwstr>
  </property>
  <property fmtid="{D5CDD505-2E9C-101B-9397-08002B2CF9AE}" pid="5" name="IWPOwner">
    <vt:lpwstr>3;#DfE|a484111e-5b24-4ad9-9778-c536c8c88985</vt:lpwstr>
  </property>
  <property fmtid="{D5CDD505-2E9C-101B-9397-08002B2CF9AE}" pid="6" name="IWPSubject">
    <vt:lpwstr/>
  </property>
  <property fmtid="{D5CDD505-2E9C-101B-9397-08002B2CF9AE}" pid="7" name="IWPFunction">
    <vt:lpwstr/>
  </property>
  <property fmtid="{D5CDD505-2E9C-101B-9397-08002B2CF9AE}" pid="8" name="IWPSiteType">
    <vt:lpwstr/>
  </property>
  <property fmtid="{D5CDD505-2E9C-101B-9397-08002B2CF9AE}" pid="9" name="IWPRightsProtectiveMarking">
    <vt:lpwstr>1;#Official|0884c477-2e62-47ea-b19c-5af6e91124c5</vt:lpwstr>
  </property>
  <property fmtid="{D5CDD505-2E9C-101B-9397-08002B2CF9AE}" pid="10" name="IconOverlay">
    <vt:lpwstr/>
  </property>
  <property fmtid="{D5CDD505-2E9C-101B-9397-08002B2CF9AE}" pid="11" name="Tags">
    <vt:lpwstr/>
  </property>
  <property fmtid="{D5CDD505-2E9C-101B-9397-08002B2CF9AE}" pid="12" name="SharedWithUsers">
    <vt:lpwstr>43;#EWENS, Russell;#79;#NUNN, Emily;#88;#ROWAN, Anna;#103;#THAMBYAHPILLAI, Shiyamala;#66;#KIRBY, Mitchel;#28;#CHRISTMAS, Shenka;#70;#LUCAS, Paul;#52;#GORKA, Maddy;#413;#SUNTER, Leanne;#390;#THAIR, Tim</vt:lpwstr>
  </property>
  <property fmtid="{D5CDD505-2E9C-101B-9397-08002B2CF9AE}" pid="13" name="DfeOwner">
    <vt:lpwstr>3;#DfE|a484111e-5b24-4ad9-9778-c536c8c88985</vt:lpwstr>
  </property>
  <property fmtid="{D5CDD505-2E9C-101B-9397-08002B2CF9AE}" pid="14" name="h5181134883947a99a38d116ffff0102">
    <vt:lpwstr>DfE|a484111e-5b24-4ad9-9778-c536c8c88985</vt:lpwstr>
  </property>
  <property fmtid="{D5CDD505-2E9C-101B-9397-08002B2CF9AE}" pid="15" name="d59a6d3cd8784d8fa99931b3477ced08">
    <vt:lpwstr>Infrastructure and Funding Directorate|d1466afd-0cba-416f-9e94-17a6ba5b78bb</vt:lpwstr>
  </property>
  <property fmtid="{D5CDD505-2E9C-101B-9397-08002B2CF9AE}" pid="16" name="cd19ba31271941d0ba89f6fb44ad316e">
    <vt:lpwstr>Official|0884c477-2e62-47ea-b19c-5af6e91124c5</vt:lpwstr>
  </property>
  <property fmtid="{D5CDD505-2E9C-101B-9397-08002B2CF9AE}" pid="17" name="DfeOrganisationalUnit">
    <vt:lpwstr>4;#DfE|cc08a6d4-dfde-4d0f-bd85-069ebcef80d5</vt:lpwstr>
  </property>
  <property fmtid="{D5CDD505-2E9C-101B-9397-08002B2CF9AE}" pid="18" name="DfeRights:ProtectiveMarking">
    <vt:lpwstr>1;#Official|0884c477-2e62-47ea-b19c-5af6e91124c5</vt:lpwstr>
  </property>
  <property fmtid="{D5CDD505-2E9C-101B-9397-08002B2CF9AE}" pid="19" name="h5181134883947a99a38d116ffff0006">
    <vt:lpwstr/>
  </property>
  <property fmtid="{D5CDD505-2E9C-101B-9397-08002B2CF9AE}" pid="20" name="h1b1145f5c5c4834921dc3f8379498cf">
    <vt:lpwstr/>
  </property>
  <property fmtid="{D5CDD505-2E9C-101B-9397-08002B2CF9AE}" pid="21" name="j5857073a57040f39d760e85c5ef764a">
    <vt:lpwstr/>
  </property>
  <property fmtid="{D5CDD505-2E9C-101B-9397-08002B2CF9AE}" pid="22" name="DfeSubject">
    <vt:lpwstr/>
  </property>
</Properties>
</file>