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updateLinks="never" codeName="ThisWorkbook"/>
  <xr:revisionPtr revIDLastSave="0" documentId="13_ncr:1_{41A08366-A2C5-4F9F-86B3-421660189CC3}" xr6:coauthVersionLast="45" xr6:coauthVersionMax="45" xr10:uidLastSave="{00000000-0000-0000-0000-000000000000}"/>
  <bookViews>
    <workbookView xWindow="-96" yWindow="-96" windowWidth="19392" windowHeight="10392" tabRatio="967" xr2:uid="{00000000-000D-0000-FFFF-FFFF00000000}"/>
  </bookViews>
  <sheets>
    <sheet name="Introduction" sheetId="1" r:id="rId1"/>
    <sheet name="Summary &amp; Table 1" sheetId="2" r:id="rId2"/>
    <sheet name="Table 2" sheetId="5" r:id="rId3"/>
    <sheet name="Table 3" sheetId="23" r:id="rId4"/>
    <sheet name="Graph interpretation" sheetId="24" r:id="rId5"/>
    <sheet name="Total" sheetId="47" r:id="rId6"/>
    <sheet name="CHP" sheetId="48" r:id="rId7"/>
    <sheet name="Solar Thermal" sheetId="50" r:id="rId8"/>
    <sheet name="Biomass" sheetId="51" r:id="rId9"/>
    <sheet name="Deep Geothermal" sheetId="49" r:id="rId10"/>
    <sheet name="Biomethane and large biogas" sheetId="52" r:id="rId11"/>
    <sheet name="Small and medium biogas" sheetId="53" r:id="rId12"/>
    <sheet name="Large heat pump" sheetId="55" r:id="rId13"/>
    <sheet name="Small heat pump" sheetId="54" r:id="rId14"/>
    <sheet name="Glossary" sheetId="3" r:id="rId15"/>
  </sheets>
  <definedNames>
    <definedName name="DME_LocalFile" hidden="1">"True"</definedName>
    <definedName name="_xlnm.Print_Area" localSheetId="3">'Table 3'!$B$10:$E$64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2" l="1"/>
  <c r="E28" i="2" l="1"/>
  <c r="D17" i="2" l="1"/>
  <c r="G25" i="2" l="1"/>
  <c r="E17" i="2"/>
  <c r="F19" i="2" l="1"/>
  <c r="G19" i="2"/>
  <c r="G21" i="2" l="1"/>
  <c r="E23" i="2" l="1"/>
  <c r="L17" i="2" l="1"/>
  <c r="E21" i="2"/>
  <c r="E22" i="2"/>
  <c r="E24" i="2"/>
  <c r="E25" i="2"/>
  <c r="E26" i="2"/>
  <c r="E27" i="2"/>
  <c r="J21" i="2" l="1"/>
  <c r="G28" i="2"/>
  <c r="J28" i="2" s="1"/>
  <c r="G27" i="2"/>
  <c r="J27" i="2" s="1"/>
  <c r="G26" i="2"/>
  <c r="J26" i="2" s="1"/>
  <c r="J25" i="2"/>
  <c r="G24" i="2"/>
  <c r="J24" i="2" s="1"/>
  <c r="G23" i="2"/>
  <c r="J23" i="2" s="1"/>
  <c r="G22" i="2"/>
  <c r="J22" i="2" s="1"/>
  <c r="G17" i="2"/>
</calcChain>
</file>

<file path=xl/sharedStrings.xml><?xml version="1.0" encoding="utf-8"?>
<sst xmlns="http://schemas.openxmlformats.org/spreadsheetml/2006/main" count="233" uniqueCount="158">
  <si>
    <t>TARIFF CHANGE NOTICE AND EXPENDITURE FORECAST STATEMENT</t>
  </si>
  <si>
    <r>
      <t>This</t>
    </r>
    <r>
      <rPr>
        <sz val="11"/>
        <rFont val="Arial"/>
        <family val="2"/>
      </rPr>
      <t xml:space="preserve"> workbook contains the Tariff Change Notice and latest expenditure forecast statement for the Non-domestic</t>
    </r>
    <r>
      <rPr>
        <sz val="11"/>
        <color theme="1"/>
        <rFont val="Arial"/>
        <family val="2"/>
      </rPr>
      <t xml:space="preserve"> RHI. </t>
    </r>
  </si>
  <si>
    <t>These documents are published by BEIS in accordance with Regulation 58 of the Renewable Heat Incentive Scheme Regulations 2018 ("the regulations").</t>
  </si>
  <si>
    <t>The figures in the publication show the expenditure forecasts for each tariff category within the Non-domestic scheme and compares them to the thresholds as set out in the regulations.</t>
  </si>
  <si>
    <t xml:space="preserve"> This workbook includes the following:</t>
  </si>
  <si>
    <t>Summary &amp; Table 1</t>
  </si>
  <si>
    <t>- the current total forecast expenditure for the scheme, and the current forecasts for each tariff category</t>
  </si>
  <si>
    <t>Table 2</t>
  </si>
  <si>
    <t>- breakdown of total forecast expenditure by tariff category and by application type</t>
  </si>
  <si>
    <t xml:space="preserve"> </t>
  </si>
  <si>
    <t>Table 3</t>
  </si>
  <si>
    <t>- load factors</t>
  </si>
  <si>
    <t>Graph interpretation</t>
  </si>
  <si>
    <t>Graphs for the total and for each tariff category showing forecast expenditure</t>
  </si>
  <si>
    <t>Glossary</t>
  </si>
  <si>
    <r>
      <rPr>
        <sz val="11"/>
        <rFont val="Arial"/>
        <family val="2"/>
      </rPr>
      <t>BEIS ha</t>
    </r>
    <r>
      <rPr>
        <sz val="11"/>
        <color theme="1"/>
        <rFont val="Arial"/>
        <family val="2"/>
      </rPr>
      <t xml:space="preserve">s published the methodology that it will use when preparing forecasts and this is available on the RHI pages of the GOV.UK website. </t>
    </r>
  </si>
  <si>
    <t xml:space="preserve">Further information about the operation of the budget management mechanism is available within the Government response to the ‘Providing Certainty, Improving Performance’ July 2012 consultation which can be accessed using the following link: </t>
  </si>
  <si>
    <t>https://www.gov.uk/government/policies/increasing-the-use-of-low-carbon-technologies/supporting-pages/renewable-heat-incentive-rhi</t>
  </si>
  <si>
    <t>The following links are to additional information :-</t>
  </si>
  <si>
    <t>December 2013 Government Response document- Non-Domestic RHI: Improving Support, Increasing Uptake</t>
  </si>
  <si>
    <t>Expenditure thresholds contained in the schedule to the RHI Regulations.</t>
  </si>
  <si>
    <t xml:space="preserve">BEIS official statistics – Renewable Heat Incentive statistics </t>
  </si>
  <si>
    <t>Ofgem public report - Renewable Heat Incentive</t>
  </si>
  <si>
    <t xml:space="preserve">Ofgem guidance on the RHI </t>
  </si>
  <si>
    <t>BEIS non-domestic degression guidance</t>
  </si>
  <si>
    <t>If you have any comments regarding the format of the Monthly and/or Quarterly forecast publications please email rhi@beis.gov.uk marking your email ‘RHI – forecast'</t>
  </si>
  <si>
    <t xml:space="preserve">Table 1: comparing forecast expenditure between months and against expenditure thresholds </t>
  </si>
  <si>
    <t>Expenditure threshold (£m), as at 30/4/2020 (50% of total anticipated expenditure)</t>
  </si>
  <si>
    <t>Last quarter's forecast expenditure for the scheme as a whole (£m) as at 31/1/2020</t>
  </si>
  <si>
    <t>-</t>
  </si>
  <si>
    <t>Total expenditure anticipated threshold for the subsequent year (£m), as at 30/4/2020</t>
  </si>
  <si>
    <t>Difference between this month's forecast and total anticipated expenditure (£m)</t>
  </si>
  <si>
    <t>These estimates are based on scheme  data provided by Ofgem</t>
  </si>
  <si>
    <t>If hit, it can trigger tariff reduction if the individual forecast expenditure for a tariff category also exceeds its expenditure threshold</t>
  </si>
  <si>
    <t>If positive, degressions can occur</t>
  </si>
  <si>
    <t>These estimates are based on scheme data provided by Ofgem</t>
  </si>
  <si>
    <t>If hit, it can trigger tariff reductions if tariffs have exceeded the expenditure threshold (expenditure anticipated for the subsequent year)</t>
  </si>
  <si>
    <t>If positive, triggers additional 5% degressions for technologies where this month's forecast is above their expenditure thresholds</t>
  </si>
  <si>
    <t>Scheme total</t>
  </si>
  <si>
    <t>Tariff category</t>
  </si>
  <si>
    <t>Expenditure threshold for each technology (£m), as at 30/4/2020</t>
  </si>
  <si>
    <t>Tariff category reduction last quarter?</t>
  </si>
  <si>
    <t>Description</t>
  </si>
  <si>
    <t>If hit, it can trigger tariff reduction if overall spend for the scheme is 50% or more of expected levels</t>
  </si>
  <si>
    <t>If positive then the tariff can be degressed</t>
  </si>
  <si>
    <t>This represents growth in expenditure</t>
  </si>
  <si>
    <t>Based on the increase in expenditure thresholds, as set out in the RHI Regulations</t>
  </si>
  <si>
    <t>If forecast expenditure exceeds expenditure threshold again at the next quarterly assessment, tariff reduction will be increased</t>
  </si>
  <si>
    <t xml:space="preserve">If between 50% and 150%, or over 150% differing levels of degression can be triggered </t>
  </si>
  <si>
    <t>All biomass plants</t>
  </si>
  <si>
    <t>NO</t>
  </si>
  <si>
    <t>Small and medium biogas (below 600kW)</t>
  </si>
  <si>
    <t>Large biogas and biomethane for injection  (600kW and above) and biomethane</t>
  </si>
  <si>
    <t>Air source heat pumps  and small ground source heat pumps (below 100kW)</t>
  </si>
  <si>
    <t>Large ground source heat pumps (100kW and above)</t>
  </si>
  <si>
    <t>YES</t>
  </si>
  <si>
    <t>Solar Thermal</t>
  </si>
  <si>
    <t>CHP systems</t>
  </si>
  <si>
    <t>Deep geothermal plants</t>
  </si>
  <si>
    <t>Table 2: Breakdown of total forecast expenditure by application type</t>
  </si>
  <si>
    <t>Forecast expenditure (£m) - Accredited applications receiving payment</t>
  </si>
  <si>
    <t>Forecast expenditure (£m) - Accredited applications that have not yet received payment</t>
  </si>
  <si>
    <t>Forecast expenditure (£m) - Full applications that have not yet received accreditation</t>
  </si>
  <si>
    <t>Forecast expenditure (£m) - Preliminary Applications</t>
  </si>
  <si>
    <t>Forecast expenditure (£m) - Tariff Guarantee applications that have been granted</t>
  </si>
  <si>
    <t>Approved applications by Ofgem that have received at least one RHI payment</t>
  </si>
  <si>
    <t>Approved applications by Ofgem that will be paid once applicants have provided information to Ofgem on the amount of eligible heat they have produced</t>
  </si>
  <si>
    <t>Full applications made to Ofgem that are pending approval</t>
  </si>
  <si>
    <t>Preliminary applications made and approved applications by Ofgem</t>
  </si>
  <si>
    <t>Tariff guarantees granted by Ofgem</t>
  </si>
  <si>
    <t>Total</t>
  </si>
  <si>
    <t>Renewable Heat Teachnology(1)</t>
  </si>
  <si>
    <t>Type of heat used</t>
  </si>
  <si>
    <t xml:space="preserve"> Load factor</t>
  </si>
  <si>
    <t xml:space="preserve">No. of plants to have supplied meter readings </t>
  </si>
  <si>
    <t>Ground source heat pumps</t>
  </si>
  <si>
    <t>Other</t>
  </si>
  <si>
    <t>Space heating</t>
  </si>
  <si>
    <t>Water heating</t>
  </si>
  <si>
    <t>#</t>
  </si>
  <si>
    <t>Space heating, Water heating</t>
  </si>
  <si>
    <t>Process heating</t>
  </si>
  <si>
    <t>*</t>
  </si>
  <si>
    <t>Small biomass plants</t>
  </si>
  <si>
    <t>Medium biomass plants</t>
  </si>
  <si>
    <t>Large biomass plants</t>
  </si>
  <si>
    <t>Plants which generate heat from biogas</t>
  </si>
  <si>
    <t>Plants using solar collectors</t>
  </si>
  <si>
    <t>Air Source Heat Pump</t>
  </si>
  <si>
    <t>Solid biomass CHP systems(2)</t>
  </si>
  <si>
    <t>Deep geothermal plants(2)</t>
  </si>
  <si>
    <t>(1) Average load factors are allocated to technology bands rather than degression bands.</t>
  </si>
  <si>
    <t>1. Small, Medium and Large biomass technologies each have an average heat load factor which are all used in calculating forecast expenditure for the Biomass degression band.</t>
  </si>
  <si>
    <t>2. Small, Medium and Large biogas each have an average heat load factor. Small and medium biogas load factors are used in the Small and Medium biogas degression band, whereas the average heat load factor for large biogas is used for biogas installations in the Biomethane and Large Biogas degression band.</t>
  </si>
  <si>
    <t>3. Air source heat pumps and ground source heat pumps (inc. water source) each have an average heat load factor. The air source heat pump and ground source heat pump heat load factors are used to calculate forecast expenditure in the Small Heat Pump degression band, in addition the average heat load factor for ground source heat pumps in used to calculate forecast expenditure in the Large Heat Pump degression band.</t>
  </si>
  <si>
    <t>(2) In line with regulation changes, Solid biomass CHP and Deep geothermal technology band are allocated a load factor that is unique to the installation. Therefore the average heat load factor for each technology is not used.</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</si>
  <si>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</si>
  <si>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</si>
  <si>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 refers to 0, i.e. no meter readings have been provided within that category.</t>
  </si>
  <si>
    <t xml:space="preserve">(The following definitions are provided to aid understanding of the terms used within this workbook). </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</si>
  <si>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</si>
  <si>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</si>
  <si>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r>
      <t xml:space="preserve">Forecast expenditure </t>
    </r>
    <r>
      <rPr>
        <sz val="11"/>
        <color theme="1"/>
        <rFont val="Arial"/>
        <family val="2"/>
      </rPr>
      <t>(this can be total forecast  expenditure or forecasts for each tariff category)</t>
    </r>
  </si>
  <si>
    <r>
      <t xml:space="preserve">These are estimates by BEIS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BEIS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 that were submitted 4 months ago or longer and are still awaiting further information from the applicant are considered to be 'dormant' and are also excluded from forecasts.  </t>
    </r>
  </si>
  <si>
    <t xml:space="preserve">Assessment dates </t>
  </si>
  <si>
    <r>
      <t xml:space="preserve">These are the dates BEIS refers to when calculating </t>
    </r>
    <r>
      <rPr>
        <b/>
        <sz val="11"/>
        <color theme="1"/>
        <rFont val="Arial"/>
        <family val="2"/>
      </rPr>
      <t xml:space="preserve">actual forecast expenditure </t>
    </r>
    <r>
      <rPr>
        <sz val="11"/>
        <color theme="1"/>
        <rFont val="Arial"/>
        <family val="2"/>
      </rPr>
      <t xml:space="preserve">over the next 12 months.  Ofgem provides BEIS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</si>
  <si>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</si>
  <si>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</si>
  <si>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</si>
  <si>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</si>
  <si>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</si>
  <si>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</si>
  <si>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</si>
  <si>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r>
      <t xml:space="preserve">This is data provided to BEIS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</si>
  <si>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t>Expenditure anticipated for the subsequent year</t>
  </si>
  <si>
    <r>
      <t xml:space="preserve">These are the amounts of expenditure BEIS has modelled may be required if renewable heat is to make the contribution currently anticipated to the </t>
    </r>
    <r>
      <rPr>
        <b/>
        <sz val="11"/>
        <color theme="1"/>
        <rFont val="Arial"/>
        <family val="2"/>
      </rPr>
      <t>2020 target</t>
    </r>
    <r>
      <rPr>
        <sz val="11"/>
        <color theme="1"/>
        <rFont val="Arial"/>
        <family val="2"/>
      </rPr>
      <t xml:space="preserve">.  BEIS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</si>
  <si>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t>Expenditure Forecast Statement</t>
  </si>
  <si>
    <t>This is a quarterly statement published by BEIS which sets out:</t>
  </si>
  <si>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</si>
  <si>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</si>
  <si>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</si>
  <si>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</si>
  <si>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</si>
  <si>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These are the spending thresholds which if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</si>
  <si>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t>Forecasts for each tariff category</t>
  </si>
  <si>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</si>
  <si>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</si>
  <si>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</si>
  <si>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</si>
  <si>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</si>
  <si>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</si>
  <si>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</si>
  <si>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</si>
  <si>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</si>
  <si>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BEIS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</si>
  <si>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t>Regulations</t>
  </si>
  <si>
    <t xml:space="preserve">Renewable Heat Incentive Scheme Regulations 2011 </t>
  </si>
  <si>
    <t>RHI</t>
  </si>
  <si>
    <t>Renewable Heat Incentive</t>
  </si>
  <si>
    <t>Tariff Change Notice</t>
  </si>
  <si>
    <r>
      <t xml:space="preserve">This is a quarterly statement published by BEIS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</si>
  <si>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 period</t>
  </si>
  <si>
    <t>This is a 3 month period commencing 1 January, 1 April, 1 July or 1 October in any given year.</t>
  </si>
  <si>
    <t>These refer to the technology specific tariffs which are currently available under the Non-domestic RHI scheme.</t>
  </si>
  <si>
    <t>Total anticipated expenditure</t>
  </si>
  <si>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BEIS’s model.</t>
    </r>
  </si>
  <si>
    <t>Total forecast expenditure (or forecast for total expenditure)</t>
  </si>
  <si>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</si>
  <si>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t>The data contained in this publication are based on the scheme data as at 30 April 2020, which have been provided by the Office of Gas and Electricity Markets (Ofgem) who administer the scheme.</t>
  </si>
  <si>
    <t>The next quarterly degression assessment will be published by 1 September 2020 with any resulting tariff reductions coming into effect from 1 October 2020.</t>
  </si>
  <si>
    <t>Quarterly Forecast for the Non-domestic RHI scheme as at 30 April 2020</t>
  </si>
  <si>
    <t xml:space="preserve">Forecast expenditure for the scheme as a whole (£m) as at 30/4/20 </t>
  </si>
  <si>
    <t>Difference between the forecast expenditure for the scheme at 30/4/2020 and the expenditure threshold (50% of total anticipated expenditure) for the scheme at 30/4/2020 (£m)</t>
  </si>
  <si>
    <t>Difference between expenditure forecast, as at 30/4/2020, and last quarter's forecast, at 31/1/2020 (£m)</t>
  </si>
  <si>
    <t>Difference between this month's forecast expenditure at 30/4/2020 and the expenditure thresholds for each technology at 30/4/2020 (£m)</t>
  </si>
  <si>
    <t>Anticipated quarterly expenditure growth to this assessment at  30/4/2020 (£m)</t>
  </si>
  <si>
    <t>Actual growth as at 30/4/2020 in comparison to the anticipated growth at the assessment at 30/4/2020 expressed as a percentage</t>
  </si>
  <si>
    <t>Total forecast expenditure (£m) for 12 months following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</si>
</sst>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1" formatCode="_-* #,##0_-;\-* #,##0_-;_-* &quot;-&quot;_-;_-@_-"/>
    <numFmt numFmtId="43" formatCode="_-* #,##0.00_-;\-* #,##0.00_-;_-* &quot;-&quot;??_-;_-@_-"/>
    <numFmt numFmtId="164" formatCode="_(* #,##0_);_(* \(#,##0\);_(* &quot;-&quot;_);_(@_)"/>
    <numFmt numFmtId="165" formatCode="&quot;£&quot;#,##0.0"/>
    <numFmt numFmtId="166" formatCode="_-[$£-809]* #,##0_-;\-[$£-809]* #,##0_-;_-[$£-809]* &quot;-&quot;??_-;_-@_-"/>
    <numFmt numFmtId="167" formatCode="_-* #,##0_-;\-* #,##0_-;_-* &quot;-&quot;??_-;_-@_-"/>
    <numFmt numFmtId="168" formatCode="#,##0.0;\-#,##0.0;&quot;-&quot;"/>
    <numFmt numFmtId="169" formatCode="#,##0.00;\-#,##0.00;&quot;-&quot;"/>
    <numFmt numFmtId="170" formatCode="#,##0;\-#,##0;&quot;-&quot;\ "/>
    <numFmt numFmtId="171" formatCode="_-[$£-809]* #,##0.00_-;\-[$£-809]* #,##0.00_-;_-[$£-809]* &quot;-&quot;??_-;_-@_-"/>
    <numFmt numFmtId="172" formatCode="&quot; &quot;[$£-809]#,##0&quot; &quot;;&quot;-&quot;[$£-809]#,##0&quot; &quot;;&quot; &quot;[$£-809]&quot;-&quot;00&quot; &quot;;&quot; &quot;@&quot; &quot;"/>
  </numFmts>
  <fonts count="60" x14ac:knownFonts="1">
    <font>
      <sz val="11"/>
      <color theme="1"/>
      <name val="Calibri"/>
      <family val="2"/>
      <scheme val="minor"/>
    </font>
    <font>
      <sz val="11"/>
      <name val="Calibri"/>
      <family val="2"/>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color rgb="FFFF0000"/>
      <name val="Arial"/>
      <family val="2"/>
    </font>
    <font>
      <b/>
      <sz val="20"/>
      <color rgb="FFFF0000"/>
      <name val="Arial"/>
      <family val="2"/>
    </font>
    <font>
      <sz val="10"/>
      <color rgb="FF000000"/>
      <name val="Verdana"/>
      <family val="2"/>
    </font>
    <font>
      <b/>
      <sz val="10"/>
      <color rgb="FFFF0000"/>
      <name val="Arial"/>
      <family val="2"/>
    </font>
    <font>
      <sz val="11"/>
      <color rgb="FFFF0000"/>
      <name val="Calibri"/>
      <family val="2"/>
      <scheme val="minor"/>
    </font>
    <font>
      <sz val="10"/>
      <color rgb="FFFF0000"/>
      <name val="Arial"/>
      <family val="2"/>
    </font>
    <font>
      <i/>
      <sz val="10"/>
      <color rgb="FFFF0000"/>
      <name val="Arial"/>
      <family val="2"/>
    </font>
    <font>
      <b/>
      <sz val="11"/>
      <color rgb="FFFF0000"/>
      <name val="Calibri"/>
      <family val="2"/>
    </font>
    <font>
      <b/>
      <sz val="11"/>
      <color rgb="FFFF0000"/>
      <name val="Calibri"/>
      <family val="2"/>
      <scheme val="minor"/>
    </font>
    <font>
      <sz val="11"/>
      <color rgb="FF000000"/>
      <name val="Calibri"/>
      <family val="2"/>
      <scheme val="minor"/>
    </font>
    <font>
      <sz val="11"/>
      <name val="Calibri"/>
      <family val="2"/>
      <scheme val="minor"/>
    </font>
    <font>
      <b/>
      <sz val="11"/>
      <name val="Calibri"/>
      <family val="2"/>
    </font>
    <font>
      <b/>
      <sz val="11"/>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bottom style="dotted">
        <color indexed="64"/>
      </bottom>
      <diagonal/>
    </border>
    <border>
      <left/>
      <right style="thin">
        <color indexed="64"/>
      </right>
      <top/>
      <bottom/>
      <diagonal/>
    </border>
    <border>
      <left/>
      <right/>
      <top/>
      <bottom style="thin">
        <color indexed="64"/>
      </bottom>
      <diagonal/>
    </border>
    <border>
      <left style="medium">
        <color indexed="64"/>
      </left>
      <right style="dotted">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dotted">
        <color indexed="64"/>
      </right>
      <top style="medium">
        <color indexed="64"/>
      </top>
      <bottom/>
      <diagonal/>
    </border>
    <border>
      <left/>
      <right style="medium">
        <color rgb="FF000000"/>
      </right>
      <top/>
      <bottom/>
      <diagonal/>
    </border>
    <border>
      <left/>
      <right style="medium">
        <color auto="1"/>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rgb="FF000000"/>
      </right>
      <top/>
      <bottom style="thin">
        <color indexed="64"/>
      </bottom>
      <diagonal/>
    </border>
    <border>
      <left style="medium">
        <color indexed="64"/>
      </left>
      <right style="medium">
        <color indexed="64"/>
      </right>
      <top/>
      <bottom/>
      <diagonal/>
    </border>
    <border>
      <left style="medium">
        <color indexed="64"/>
      </left>
      <right/>
      <top style="medium">
        <color indexed="64"/>
      </top>
      <bottom style="dotted">
        <color indexed="64"/>
      </bottom>
      <diagonal/>
    </border>
    <border>
      <left/>
      <right style="thin">
        <color indexed="64"/>
      </right>
      <top style="thin">
        <color rgb="FF000000"/>
      </top>
      <bottom/>
      <diagonal/>
    </border>
    <border>
      <left/>
      <right style="medium">
        <color indexed="64"/>
      </right>
      <top/>
      <bottom/>
      <diagonal/>
    </border>
    <border>
      <left style="thin">
        <color indexed="64"/>
      </left>
      <right style="thin">
        <color indexed="64"/>
      </right>
      <top style="medium">
        <color indexed="64"/>
      </top>
      <bottom style="mediumDashed">
        <color indexed="64"/>
      </bottom>
      <diagonal/>
    </border>
    <border>
      <left/>
      <right style="medium">
        <color auto="1"/>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thin">
        <color indexed="64"/>
      </right>
      <top style="medium">
        <color indexed="64"/>
      </top>
      <bottom style="mediumDashed">
        <color indexed="64"/>
      </bottom>
      <diagonal/>
    </border>
    <border>
      <left/>
      <right style="thin">
        <color indexed="64"/>
      </right>
      <top style="mediumDashed">
        <color indexed="64"/>
      </top>
      <bottom style="mediumDashed">
        <color indexed="64"/>
      </bottom>
      <diagonal/>
    </border>
    <border>
      <left/>
      <right style="thin">
        <color indexed="64"/>
      </right>
      <top style="mediumDashed">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style="dotted">
        <color indexed="64"/>
      </top>
      <bottom style="dotted">
        <color indexed="64"/>
      </bottom>
      <diagonal/>
    </border>
  </borders>
  <cellStyleXfs count="1108">
    <xf numFmtId="0" fontId="0"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6" fontId="19" fillId="0" borderId="0"/>
    <xf numFmtId="9" fontId="19" fillId="0" borderId="0" applyFont="0" applyFill="0" applyBorder="0" applyAlignment="0" applyProtection="0"/>
    <xf numFmtId="0" fontId="7" fillId="0" borderId="0"/>
    <xf numFmtId="166" fontId="25" fillId="0" borderId="16" applyNumberFormat="0">
      <alignment horizontal="center" wrapText="1"/>
    </xf>
    <xf numFmtId="166" fontId="26" fillId="0" borderId="0" applyNumberFormat="0" applyBorder="0" applyAlignment="0" applyProtection="0"/>
    <xf numFmtId="166" fontId="2" fillId="0" borderId="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9" fontId="2" fillId="0" borderId="0" applyFont="0" applyFill="0" applyBorder="0" applyAlignment="0" applyProtection="0"/>
    <xf numFmtId="166" fontId="27" fillId="0" borderId="0" applyNumberFormat="0" applyFill="0" applyBorder="0" applyProtection="0">
      <alignment horizontal="left"/>
    </xf>
    <xf numFmtId="9" fontId="7" fillId="0" borderId="0" applyFont="0" applyFill="0" applyBorder="0" applyAlignment="0" applyProtection="0"/>
    <xf numFmtId="166" fontId="2" fillId="0" borderId="0"/>
    <xf numFmtId="166" fontId="7" fillId="0" borderId="0"/>
    <xf numFmtId="9" fontId="7" fillId="0" borderId="0" applyFont="0" applyFill="0" applyBorder="0" applyAlignment="0" applyProtection="0"/>
    <xf numFmtId="164" fontId="28" fillId="0" borderId="0" applyFont="0" applyFill="0" applyBorder="0" applyAlignment="0" applyProtection="0"/>
    <xf numFmtId="166" fontId="7" fillId="0" borderId="0"/>
    <xf numFmtId="166" fontId="2" fillId="0" borderId="0"/>
    <xf numFmtId="166" fontId="19" fillId="0" borderId="0"/>
    <xf numFmtId="43" fontId="7" fillId="0" borderId="0" applyFont="0" applyFill="0" applyBorder="0" applyAlignment="0" applyProtection="0"/>
    <xf numFmtId="0" fontId="19" fillId="0" borderId="0"/>
    <xf numFmtId="0" fontId="19" fillId="0" borderId="0"/>
    <xf numFmtId="171" fontId="7" fillId="0" borderId="0"/>
    <xf numFmtId="171" fontId="24" fillId="0" borderId="0" applyNumberFormat="0" applyFill="0" applyBorder="0" applyAlignment="0" applyProtection="0">
      <alignment vertical="top"/>
      <protection locked="0"/>
    </xf>
    <xf numFmtId="171" fontId="19" fillId="11" borderId="0" applyNumberFormat="0" applyBorder="0" applyAlignment="0" applyProtection="0"/>
    <xf numFmtId="171" fontId="19" fillId="11" borderId="0" applyNumberFormat="0" applyBorder="0" applyAlignment="0" applyProtection="0"/>
    <xf numFmtId="171" fontId="19" fillId="11" borderId="0" applyNumberFormat="0" applyBorder="0" applyAlignment="0" applyProtection="0"/>
    <xf numFmtId="171" fontId="19" fillId="11" borderId="0" applyNumberFormat="0" applyBorder="0" applyAlignment="0" applyProtection="0"/>
    <xf numFmtId="171" fontId="19" fillId="15" borderId="0" applyNumberFormat="0" applyBorder="0" applyAlignment="0" applyProtection="0"/>
    <xf numFmtId="171" fontId="19" fillId="15" borderId="0" applyNumberFormat="0" applyBorder="0" applyAlignment="0" applyProtection="0"/>
    <xf numFmtId="171" fontId="19" fillId="15" borderId="0" applyNumberFormat="0" applyBorder="0" applyAlignment="0" applyProtection="0"/>
    <xf numFmtId="171" fontId="19" fillId="15" borderId="0" applyNumberFormat="0" applyBorder="0" applyAlignment="0" applyProtection="0"/>
    <xf numFmtId="171" fontId="19" fillId="19" borderId="0" applyNumberFormat="0" applyBorder="0" applyAlignment="0" applyProtection="0"/>
    <xf numFmtId="171" fontId="19" fillId="19" borderId="0" applyNumberFormat="0" applyBorder="0" applyAlignment="0" applyProtection="0"/>
    <xf numFmtId="171" fontId="19" fillId="19" borderId="0" applyNumberFormat="0" applyBorder="0" applyAlignment="0" applyProtection="0"/>
    <xf numFmtId="171" fontId="19" fillId="19" borderId="0" applyNumberFormat="0" applyBorder="0" applyAlignment="0" applyProtection="0"/>
    <xf numFmtId="171" fontId="19" fillId="23" borderId="0" applyNumberFormat="0" applyBorder="0" applyAlignment="0" applyProtection="0"/>
    <xf numFmtId="171" fontId="19" fillId="23" borderId="0" applyNumberFormat="0" applyBorder="0" applyAlignment="0" applyProtection="0"/>
    <xf numFmtId="171" fontId="19" fillId="23" borderId="0" applyNumberFormat="0" applyBorder="0" applyAlignment="0" applyProtection="0"/>
    <xf numFmtId="171" fontId="19" fillId="23" borderId="0" applyNumberFormat="0" applyBorder="0" applyAlignment="0" applyProtection="0"/>
    <xf numFmtId="171" fontId="19" fillId="27" borderId="0" applyNumberFormat="0" applyBorder="0" applyAlignment="0" applyProtection="0"/>
    <xf numFmtId="171" fontId="19" fillId="27" borderId="0" applyNumberFormat="0" applyBorder="0" applyAlignment="0" applyProtection="0"/>
    <xf numFmtId="171" fontId="19" fillId="27" borderId="0" applyNumberFormat="0" applyBorder="0" applyAlignment="0" applyProtection="0"/>
    <xf numFmtId="171" fontId="19" fillId="27" borderId="0" applyNumberFormat="0" applyBorder="0" applyAlignment="0" applyProtection="0"/>
    <xf numFmtId="171" fontId="19" fillId="31" borderId="0" applyNumberFormat="0" applyBorder="0" applyAlignment="0" applyProtection="0"/>
    <xf numFmtId="171" fontId="19" fillId="31" borderId="0" applyNumberFormat="0" applyBorder="0" applyAlignment="0" applyProtection="0"/>
    <xf numFmtId="171" fontId="19" fillId="31" borderId="0" applyNumberFormat="0" applyBorder="0" applyAlignment="0" applyProtection="0"/>
    <xf numFmtId="171" fontId="19" fillId="31" borderId="0" applyNumberFormat="0" applyBorder="0" applyAlignment="0" applyProtection="0"/>
    <xf numFmtId="171" fontId="19" fillId="12" borderId="0" applyNumberFormat="0" applyBorder="0" applyAlignment="0" applyProtection="0"/>
    <xf numFmtId="171" fontId="19" fillId="12" borderId="0" applyNumberFormat="0" applyBorder="0" applyAlignment="0" applyProtection="0"/>
    <xf numFmtId="171" fontId="19" fillId="12" borderId="0" applyNumberFormat="0" applyBorder="0" applyAlignment="0" applyProtection="0"/>
    <xf numFmtId="171" fontId="19" fillId="12" borderId="0" applyNumberFormat="0" applyBorder="0" applyAlignment="0" applyProtection="0"/>
    <xf numFmtId="171" fontId="19" fillId="16" borderId="0" applyNumberFormat="0" applyBorder="0" applyAlignment="0" applyProtection="0"/>
    <xf numFmtId="171" fontId="19" fillId="16" borderId="0" applyNumberFormat="0" applyBorder="0" applyAlignment="0" applyProtection="0"/>
    <xf numFmtId="171" fontId="19" fillId="16" borderId="0" applyNumberFormat="0" applyBorder="0" applyAlignment="0" applyProtection="0"/>
    <xf numFmtId="171" fontId="19" fillId="16" borderId="0" applyNumberFormat="0" applyBorder="0" applyAlignment="0" applyProtection="0"/>
    <xf numFmtId="171" fontId="19" fillId="20" borderId="0" applyNumberFormat="0" applyBorder="0" applyAlignment="0" applyProtection="0"/>
    <xf numFmtId="171" fontId="19" fillId="20" borderId="0" applyNumberFormat="0" applyBorder="0" applyAlignment="0" applyProtection="0"/>
    <xf numFmtId="171" fontId="19" fillId="20" borderId="0" applyNumberFormat="0" applyBorder="0" applyAlignment="0" applyProtection="0"/>
    <xf numFmtId="171" fontId="19" fillId="20" borderId="0" applyNumberFormat="0" applyBorder="0" applyAlignment="0" applyProtection="0"/>
    <xf numFmtId="171" fontId="19" fillId="24" borderId="0" applyNumberFormat="0" applyBorder="0" applyAlignment="0" applyProtection="0"/>
    <xf numFmtId="171" fontId="19" fillId="24" borderId="0" applyNumberFormat="0" applyBorder="0" applyAlignment="0" applyProtection="0"/>
    <xf numFmtId="171" fontId="19" fillId="24" borderId="0" applyNumberFormat="0" applyBorder="0" applyAlignment="0" applyProtection="0"/>
    <xf numFmtId="171" fontId="19" fillId="24" borderId="0" applyNumberFormat="0" applyBorder="0" applyAlignment="0" applyProtection="0"/>
    <xf numFmtId="171" fontId="19" fillId="28" borderId="0" applyNumberFormat="0" applyBorder="0" applyAlignment="0" applyProtection="0"/>
    <xf numFmtId="171" fontId="19" fillId="28" borderId="0" applyNumberFormat="0" applyBorder="0" applyAlignment="0" applyProtection="0"/>
    <xf numFmtId="171" fontId="19" fillId="28" borderId="0" applyNumberFormat="0" applyBorder="0" applyAlignment="0" applyProtection="0"/>
    <xf numFmtId="171" fontId="19" fillId="28" borderId="0" applyNumberFormat="0" applyBorder="0" applyAlignment="0" applyProtection="0"/>
    <xf numFmtId="171" fontId="19" fillId="32" borderId="0" applyNumberFormat="0" applyBorder="0" applyAlignment="0" applyProtection="0"/>
    <xf numFmtId="171" fontId="19" fillId="32" borderId="0" applyNumberFormat="0" applyBorder="0" applyAlignment="0" applyProtection="0"/>
    <xf numFmtId="171" fontId="19" fillId="32" borderId="0" applyNumberFormat="0" applyBorder="0" applyAlignment="0" applyProtection="0"/>
    <xf numFmtId="171" fontId="1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0" borderId="0" applyNumberFormat="0" applyBorder="0" applyAlignment="0" applyProtection="0"/>
    <xf numFmtId="171" fontId="29" fillId="14" borderId="0" applyNumberFormat="0" applyBorder="0" applyAlignment="0" applyProtection="0"/>
    <xf numFmtId="171" fontId="29" fillId="18" borderId="0" applyNumberFormat="0" applyBorder="0" applyAlignment="0" applyProtection="0"/>
    <xf numFmtId="171" fontId="29" fillId="22" borderId="0" applyNumberFormat="0" applyBorder="0" applyAlignment="0" applyProtection="0"/>
    <xf numFmtId="171" fontId="29" fillId="26" borderId="0" applyNumberFormat="0" applyBorder="0" applyAlignment="0" applyProtection="0"/>
    <xf numFmtId="171" fontId="29" fillId="30" borderId="0" applyNumberFormat="0" applyBorder="0" applyAlignment="0" applyProtection="0"/>
    <xf numFmtId="171" fontId="30" fillId="4" borderId="0" applyNumberFormat="0" applyBorder="0" applyAlignment="0" applyProtection="0"/>
    <xf numFmtId="171" fontId="31" fillId="7" borderId="25" applyNumberFormat="0" applyAlignment="0" applyProtection="0"/>
    <xf numFmtId="171" fontId="32" fillId="8" borderId="28" applyNumberFormat="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34" fillId="0" borderId="0" applyNumberFormat="0" applyFill="0" applyBorder="0" applyAlignment="0" applyProtection="0"/>
    <xf numFmtId="171" fontId="35" fillId="3" borderId="0" applyNumberFormat="0" applyBorder="0" applyAlignment="0" applyProtection="0"/>
    <xf numFmtId="171" fontId="36" fillId="0" borderId="22" applyNumberFormat="0" applyFill="0" applyAlignment="0" applyProtection="0"/>
    <xf numFmtId="171" fontId="37" fillId="0" borderId="23" applyNumberFormat="0" applyFill="0" applyAlignment="0" applyProtection="0"/>
    <xf numFmtId="171" fontId="38" fillId="0" borderId="24" applyNumberFormat="0" applyFill="0" applyAlignment="0" applyProtection="0"/>
    <xf numFmtId="171" fontId="38" fillId="0" borderId="0" applyNumberFormat="0" applyFill="0" applyBorder="0" applyAlignment="0" applyProtection="0"/>
    <xf numFmtId="171" fontId="39" fillId="6" borderId="25" applyNumberFormat="0" applyAlignment="0" applyProtection="0"/>
    <xf numFmtId="171" fontId="40" fillId="0" borderId="27" applyNumberFormat="0" applyFill="0" applyAlignment="0" applyProtection="0"/>
    <xf numFmtId="171" fontId="41" fillId="5" borderId="0" applyNumberFormat="0" applyBorder="0" applyAlignment="0" applyProtection="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7" fillId="0" borderId="0"/>
    <xf numFmtId="171" fontId="19" fillId="0" borderId="0"/>
    <xf numFmtId="171" fontId="19" fillId="0" borderId="0"/>
    <xf numFmtId="171" fontId="19" fillId="0" borderId="0"/>
    <xf numFmtId="171" fontId="23" fillId="0" borderId="0"/>
    <xf numFmtId="171" fontId="23" fillId="0" borderId="0"/>
    <xf numFmtId="171" fontId="23" fillId="0" borderId="0"/>
    <xf numFmtId="171" fontId="23" fillId="0" borderId="0"/>
    <xf numFmtId="171" fontId="19" fillId="0" borderId="0"/>
    <xf numFmtId="171" fontId="19" fillId="0" borderId="0"/>
    <xf numFmtId="171" fontId="19" fillId="0" borderId="0"/>
    <xf numFmtId="171" fontId="19" fillId="0" borderId="0"/>
    <xf numFmtId="171" fontId="2"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23"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2" fillId="0" borderId="0"/>
    <xf numFmtId="171" fontId="19" fillId="0" borderId="0"/>
    <xf numFmtId="171" fontId="19" fillId="0" borderId="0"/>
    <xf numFmtId="171" fontId="23" fillId="0" borderId="0"/>
    <xf numFmtId="171" fontId="23" fillId="0" borderId="0"/>
    <xf numFmtId="171" fontId="23" fillId="0" borderId="0"/>
    <xf numFmtId="171" fontId="19" fillId="0" borderId="0"/>
    <xf numFmtId="171" fontId="23" fillId="0" borderId="0"/>
    <xf numFmtId="171" fontId="23" fillId="0" borderId="0"/>
    <xf numFmtId="171" fontId="19" fillId="0" borderId="0"/>
    <xf numFmtId="171" fontId="23" fillId="0" borderId="0"/>
    <xf numFmtId="171" fontId="19" fillId="0" borderId="0"/>
    <xf numFmtId="171" fontId="19" fillId="0" borderId="0"/>
    <xf numFmtId="171" fontId="19" fillId="0" borderId="0"/>
    <xf numFmtId="171" fontId="19" fillId="0" borderId="0"/>
    <xf numFmtId="171" fontId="19" fillId="9" borderId="29" applyNumberFormat="0" applyFont="0" applyAlignment="0" applyProtection="0"/>
    <xf numFmtId="171" fontId="19" fillId="9" borderId="29" applyNumberFormat="0" applyFont="0" applyAlignment="0" applyProtection="0"/>
    <xf numFmtId="171" fontId="19" fillId="9" borderId="29" applyNumberFormat="0" applyFont="0" applyAlignment="0" applyProtection="0"/>
    <xf numFmtId="171" fontId="19" fillId="9" borderId="29" applyNumberFormat="0" applyFont="0" applyAlignment="0" applyProtection="0"/>
    <xf numFmtId="171" fontId="19" fillId="9" borderId="29" applyNumberFormat="0" applyFont="0" applyAlignment="0" applyProtection="0"/>
    <xf numFmtId="171" fontId="19" fillId="9" borderId="29" applyNumberFormat="0" applyFont="0" applyAlignment="0" applyProtection="0"/>
    <xf numFmtId="171" fontId="19" fillId="9" borderId="29" applyNumberFormat="0" applyFont="0" applyAlignment="0" applyProtection="0"/>
    <xf numFmtId="171" fontId="19" fillId="9" borderId="29" applyNumberFormat="0" applyFont="0" applyAlignment="0" applyProtection="0"/>
    <xf numFmtId="171" fontId="19" fillId="9" borderId="29" applyNumberFormat="0" applyFont="0" applyAlignment="0" applyProtection="0"/>
    <xf numFmtId="171" fontId="42" fillId="7" borderId="26"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171" fontId="43" fillId="0" borderId="30" applyNumberFormat="0" applyFill="0" applyAlignment="0" applyProtection="0"/>
    <xf numFmtId="171" fontId="44" fillId="0" borderId="0" applyNumberFormat="0" applyFill="0" applyBorder="0" applyAlignment="0" applyProtection="0"/>
    <xf numFmtId="0" fontId="2" fillId="0" borderId="0"/>
    <xf numFmtId="0" fontId="7" fillId="0" borderId="0"/>
    <xf numFmtId="0" fontId="45" fillId="0" borderId="0"/>
    <xf numFmtId="0" fontId="46" fillId="0" borderId="0" applyNumberFormat="0" applyFill="0" applyBorder="0" applyAlignment="0" applyProtection="0">
      <alignment vertical="top"/>
      <protection locked="0"/>
    </xf>
    <xf numFmtId="0" fontId="2" fillId="0" borderId="0"/>
    <xf numFmtId="43" fontId="23" fillId="0" borderId="0" applyFont="0" applyFill="0" applyBorder="0" applyAlignment="0" applyProtection="0"/>
    <xf numFmtId="0" fontId="23" fillId="0" borderId="0">
      <alignment horizontal="left" vertical="center"/>
    </xf>
    <xf numFmtId="0" fontId="24" fillId="0" borderId="0" applyNumberForma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0" fontId="1" fillId="0" borderId="0"/>
    <xf numFmtId="0" fontId="7" fillId="0" borderId="0"/>
    <xf numFmtId="166" fontId="2" fillId="0" borderId="0"/>
    <xf numFmtId="9" fontId="2" fillId="0" borderId="0" applyFont="0" applyFill="0" applyBorder="0" applyAlignment="0" applyProtection="0"/>
    <xf numFmtId="9" fontId="7"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41" fontId="2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0" borderId="0"/>
    <xf numFmtId="43" fontId="7"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41" fontId="28" fillId="0" borderId="0" applyFont="0" applyFill="0" applyBorder="0" applyAlignment="0" applyProtection="0"/>
    <xf numFmtId="166" fontId="2" fillId="0" borderId="0"/>
    <xf numFmtId="43" fontId="7"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3"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172" fontId="49" fillId="0" borderId="0" applyBorder="0" applyProtection="0"/>
    <xf numFmtId="9" fontId="13" fillId="0" borderId="0" applyFont="0" applyFill="0" applyBorder="0" applyAlignment="0" applyProtection="0"/>
  </cellStyleXfs>
  <cellXfs count="149">
    <xf numFmtId="0" fontId="0" fillId="0" borderId="0" xfId="0"/>
    <xf numFmtId="0" fontId="4" fillId="2" borderId="0" xfId="0" applyFont="1" applyFill="1"/>
    <xf numFmtId="0" fontId="9" fillId="2" borderId="0" xfId="0" applyFont="1" applyFill="1" applyAlignment="1">
      <alignment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7" xfId="0" applyFont="1" applyFill="1" applyBorder="1" applyAlignment="1">
      <alignment horizontal="left" vertical="center" wrapText="1" indent="5"/>
    </xf>
    <xf numFmtId="0" fontId="10" fillId="2" borderId="9"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Alignment="1">
      <alignment vertical="center"/>
    </xf>
    <xf numFmtId="0" fontId="6" fillId="2" borderId="0" xfId="0" applyFont="1" applyFill="1" applyAlignment="1">
      <alignment vertical="center"/>
    </xf>
    <xf numFmtId="0" fontId="12" fillId="2" borderId="0" xfId="0" applyFont="1" applyFill="1" applyAlignment="1">
      <alignment vertical="center"/>
    </xf>
    <xf numFmtId="0" fontId="10" fillId="2" borderId="0" xfId="0" applyFont="1" applyFill="1"/>
    <xf numFmtId="0" fontId="16"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4" fillId="2" borderId="0" xfId="0" quotePrefix="1" applyFont="1" applyFill="1" applyAlignment="1">
      <alignment vertical="center"/>
    </xf>
    <xf numFmtId="0" fontId="0" fillId="2" borderId="0" xfId="0" applyFill="1"/>
    <xf numFmtId="0" fontId="18" fillId="0" borderId="0" xfId="0" applyFont="1"/>
    <xf numFmtId="0" fontId="10" fillId="2" borderId="0" xfId="4" applyNumberFormat="1" applyFont="1" applyFill="1"/>
    <xf numFmtId="0" fontId="7" fillId="2" borderId="0" xfId="4" applyNumberFormat="1" applyFont="1" applyFill="1"/>
    <xf numFmtId="0" fontId="10" fillId="2" borderId="0" xfId="0" applyFont="1" applyFill="1" applyAlignment="1">
      <alignment vertical="center" wrapText="1"/>
    </xf>
    <xf numFmtId="166" fontId="19" fillId="0" borderId="0" xfId="4"/>
    <xf numFmtId="0" fontId="4" fillId="0" borderId="0" xfId="0" applyFont="1"/>
    <xf numFmtId="8" fontId="0" fillId="2" borderId="0" xfId="0" applyNumberFormat="1" applyFill="1"/>
    <xf numFmtId="0" fontId="14" fillId="2" borderId="1" xfId="0" applyFont="1" applyFill="1" applyBorder="1" applyAlignment="1">
      <alignment horizontal="center" vertical="center" wrapText="1"/>
    </xf>
    <xf numFmtId="0" fontId="21" fillId="2" borderId="13" xfId="0" applyFont="1" applyFill="1" applyBorder="1" applyAlignment="1">
      <alignment vertical="center" wrapText="1"/>
    </xf>
    <xf numFmtId="0" fontId="21" fillId="2" borderId="19" xfId="0" applyFont="1" applyFill="1" applyBorder="1" applyAlignment="1">
      <alignment vertical="center" wrapText="1"/>
    </xf>
    <xf numFmtId="4" fontId="4" fillId="2" borderId="0" xfId="0" applyNumberFormat="1" applyFont="1" applyFill="1"/>
    <xf numFmtId="2" fontId="4" fillId="2" borderId="0" xfId="0" applyNumberFormat="1" applyFont="1" applyFill="1"/>
    <xf numFmtId="0" fontId="22" fillId="2" borderId="0" xfId="0" applyFont="1" applyFill="1" applyAlignment="1">
      <alignment vertical="center"/>
    </xf>
    <xf numFmtId="0" fontId="8" fillId="2" borderId="0" xfId="4" applyNumberFormat="1" applyFont="1" applyFill="1" applyAlignment="1">
      <alignment vertical="center" wrapText="1"/>
    </xf>
    <xf numFmtId="167" fontId="7" fillId="2" borderId="0" xfId="3" applyNumberFormat="1" applyFont="1" applyFill="1" applyAlignment="1">
      <alignment horizontal="right"/>
    </xf>
    <xf numFmtId="0" fontId="47" fillId="2" borderId="0" xfId="0" applyFont="1" applyFill="1"/>
    <xf numFmtId="0" fontId="48" fillId="0" borderId="0" xfId="0" applyFont="1"/>
    <xf numFmtId="4" fontId="4" fillId="0" borderId="0" xfId="0" applyNumberFormat="1" applyFont="1"/>
    <xf numFmtId="2" fontId="4" fillId="0" borderId="0" xfId="0" applyNumberFormat="1" applyFont="1"/>
    <xf numFmtId="0" fontId="5" fillId="2" borderId="0" xfId="2" applyFont="1" applyFill="1"/>
    <xf numFmtId="0" fontId="7" fillId="2" borderId="0" xfId="0" applyFont="1" applyFill="1"/>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4" fillId="2" borderId="18" xfId="0" applyFont="1" applyFill="1" applyBorder="1" applyAlignment="1">
      <alignment horizontal="center" vertical="center" wrapText="1"/>
    </xf>
    <xf numFmtId="4" fontId="7" fillId="2" borderId="14" xfId="216" applyNumberFormat="1" applyFill="1" applyBorder="1" applyAlignment="1">
      <alignment horizontal="center"/>
    </xf>
    <xf numFmtId="0" fontId="13" fillId="2" borderId="1" xfId="0" applyFont="1" applyFill="1" applyBorder="1" applyAlignment="1">
      <alignment vertical="center" wrapText="1"/>
    </xf>
    <xf numFmtId="4" fontId="20" fillId="2" borderId="1" xfId="216" applyNumberFormat="1" applyFont="1" applyFill="1" applyBorder="1" applyAlignment="1">
      <alignment horizontal="center" vertical="center"/>
    </xf>
    <xf numFmtId="0" fontId="0" fillId="0" borderId="0" xfId="0" applyAlignment="1">
      <alignment horizontal="left" indent="1"/>
    </xf>
    <xf numFmtId="0" fontId="18" fillId="0" borderId="0" xfId="219" applyFont="1"/>
    <xf numFmtId="0" fontId="2" fillId="2" borderId="0" xfId="219" applyFill="1"/>
    <xf numFmtId="0" fontId="13" fillId="34" borderId="0" xfId="608" applyFill="1"/>
    <xf numFmtId="167" fontId="13" fillId="34" borderId="40" xfId="237" applyNumberFormat="1" applyFont="1" applyFill="1" applyBorder="1" applyAlignment="1">
      <alignment horizontal="right"/>
    </xf>
    <xf numFmtId="167" fontId="13" fillId="34" borderId="36" xfId="237" applyNumberFormat="1" applyFont="1" applyFill="1" applyBorder="1" applyAlignment="1">
      <alignment horizontal="right"/>
    </xf>
    <xf numFmtId="0" fontId="0" fillId="34" borderId="0" xfId="1106" applyNumberFormat="1" applyFont="1" applyFill="1"/>
    <xf numFmtId="0" fontId="0" fillId="34" borderId="38" xfId="1106" applyNumberFormat="1" applyFont="1" applyFill="1" applyBorder="1"/>
    <xf numFmtId="0" fontId="13" fillId="34" borderId="39" xfId="608" applyFill="1" applyBorder="1"/>
    <xf numFmtId="0" fontId="0" fillId="34" borderId="37" xfId="1106" applyNumberFormat="1" applyFont="1" applyFill="1" applyBorder="1"/>
    <xf numFmtId="167" fontId="13" fillId="34" borderId="15" xfId="237" applyNumberFormat="1" applyFont="1" applyFill="1" applyBorder="1" applyAlignment="1">
      <alignment horizontal="right"/>
    </xf>
    <xf numFmtId="167" fontId="13" fillId="34" borderId="41" xfId="237" applyNumberFormat="1" applyFont="1" applyFill="1" applyBorder="1" applyAlignment="1">
      <alignment horizontal="right"/>
    </xf>
    <xf numFmtId="0" fontId="0" fillId="34" borderId="37" xfId="1106" applyNumberFormat="1" applyFont="1" applyFill="1" applyBorder="1" applyAlignment="1">
      <alignment wrapText="1"/>
    </xf>
    <xf numFmtId="0" fontId="16" fillId="34" borderId="34" xfId="1106" applyNumberFormat="1" applyFont="1" applyFill="1" applyBorder="1" applyAlignment="1">
      <alignment vertical="center" wrapText="1"/>
    </xf>
    <xf numFmtId="0" fontId="0" fillId="34" borderId="34" xfId="1106" applyNumberFormat="1" applyFont="1" applyFill="1" applyBorder="1"/>
    <xf numFmtId="0" fontId="0" fillId="34" borderId="35" xfId="1106" applyNumberFormat="1" applyFont="1" applyFill="1" applyBorder="1"/>
    <xf numFmtId="0" fontId="0" fillId="34" borderId="38" xfId="1106" applyNumberFormat="1" applyFont="1" applyFill="1" applyBorder="1" applyAlignment="1">
      <alignment wrapText="1"/>
    </xf>
    <xf numFmtId="0" fontId="16" fillId="34" borderId="35" xfId="1106" applyNumberFormat="1" applyFont="1" applyFill="1" applyBorder="1" applyAlignment="1">
      <alignment vertical="center"/>
    </xf>
    <xf numFmtId="0" fontId="16" fillId="34" borderId="36" xfId="1106" applyNumberFormat="1" applyFont="1" applyFill="1" applyBorder="1" applyAlignment="1">
      <alignment horizontal="right" vertical="center" wrapText="1"/>
    </xf>
    <xf numFmtId="10" fontId="0" fillId="34" borderId="35" xfId="1107" applyNumberFormat="1" applyFont="1" applyFill="1" applyBorder="1" applyAlignment="1">
      <alignment horizontal="right"/>
    </xf>
    <xf numFmtId="10" fontId="0" fillId="34" borderId="0" xfId="1107" applyNumberFormat="1" applyFont="1" applyFill="1" applyAlignment="1">
      <alignment horizontal="right"/>
    </xf>
    <xf numFmtId="10" fontId="0" fillId="34" borderId="39" xfId="1107" applyNumberFormat="1" applyFont="1" applyFill="1" applyBorder="1" applyAlignment="1">
      <alignment horizontal="right"/>
    </xf>
    <xf numFmtId="167" fontId="0" fillId="34" borderId="44" xfId="237" applyNumberFormat="1" applyFont="1" applyFill="1" applyBorder="1" applyAlignment="1">
      <alignment horizontal="right"/>
    </xf>
    <xf numFmtId="167" fontId="0" fillId="34" borderId="47" xfId="237" applyNumberFormat="1" applyFont="1" applyFill="1" applyBorder="1" applyAlignment="1">
      <alignment horizontal="right"/>
    </xf>
    <xf numFmtId="167" fontId="0" fillId="34" borderId="15" xfId="237" applyNumberFormat="1" applyFont="1" applyFill="1" applyBorder="1" applyAlignment="1">
      <alignment horizontal="right"/>
    </xf>
    <xf numFmtId="10" fontId="0" fillId="34" borderId="0" xfId="1" applyNumberFormat="1" applyFont="1" applyFill="1" applyAlignment="1">
      <alignment horizontal="right"/>
    </xf>
    <xf numFmtId="2" fontId="4" fillId="0" borderId="0" xfId="0" applyNumberFormat="1" applyFont="1" applyFill="1"/>
    <xf numFmtId="0" fontId="8" fillId="2" borderId="0" xfId="4" applyNumberFormat="1" applyFont="1" applyFill="1" applyBorder="1" applyAlignment="1">
      <alignment vertical="center" wrapText="1"/>
    </xf>
    <xf numFmtId="0" fontId="13" fillId="36" borderId="0" xfId="0" applyFont="1" applyFill="1" applyBorder="1" applyAlignment="1">
      <alignment horizontal="right" vertical="top"/>
    </xf>
    <xf numFmtId="10" fontId="13" fillId="36" borderId="0" xfId="1" applyNumberFormat="1" applyFont="1" applyFill="1" applyBorder="1" applyAlignment="1">
      <alignment horizontal="right" vertical="top"/>
    </xf>
    <xf numFmtId="167" fontId="7" fillId="2" borderId="0" xfId="3" applyNumberFormat="1" applyFont="1" applyFill="1" applyBorder="1" applyAlignment="1">
      <alignment horizontal="right"/>
    </xf>
    <xf numFmtId="0" fontId="16" fillId="2" borderId="1" xfId="0" applyFont="1" applyFill="1" applyBorder="1" applyAlignment="1">
      <alignment horizontal="center" vertical="center" wrapText="1"/>
    </xf>
    <xf numFmtId="165" fontId="52" fillId="2" borderId="20" xfId="0" applyNumberFormat="1" applyFont="1" applyFill="1" applyBorder="1" applyAlignment="1">
      <alignment horizontal="left" vertical="center" wrapText="1"/>
    </xf>
    <xf numFmtId="0" fontId="47" fillId="2" borderId="2" xfId="0" applyFont="1" applyFill="1" applyBorder="1"/>
    <xf numFmtId="0" fontId="50" fillId="2" borderId="2" xfId="0" applyFont="1" applyFill="1" applyBorder="1" applyAlignment="1">
      <alignment vertical="center" wrapText="1"/>
    </xf>
    <xf numFmtId="2" fontId="55" fillId="35" borderId="33" xfId="0" applyNumberFormat="1" applyFont="1" applyFill="1" applyBorder="1" applyAlignment="1">
      <alignment horizontal="center"/>
    </xf>
    <xf numFmtId="2" fontId="54" fillId="2" borderId="21" xfId="0" applyNumberFormat="1" applyFont="1" applyFill="1" applyBorder="1" applyAlignment="1">
      <alignment horizontal="center" vertical="center"/>
    </xf>
    <xf numFmtId="2" fontId="53" fillId="2" borderId="56" xfId="0" applyNumberFormat="1" applyFont="1" applyFill="1" applyBorder="1" applyAlignment="1">
      <alignment horizontal="center" vertical="center" wrapText="1"/>
    </xf>
    <xf numFmtId="0" fontId="47" fillId="0" borderId="0" xfId="0" applyFont="1"/>
    <xf numFmtId="2" fontId="47" fillId="0" borderId="0" xfId="0" applyNumberFormat="1" applyFont="1"/>
    <xf numFmtId="0" fontId="1" fillId="2" borderId="1" xfId="0" applyFont="1" applyFill="1" applyBorder="1" applyAlignment="1">
      <alignment vertical="center"/>
    </xf>
    <xf numFmtId="0" fontId="5" fillId="2" borderId="0" xfId="2" applyFont="1" applyFill="1" applyAlignment="1">
      <alignment horizontal="left" vertical="center"/>
    </xf>
    <xf numFmtId="0" fontId="10" fillId="2" borderId="5" xfId="0" applyFont="1" applyFill="1" applyBorder="1" applyAlignment="1">
      <alignment vertical="center" wrapText="1"/>
    </xf>
    <xf numFmtId="0" fontId="4" fillId="2" borderId="11" xfId="0" applyFont="1" applyFill="1" applyBorder="1" applyAlignment="1">
      <alignment vertical="center" wrapText="1"/>
    </xf>
    <xf numFmtId="0" fontId="4" fillId="2" borderId="8" xfId="0" applyFont="1" applyFill="1" applyBorder="1" applyAlignment="1">
      <alignment vertical="center" wrapText="1"/>
    </xf>
    <xf numFmtId="2" fontId="55" fillId="0" borderId="33" xfId="0" applyNumberFormat="1" applyFont="1" applyBorder="1" applyAlignment="1">
      <alignment horizontal="center"/>
    </xf>
    <xf numFmtId="165" fontId="16" fillId="2" borderId="20"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2" xfId="0" applyFont="1" applyFill="1" applyBorder="1" applyAlignment="1">
      <alignment vertical="center" wrapText="1"/>
    </xf>
    <xf numFmtId="0" fontId="16" fillId="0" borderId="20"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20" xfId="0" applyFont="1" applyFill="1" applyBorder="1" applyAlignment="1">
      <alignment horizontal="center" vertical="center" wrapText="1"/>
    </xf>
    <xf numFmtId="2" fontId="20" fillId="2" borderId="1"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51" fillId="2" borderId="50" xfId="1" applyFont="1" applyFill="1" applyBorder="1" applyAlignment="1">
      <alignment horizontal="center"/>
    </xf>
    <xf numFmtId="0" fontId="17" fillId="2" borderId="45" xfId="0" applyFont="1" applyFill="1" applyBorder="1" applyAlignment="1">
      <alignment horizontal="center" vertical="center"/>
    </xf>
    <xf numFmtId="0" fontId="21" fillId="2" borderId="46" xfId="0" applyFont="1" applyFill="1" applyBorder="1" applyAlignment="1">
      <alignment vertical="center" wrapText="1"/>
    </xf>
    <xf numFmtId="0" fontId="21" fillId="0" borderId="42" xfId="0" applyFont="1" applyBorder="1" applyAlignment="1">
      <alignment vertical="center" wrapText="1"/>
    </xf>
    <xf numFmtId="0" fontId="21" fillId="2" borderId="42" xfId="0" applyFont="1" applyFill="1" applyBorder="1" applyAlignment="1">
      <alignment vertical="center" wrapText="1"/>
    </xf>
    <xf numFmtId="0" fontId="21" fillId="0" borderId="58" xfId="0" applyFont="1" applyBorder="1" applyAlignment="1">
      <alignment vertical="center" wrapText="1"/>
    </xf>
    <xf numFmtId="0" fontId="21" fillId="0" borderId="13" xfId="0" applyFont="1" applyBorder="1" applyAlignment="1">
      <alignment vertical="center" wrapText="1"/>
    </xf>
    <xf numFmtId="2" fontId="16" fillId="0" borderId="1" xfId="0" applyNumberFormat="1" applyFont="1" applyBorder="1" applyAlignment="1">
      <alignment horizontal="center" vertical="center" wrapText="1"/>
    </xf>
    <xf numFmtId="2" fontId="16" fillId="2" borderId="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4" fontId="56" fillId="2" borderId="53" xfId="0" applyNumberFormat="1" applyFont="1" applyFill="1" applyBorder="1" applyAlignment="1">
      <alignment horizontal="center"/>
    </xf>
    <xf numFmtId="4" fontId="56" fillId="2" borderId="54" xfId="0" applyNumberFormat="1" applyFont="1" applyFill="1" applyBorder="1" applyAlignment="1">
      <alignment horizontal="center"/>
    </xf>
    <xf numFmtId="4" fontId="56" fillId="2" borderId="55" xfId="0" applyNumberFormat="1" applyFont="1" applyFill="1" applyBorder="1" applyAlignment="1">
      <alignment horizontal="center"/>
    </xf>
    <xf numFmtId="2" fontId="14" fillId="2" borderId="0" xfId="0" applyNumberFormat="1" applyFont="1" applyFill="1" applyAlignment="1">
      <alignment vertical="center" wrapText="1"/>
    </xf>
    <xf numFmtId="2" fontId="14" fillId="2" borderId="43" xfId="0" applyNumberFormat="1" applyFont="1" applyFill="1" applyBorder="1" applyAlignment="1">
      <alignment horizontal="center" vertical="center" wrapText="1"/>
    </xf>
    <xf numFmtId="2" fontId="16" fillId="2" borderId="31" xfId="0" applyNumberFormat="1" applyFont="1" applyFill="1" applyBorder="1" applyAlignment="1">
      <alignment horizontal="center" vertical="center" wrapText="1"/>
    </xf>
    <xf numFmtId="2" fontId="14" fillId="0" borderId="20" xfId="0" applyNumberFormat="1" applyFont="1" applyBorder="1" applyAlignment="1">
      <alignment horizontal="center" vertical="center" wrapText="1"/>
    </xf>
    <xf numFmtId="4" fontId="56" fillId="2" borderId="49" xfId="0" applyNumberFormat="1" applyFont="1" applyFill="1" applyBorder="1" applyAlignment="1">
      <alignment horizontal="center"/>
    </xf>
    <xf numFmtId="4" fontId="56" fillId="2" borderId="51" xfId="0" applyNumberFormat="1" applyFont="1" applyFill="1" applyBorder="1" applyAlignment="1">
      <alignment horizontal="center"/>
    </xf>
    <xf numFmtId="4" fontId="56" fillId="2" borderId="52" xfId="0" applyNumberFormat="1" applyFont="1" applyFill="1" applyBorder="1" applyAlignment="1">
      <alignment horizontal="center"/>
    </xf>
    <xf numFmtId="2" fontId="16" fillId="2" borderId="17" xfId="0" applyNumberFormat="1" applyFont="1" applyFill="1" applyBorder="1" applyAlignment="1">
      <alignment horizontal="center" vertical="center" wrapText="1"/>
    </xf>
    <xf numFmtId="2" fontId="14" fillId="2" borderId="48" xfId="0" applyNumberFormat="1" applyFont="1" applyFill="1" applyBorder="1" applyAlignment="1">
      <alignment horizontal="center" vertical="center" wrapText="1"/>
    </xf>
    <xf numFmtId="4" fontId="57" fillId="2" borderId="57" xfId="0" applyNumberFormat="1" applyFont="1" applyFill="1" applyBorder="1" applyAlignment="1">
      <alignment horizontal="center"/>
    </xf>
    <xf numFmtId="4" fontId="58" fillId="2" borderId="1" xfId="216" applyNumberFormat="1" applyFont="1" applyFill="1" applyBorder="1" applyAlignment="1">
      <alignment horizontal="center" vertical="center"/>
    </xf>
    <xf numFmtId="2" fontId="57" fillId="2" borderId="49" xfId="0" applyNumberFormat="1" applyFont="1" applyFill="1" applyBorder="1" applyAlignment="1">
      <alignment horizontal="center"/>
    </xf>
    <xf numFmtId="2" fontId="57" fillId="0" borderId="51" xfId="0" applyNumberFormat="1" applyFont="1" applyBorder="1" applyAlignment="1">
      <alignment horizontal="center"/>
    </xf>
    <xf numFmtId="2" fontId="57" fillId="2" borderId="51" xfId="0" applyNumberFormat="1" applyFont="1" applyFill="1" applyBorder="1" applyAlignment="1">
      <alignment horizontal="center"/>
    </xf>
    <xf numFmtId="2" fontId="58" fillId="2" borderId="1" xfId="0" applyNumberFormat="1" applyFont="1" applyFill="1" applyBorder="1" applyAlignment="1">
      <alignment horizontal="center" vertical="center"/>
    </xf>
    <xf numFmtId="4" fontId="57" fillId="2" borderId="49" xfId="0" applyNumberFormat="1" applyFont="1" applyFill="1" applyBorder="1" applyAlignment="1">
      <alignment horizontal="center"/>
    </xf>
    <xf numFmtId="4" fontId="57" fillId="2" borderId="51" xfId="0" applyNumberFormat="1" applyFont="1" applyFill="1" applyBorder="1" applyAlignment="1">
      <alignment horizontal="center"/>
    </xf>
    <xf numFmtId="4" fontId="57" fillId="2" borderId="52" xfId="0" applyNumberFormat="1" applyFont="1" applyFill="1" applyBorder="1" applyAlignment="1">
      <alignment horizontal="center"/>
    </xf>
    <xf numFmtId="2" fontId="58" fillId="2" borderId="21" xfId="0" applyNumberFormat="1" applyFont="1" applyFill="1" applyBorder="1" applyAlignment="1">
      <alignment horizontal="center" vertical="center"/>
    </xf>
    <xf numFmtId="2" fontId="57" fillId="0" borderId="49" xfId="0" applyNumberFormat="1" applyFont="1" applyBorder="1" applyAlignment="1">
      <alignment horizontal="center"/>
    </xf>
    <xf numFmtId="4" fontId="59" fillId="2" borderId="49" xfId="0" applyNumberFormat="1" applyFont="1" applyFill="1" applyBorder="1" applyAlignment="1">
      <alignment horizontal="center"/>
    </xf>
    <xf numFmtId="4" fontId="59" fillId="2" borderId="51" xfId="0" applyNumberFormat="1" applyFont="1" applyFill="1" applyBorder="1" applyAlignment="1">
      <alignment horizontal="center"/>
    </xf>
    <xf numFmtId="4" fontId="59" fillId="2" borderId="52" xfId="0" applyNumberFormat="1" applyFont="1" applyFill="1" applyBorder="1" applyAlignment="1">
      <alignment horizontal="center"/>
    </xf>
    <xf numFmtId="0" fontId="5" fillId="2" borderId="0" xfId="2" applyFont="1" applyFill="1" applyAlignment="1">
      <alignment horizontal="left" vertical="center"/>
    </xf>
    <xf numFmtId="0" fontId="4" fillId="2" borderId="0" xfId="0" applyFont="1" applyFill="1" applyAlignment="1">
      <alignment horizontal="left" vertical="center" wrapText="1"/>
    </xf>
    <xf numFmtId="0" fontId="5" fillId="2" borderId="0" xfId="2" applyFont="1" applyFill="1" applyAlignment="1">
      <alignment horizontal="center" vertical="center"/>
    </xf>
    <xf numFmtId="0" fontId="5" fillId="2" borderId="0" xfId="2" applyFont="1" applyFill="1" applyAlignment="1">
      <alignment horizontal="left"/>
    </xf>
    <xf numFmtId="0" fontId="50" fillId="2" borderId="1" xfId="0" applyFont="1" applyFill="1" applyBorder="1" applyAlignment="1">
      <alignment horizontal="center" vertical="center" wrapText="1"/>
    </xf>
    <xf numFmtId="0" fontId="50" fillId="2" borderId="20" xfId="0" applyFont="1" applyFill="1" applyBorder="1" applyAlignment="1">
      <alignment horizontal="center" vertical="center" wrapText="1"/>
    </xf>
    <xf numFmtId="0" fontId="51" fillId="2" borderId="2" xfId="0" applyFont="1" applyFill="1" applyBorder="1" applyAlignment="1">
      <alignment horizontal="center" vertical="center" wrapText="1"/>
    </xf>
    <xf numFmtId="0" fontId="0" fillId="0" borderId="0" xfId="0" applyAlignment="1">
      <alignment horizontal="left" wrapText="1" indent="1"/>
    </xf>
    <xf numFmtId="0" fontId="15" fillId="2" borderId="0" xfId="219" applyFont="1" applyFill="1" applyAlignment="1">
      <alignment horizontal="left" wrapText="1"/>
    </xf>
    <xf numFmtId="0" fontId="10" fillId="2" borderId="10"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4" fillId="2" borderId="11" xfId="0" applyFont="1" applyFill="1" applyBorder="1" applyAlignment="1">
      <alignment vertical="center" wrapText="1"/>
    </xf>
    <xf numFmtId="0" fontId="4" fillId="2" borderId="8" xfId="0" applyFont="1" applyFill="1" applyBorder="1" applyAlignment="1">
      <alignment vertical="center" wrapText="1"/>
    </xf>
  </cellXfs>
  <cellStyles count="1108">
    <cellStyle name="20% - Accent1 2" xfId="28" xr:uid="{00000000-0005-0000-0000-000000000000}"/>
    <cellStyle name="20% - Accent1 2 2" xfId="29" xr:uid="{00000000-0005-0000-0000-000001000000}"/>
    <cellStyle name="20% - Accent1 3" xfId="30" xr:uid="{00000000-0005-0000-0000-000002000000}"/>
    <cellStyle name="20% - Accent1 4" xfId="31" xr:uid="{00000000-0005-0000-0000-000003000000}"/>
    <cellStyle name="20% - Accent2 2" xfId="32" xr:uid="{00000000-0005-0000-0000-000004000000}"/>
    <cellStyle name="20% - Accent2 2 2" xfId="33" xr:uid="{00000000-0005-0000-0000-000005000000}"/>
    <cellStyle name="20% - Accent2 3" xfId="34" xr:uid="{00000000-0005-0000-0000-000006000000}"/>
    <cellStyle name="20% - Accent2 4" xfId="35" xr:uid="{00000000-0005-0000-0000-000007000000}"/>
    <cellStyle name="20% - Accent3 2" xfId="36" xr:uid="{00000000-0005-0000-0000-000008000000}"/>
    <cellStyle name="20% - Accent3 2 2" xfId="37" xr:uid="{00000000-0005-0000-0000-000009000000}"/>
    <cellStyle name="20% - Accent3 3" xfId="38" xr:uid="{00000000-0005-0000-0000-00000A000000}"/>
    <cellStyle name="20% - Accent3 4" xfId="39" xr:uid="{00000000-0005-0000-0000-00000B000000}"/>
    <cellStyle name="20% - Accent4 2" xfId="40" xr:uid="{00000000-0005-0000-0000-00000C000000}"/>
    <cellStyle name="20% - Accent4 2 2" xfId="41" xr:uid="{00000000-0005-0000-0000-00000D000000}"/>
    <cellStyle name="20% - Accent4 3" xfId="42" xr:uid="{00000000-0005-0000-0000-00000E000000}"/>
    <cellStyle name="20% - Accent4 4" xfId="43" xr:uid="{00000000-0005-0000-0000-00000F000000}"/>
    <cellStyle name="20% - Accent5 2" xfId="44" xr:uid="{00000000-0005-0000-0000-000010000000}"/>
    <cellStyle name="20% - Accent5 2 2" xfId="45" xr:uid="{00000000-0005-0000-0000-000011000000}"/>
    <cellStyle name="20% - Accent5 3" xfId="46" xr:uid="{00000000-0005-0000-0000-000012000000}"/>
    <cellStyle name="20% - Accent5 4" xfId="47" xr:uid="{00000000-0005-0000-0000-000013000000}"/>
    <cellStyle name="20% - Accent6 2" xfId="48" xr:uid="{00000000-0005-0000-0000-000014000000}"/>
    <cellStyle name="20% - Accent6 2 2" xfId="49" xr:uid="{00000000-0005-0000-0000-000015000000}"/>
    <cellStyle name="20% - Accent6 3" xfId="50" xr:uid="{00000000-0005-0000-0000-000016000000}"/>
    <cellStyle name="20% - Accent6 4" xfId="51" xr:uid="{00000000-0005-0000-0000-000017000000}"/>
    <cellStyle name="40% - Accent1 2" xfId="52" xr:uid="{00000000-0005-0000-0000-000018000000}"/>
    <cellStyle name="40% - Accent1 2 2" xfId="53" xr:uid="{00000000-0005-0000-0000-000019000000}"/>
    <cellStyle name="40% - Accent1 3" xfId="54" xr:uid="{00000000-0005-0000-0000-00001A000000}"/>
    <cellStyle name="40% - Accent1 4" xfId="55" xr:uid="{00000000-0005-0000-0000-00001B000000}"/>
    <cellStyle name="40% - Accent2 2" xfId="56" xr:uid="{00000000-0005-0000-0000-00001C000000}"/>
    <cellStyle name="40% - Accent2 2 2" xfId="57" xr:uid="{00000000-0005-0000-0000-00001D000000}"/>
    <cellStyle name="40% - Accent2 3" xfId="58" xr:uid="{00000000-0005-0000-0000-00001E000000}"/>
    <cellStyle name="40% - Accent2 4" xfId="59" xr:uid="{00000000-0005-0000-0000-00001F000000}"/>
    <cellStyle name="40% - Accent3 2" xfId="60" xr:uid="{00000000-0005-0000-0000-000020000000}"/>
    <cellStyle name="40% - Accent3 2 2" xfId="61" xr:uid="{00000000-0005-0000-0000-000021000000}"/>
    <cellStyle name="40% - Accent3 3" xfId="62" xr:uid="{00000000-0005-0000-0000-000022000000}"/>
    <cellStyle name="40% - Accent3 4" xfId="63" xr:uid="{00000000-0005-0000-0000-000023000000}"/>
    <cellStyle name="40% - Accent4 2" xfId="64" xr:uid="{00000000-0005-0000-0000-000024000000}"/>
    <cellStyle name="40% - Accent4 2 2" xfId="65" xr:uid="{00000000-0005-0000-0000-000025000000}"/>
    <cellStyle name="40% - Accent4 3" xfId="66" xr:uid="{00000000-0005-0000-0000-000026000000}"/>
    <cellStyle name="40% - Accent4 4" xfId="67" xr:uid="{00000000-0005-0000-0000-000027000000}"/>
    <cellStyle name="40% - Accent5 2" xfId="68" xr:uid="{00000000-0005-0000-0000-000028000000}"/>
    <cellStyle name="40% - Accent5 2 2" xfId="69" xr:uid="{00000000-0005-0000-0000-000029000000}"/>
    <cellStyle name="40% - Accent5 3" xfId="70" xr:uid="{00000000-0005-0000-0000-00002A000000}"/>
    <cellStyle name="40% - Accent5 4" xfId="71" xr:uid="{00000000-0005-0000-0000-00002B000000}"/>
    <cellStyle name="40% - Accent6 2" xfId="72" xr:uid="{00000000-0005-0000-0000-00002C000000}"/>
    <cellStyle name="40% - Accent6 2 2" xfId="73" xr:uid="{00000000-0005-0000-0000-00002D000000}"/>
    <cellStyle name="40% - Accent6 3" xfId="74" xr:uid="{00000000-0005-0000-0000-00002E000000}"/>
    <cellStyle name="40% - Accent6 4" xfId="75" xr:uid="{00000000-0005-0000-0000-00002F000000}"/>
    <cellStyle name="60% - Accent1 2" xfId="76" xr:uid="{00000000-0005-0000-0000-000030000000}"/>
    <cellStyle name="60% - Accent2 2" xfId="77" xr:uid="{00000000-0005-0000-0000-000031000000}"/>
    <cellStyle name="60% - Accent3 2" xfId="78" xr:uid="{00000000-0005-0000-0000-000032000000}"/>
    <cellStyle name="60% - Accent4 2" xfId="79" xr:uid="{00000000-0005-0000-0000-000033000000}"/>
    <cellStyle name="60% - Accent5 2" xfId="80" xr:uid="{00000000-0005-0000-0000-000034000000}"/>
    <cellStyle name="60% - Accent6 2" xfId="81" xr:uid="{00000000-0005-0000-0000-000035000000}"/>
    <cellStyle name="Accent1 2" xfId="82" xr:uid="{00000000-0005-0000-0000-000036000000}"/>
    <cellStyle name="Accent2 2" xfId="83" xr:uid="{00000000-0005-0000-0000-000037000000}"/>
    <cellStyle name="Accent3 2" xfId="84" xr:uid="{00000000-0005-0000-0000-000038000000}"/>
    <cellStyle name="Accent4 2" xfId="85" xr:uid="{00000000-0005-0000-0000-000039000000}"/>
    <cellStyle name="Accent5 2" xfId="86" xr:uid="{00000000-0005-0000-0000-00003A000000}"/>
    <cellStyle name="Accent6 2" xfId="87" xr:uid="{00000000-0005-0000-0000-00003B000000}"/>
    <cellStyle name="Bad 2" xfId="88" xr:uid="{00000000-0005-0000-0000-00003C000000}"/>
    <cellStyle name="Calculation 2" xfId="89" xr:uid="{00000000-0005-0000-0000-00003D000000}"/>
    <cellStyle name="Check Cell 2" xfId="90" xr:uid="{00000000-0005-0000-0000-00003E000000}"/>
    <cellStyle name="Comma" xfId="3" builtinId="3"/>
    <cellStyle name="Comma [0] 25" xfId="19" xr:uid="{00000000-0005-0000-0000-000040000000}"/>
    <cellStyle name="Comma [0] 25 2" xfId="723" xr:uid="{00000000-0005-0000-0000-000041000000}"/>
    <cellStyle name="Comma [0] 25 3" xfId="586" xr:uid="{00000000-0005-0000-0000-000042000000}"/>
    <cellStyle name="Comma 10" xfId="220" xr:uid="{00000000-0005-0000-0000-000043000000}"/>
    <cellStyle name="Comma 10 2" xfId="751" xr:uid="{00000000-0005-0000-0000-000044000000}"/>
    <cellStyle name="Comma 10 3" xfId="610" xr:uid="{00000000-0005-0000-0000-000045000000}"/>
    <cellStyle name="Comma 11" xfId="237" xr:uid="{00000000-0005-0000-0000-000046000000}"/>
    <cellStyle name="Comma 11 2" xfId="766" xr:uid="{00000000-0005-0000-0000-000047000000}"/>
    <cellStyle name="Comma 11 3" xfId="615" xr:uid="{00000000-0005-0000-0000-000048000000}"/>
    <cellStyle name="Comma 12" xfId="245" xr:uid="{00000000-0005-0000-0000-000049000000}"/>
    <cellStyle name="Comma 12 2" xfId="337" xr:uid="{00000000-0005-0000-0000-00004A000000}"/>
    <cellStyle name="Comma 12 2 2" xfId="520" xr:uid="{00000000-0005-0000-0000-00004B000000}"/>
    <cellStyle name="Comma 12 2 2 2" xfId="1045" xr:uid="{00000000-0005-0000-0000-00004C000000}"/>
    <cellStyle name="Comma 12 2 2 3" xfId="700" xr:uid="{00000000-0005-0000-0000-00004D000000}"/>
    <cellStyle name="Comma 12 2 3" xfId="865" xr:uid="{00000000-0005-0000-0000-00004E000000}"/>
    <cellStyle name="Comma 12 2 4" xfId="648" xr:uid="{00000000-0005-0000-0000-00004F000000}"/>
    <cellStyle name="Comma 12 3" xfId="434" xr:uid="{00000000-0005-0000-0000-000050000000}"/>
    <cellStyle name="Comma 12 3 2" xfId="959" xr:uid="{00000000-0005-0000-0000-000051000000}"/>
    <cellStyle name="Comma 12 3 3" xfId="677" xr:uid="{00000000-0005-0000-0000-000052000000}"/>
    <cellStyle name="Comma 12 4" xfId="773" xr:uid="{00000000-0005-0000-0000-000053000000}"/>
    <cellStyle name="Comma 12 5" xfId="620" xr:uid="{00000000-0005-0000-0000-000054000000}"/>
    <cellStyle name="Comma 13" xfId="248" xr:uid="{00000000-0005-0000-0000-000055000000}"/>
    <cellStyle name="Comma 13 2" xfId="340" xr:uid="{00000000-0005-0000-0000-000056000000}"/>
    <cellStyle name="Comma 13 2 2" xfId="523" xr:uid="{00000000-0005-0000-0000-000057000000}"/>
    <cellStyle name="Comma 13 2 2 2" xfId="1048" xr:uid="{00000000-0005-0000-0000-000058000000}"/>
    <cellStyle name="Comma 13 2 2 3" xfId="701" xr:uid="{00000000-0005-0000-0000-000059000000}"/>
    <cellStyle name="Comma 13 2 3" xfId="868" xr:uid="{00000000-0005-0000-0000-00005A000000}"/>
    <cellStyle name="Comma 13 2 4" xfId="649" xr:uid="{00000000-0005-0000-0000-00005B000000}"/>
    <cellStyle name="Comma 13 3" xfId="437" xr:uid="{00000000-0005-0000-0000-00005C000000}"/>
    <cellStyle name="Comma 13 3 2" xfId="962" xr:uid="{00000000-0005-0000-0000-00005D000000}"/>
    <cellStyle name="Comma 13 3 3" xfId="678" xr:uid="{00000000-0005-0000-0000-00005E000000}"/>
    <cellStyle name="Comma 13 4" xfId="776" xr:uid="{00000000-0005-0000-0000-00005F000000}"/>
    <cellStyle name="Comma 13 5" xfId="621" xr:uid="{00000000-0005-0000-0000-000060000000}"/>
    <cellStyle name="Comma 14" xfId="275" xr:uid="{00000000-0005-0000-0000-000061000000}"/>
    <cellStyle name="Comma 14 2" xfId="367" xr:uid="{00000000-0005-0000-0000-000062000000}"/>
    <cellStyle name="Comma 14 2 2" xfId="550" xr:uid="{00000000-0005-0000-0000-000063000000}"/>
    <cellStyle name="Comma 14 2 2 2" xfId="1075" xr:uid="{00000000-0005-0000-0000-000064000000}"/>
    <cellStyle name="Comma 14 2 2 3" xfId="708" xr:uid="{00000000-0005-0000-0000-000065000000}"/>
    <cellStyle name="Comma 14 2 3" xfId="895" xr:uid="{00000000-0005-0000-0000-000066000000}"/>
    <cellStyle name="Comma 14 2 4" xfId="656" xr:uid="{00000000-0005-0000-0000-000067000000}"/>
    <cellStyle name="Comma 14 3" xfId="464" xr:uid="{00000000-0005-0000-0000-000068000000}"/>
    <cellStyle name="Comma 14 3 2" xfId="989" xr:uid="{00000000-0005-0000-0000-000069000000}"/>
    <cellStyle name="Comma 14 3 3" xfId="686" xr:uid="{00000000-0005-0000-0000-00006A000000}"/>
    <cellStyle name="Comma 14 4" xfId="803" xr:uid="{00000000-0005-0000-0000-00006B000000}"/>
    <cellStyle name="Comma 14 5" xfId="629" xr:uid="{00000000-0005-0000-0000-00006C000000}"/>
    <cellStyle name="Comma 15" xfId="278" xr:uid="{00000000-0005-0000-0000-00006D000000}"/>
    <cellStyle name="Comma 15 2" xfId="370" xr:uid="{00000000-0005-0000-0000-00006E000000}"/>
    <cellStyle name="Comma 15 2 2" xfId="553" xr:uid="{00000000-0005-0000-0000-00006F000000}"/>
    <cellStyle name="Comma 15 2 2 2" xfId="1078" xr:uid="{00000000-0005-0000-0000-000070000000}"/>
    <cellStyle name="Comma 15 2 2 3" xfId="709" xr:uid="{00000000-0005-0000-0000-000071000000}"/>
    <cellStyle name="Comma 15 2 3" xfId="898" xr:uid="{00000000-0005-0000-0000-000072000000}"/>
    <cellStyle name="Comma 15 2 4" xfId="657" xr:uid="{00000000-0005-0000-0000-000073000000}"/>
    <cellStyle name="Comma 15 3" xfId="467" xr:uid="{00000000-0005-0000-0000-000074000000}"/>
    <cellStyle name="Comma 15 3 2" xfId="992" xr:uid="{00000000-0005-0000-0000-000075000000}"/>
    <cellStyle name="Comma 15 3 3" xfId="687" xr:uid="{00000000-0005-0000-0000-000076000000}"/>
    <cellStyle name="Comma 15 4" xfId="806" xr:uid="{00000000-0005-0000-0000-000077000000}"/>
    <cellStyle name="Comma 15 5" xfId="630" xr:uid="{00000000-0005-0000-0000-000078000000}"/>
    <cellStyle name="Comma 16" xfId="332" xr:uid="{00000000-0005-0000-0000-000079000000}"/>
    <cellStyle name="Comma 16 2" xfId="860" xr:uid="{00000000-0005-0000-0000-00007A000000}"/>
    <cellStyle name="Comma 16 3" xfId="645" xr:uid="{00000000-0005-0000-0000-00007B000000}"/>
    <cellStyle name="Comma 17" xfId="333" xr:uid="{00000000-0005-0000-0000-00007C000000}"/>
    <cellStyle name="Comma 17 2" xfId="861" xr:uid="{00000000-0005-0000-0000-00007D000000}"/>
    <cellStyle name="Comma 17 3" xfId="646" xr:uid="{00000000-0005-0000-0000-00007E000000}"/>
    <cellStyle name="Comma 18" xfId="334" xr:uid="{00000000-0005-0000-0000-00007F000000}"/>
    <cellStyle name="Comma 18 2" xfId="862" xr:uid="{00000000-0005-0000-0000-000080000000}"/>
    <cellStyle name="Comma 18 3" xfId="647" xr:uid="{00000000-0005-0000-0000-000081000000}"/>
    <cellStyle name="Comma 19" xfId="305" xr:uid="{00000000-0005-0000-0000-000082000000}"/>
    <cellStyle name="Comma 19 2" xfId="833" xr:uid="{00000000-0005-0000-0000-000083000000}"/>
    <cellStyle name="Comma 19 3" xfId="638" xr:uid="{00000000-0005-0000-0000-000084000000}"/>
    <cellStyle name="Comma 2" xfId="91" xr:uid="{00000000-0005-0000-0000-000085000000}"/>
    <cellStyle name="Comma 2 10" xfId="589" xr:uid="{00000000-0005-0000-0000-000086000000}"/>
    <cellStyle name="Comma 2 2" xfId="92" xr:uid="{00000000-0005-0000-0000-000087000000}"/>
    <cellStyle name="Comma 2 2 2" xfId="93" xr:uid="{00000000-0005-0000-0000-000088000000}"/>
    <cellStyle name="Comma 2 2 2 2" xfId="728" xr:uid="{00000000-0005-0000-0000-000089000000}"/>
    <cellStyle name="Comma 2 2 2 3" xfId="591" xr:uid="{00000000-0005-0000-0000-00008A000000}"/>
    <cellStyle name="Comma 2 2 3" xfId="727" xr:uid="{00000000-0005-0000-0000-00008B000000}"/>
    <cellStyle name="Comma 2 2 4" xfId="590" xr:uid="{00000000-0005-0000-0000-00008C000000}"/>
    <cellStyle name="Comma 2 3" xfId="94" xr:uid="{00000000-0005-0000-0000-00008D000000}"/>
    <cellStyle name="Comma 2 3 2" xfId="95" xr:uid="{00000000-0005-0000-0000-00008E000000}"/>
    <cellStyle name="Comma 2 3 2 2" xfId="730" xr:uid="{00000000-0005-0000-0000-00008F000000}"/>
    <cellStyle name="Comma 2 3 2 3" xfId="593" xr:uid="{00000000-0005-0000-0000-000090000000}"/>
    <cellStyle name="Comma 2 3 3" xfId="729" xr:uid="{00000000-0005-0000-0000-000091000000}"/>
    <cellStyle name="Comma 2 3 4" xfId="592" xr:uid="{00000000-0005-0000-0000-000092000000}"/>
    <cellStyle name="Comma 2 4" xfId="96" xr:uid="{00000000-0005-0000-0000-000093000000}"/>
    <cellStyle name="Comma 2 4 2" xfId="97" xr:uid="{00000000-0005-0000-0000-000094000000}"/>
    <cellStyle name="Comma 2 4 2 2" xfId="732" xr:uid="{00000000-0005-0000-0000-000095000000}"/>
    <cellStyle name="Comma 2 4 2 3" xfId="595" xr:uid="{00000000-0005-0000-0000-000096000000}"/>
    <cellStyle name="Comma 2 4 3" xfId="731" xr:uid="{00000000-0005-0000-0000-000097000000}"/>
    <cellStyle name="Comma 2 4 4" xfId="594" xr:uid="{00000000-0005-0000-0000-000098000000}"/>
    <cellStyle name="Comma 2 5" xfId="98" xr:uid="{00000000-0005-0000-0000-000099000000}"/>
    <cellStyle name="Comma 2 5 2" xfId="227" xr:uid="{00000000-0005-0000-0000-00009A000000}"/>
    <cellStyle name="Comma 2 5 2 2" xfId="264" xr:uid="{00000000-0005-0000-0000-00009B000000}"/>
    <cellStyle name="Comma 2 5 2 2 2" xfId="356" xr:uid="{00000000-0005-0000-0000-00009C000000}"/>
    <cellStyle name="Comma 2 5 2 2 2 2" xfId="539" xr:uid="{00000000-0005-0000-0000-00009D000000}"/>
    <cellStyle name="Comma 2 5 2 2 2 2 2" xfId="1064" xr:uid="{00000000-0005-0000-0000-00009E000000}"/>
    <cellStyle name="Comma 2 5 2 2 2 2 3" xfId="705" xr:uid="{00000000-0005-0000-0000-00009F000000}"/>
    <cellStyle name="Comma 2 5 2 2 2 3" xfId="884" xr:uid="{00000000-0005-0000-0000-0000A0000000}"/>
    <cellStyle name="Comma 2 5 2 2 2 4" xfId="653" xr:uid="{00000000-0005-0000-0000-0000A1000000}"/>
    <cellStyle name="Comma 2 5 2 2 3" xfId="453" xr:uid="{00000000-0005-0000-0000-0000A2000000}"/>
    <cellStyle name="Comma 2 5 2 2 3 2" xfId="978" xr:uid="{00000000-0005-0000-0000-0000A3000000}"/>
    <cellStyle name="Comma 2 5 2 2 3 3" xfId="683" xr:uid="{00000000-0005-0000-0000-0000A4000000}"/>
    <cellStyle name="Comma 2 5 2 2 4" xfId="792" xr:uid="{00000000-0005-0000-0000-0000A5000000}"/>
    <cellStyle name="Comma 2 5 2 2 5" xfId="625" xr:uid="{00000000-0005-0000-0000-0000A6000000}"/>
    <cellStyle name="Comma 2 5 2 3" xfId="294" xr:uid="{00000000-0005-0000-0000-0000A7000000}"/>
    <cellStyle name="Comma 2 5 2 3 2" xfId="386" xr:uid="{00000000-0005-0000-0000-0000A8000000}"/>
    <cellStyle name="Comma 2 5 2 3 2 2" xfId="569" xr:uid="{00000000-0005-0000-0000-0000A9000000}"/>
    <cellStyle name="Comma 2 5 2 3 2 2 2" xfId="1094" xr:uid="{00000000-0005-0000-0000-0000AA000000}"/>
    <cellStyle name="Comma 2 5 2 3 2 2 3" xfId="713" xr:uid="{00000000-0005-0000-0000-0000AB000000}"/>
    <cellStyle name="Comma 2 5 2 3 2 3" xfId="914" xr:uid="{00000000-0005-0000-0000-0000AC000000}"/>
    <cellStyle name="Comma 2 5 2 3 2 4" xfId="661" xr:uid="{00000000-0005-0000-0000-0000AD000000}"/>
    <cellStyle name="Comma 2 5 2 3 3" xfId="483" xr:uid="{00000000-0005-0000-0000-0000AE000000}"/>
    <cellStyle name="Comma 2 5 2 3 3 2" xfId="1008" xr:uid="{00000000-0005-0000-0000-0000AF000000}"/>
    <cellStyle name="Comma 2 5 2 3 3 3" xfId="691" xr:uid="{00000000-0005-0000-0000-0000B0000000}"/>
    <cellStyle name="Comma 2 5 2 3 4" xfId="822" xr:uid="{00000000-0005-0000-0000-0000B1000000}"/>
    <cellStyle name="Comma 2 5 2 3 5" xfId="634" xr:uid="{00000000-0005-0000-0000-0000B2000000}"/>
    <cellStyle name="Comma 2 5 2 4" xfId="323" xr:uid="{00000000-0005-0000-0000-0000B3000000}"/>
    <cellStyle name="Comma 2 5 2 4 2" xfId="509" xr:uid="{00000000-0005-0000-0000-0000B4000000}"/>
    <cellStyle name="Comma 2 5 2 4 2 2" xfId="1034" xr:uid="{00000000-0005-0000-0000-0000B5000000}"/>
    <cellStyle name="Comma 2 5 2 4 2 3" xfId="697" xr:uid="{00000000-0005-0000-0000-0000B6000000}"/>
    <cellStyle name="Comma 2 5 2 4 3" xfId="851" xr:uid="{00000000-0005-0000-0000-0000B7000000}"/>
    <cellStyle name="Comma 2 5 2 4 4" xfId="642" xr:uid="{00000000-0005-0000-0000-0000B8000000}"/>
    <cellStyle name="Comma 2 5 2 5" xfId="423" xr:uid="{00000000-0005-0000-0000-0000B9000000}"/>
    <cellStyle name="Comma 2 5 2 5 2" xfId="948" xr:uid="{00000000-0005-0000-0000-0000BA000000}"/>
    <cellStyle name="Comma 2 5 2 5 3" xfId="674" xr:uid="{00000000-0005-0000-0000-0000BB000000}"/>
    <cellStyle name="Comma 2 5 2 6" xfId="756" xr:uid="{00000000-0005-0000-0000-0000BC000000}"/>
    <cellStyle name="Comma 2 5 2 7" xfId="611" xr:uid="{00000000-0005-0000-0000-0000BD000000}"/>
    <cellStyle name="Comma 2 5 3" xfId="251" xr:uid="{00000000-0005-0000-0000-0000BE000000}"/>
    <cellStyle name="Comma 2 5 3 2" xfId="343" xr:uid="{00000000-0005-0000-0000-0000BF000000}"/>
    <cellStyle name="Comma 2 5 3 2 2" xfId="526" xr:uid="{00000000-0005-0000-0000-0000C0000000}"/>
    <cellStyle name="Comma 2 5 3 2 2 2" xfId="1051" xr:uid="{00000000-0005-0000-0000-0000C1000000}"/>
    <cellStyle name="Comma 2 5 3 2 2 3" xfId="702" xr:uid="{00000000-0005-0000-0000-0000C2000000}"/>
    <cellStyle name="Comma 2 5 3 2 3" xfId="871" xr:uid="{00000000-0005-0000-0000-0000C3000000}"/>
    <cellStyle name="Comma 2 5 3 2 4" xfId="650" xr:uid="{00000000-0005-0000-0000-0000C4000000}"/>
    <cellStyle name="Comma 2 5 3 3" xfId="440" xr:uid="{00000000-0005-0000-0000-0000C5000000}"/>
    <cellStyle name="Comma 2 5 3 3 2" xfId="965" xr:uid="{00000000-0005-0000-0000-0000C6000000}"/>
    <cellStyle name="Comma 2 5 3 3 3" xfId="680" xr:uid="{00000000-0005-0000-0000-0000C7000000}"/>
    <cellStyle name="Comma 2 5 3 4" xfId="779" xr:uid="{00000000-0005-0000-0000-0000C8000000}"/>
    <cellStyle name="Comma 2 5 3 5" xfId="622" xr:uid="{00000000-0005-0000-0000-0000C9000000}"/>
    <cellStyle name="Comma 2 5 4" xfId="281" xr:uid="{00000000-0005-0000-0000-0000CA000000}"/>
    <cellStyle name="Comma 2 5 4 2" xfId="373" xr:uid="{00000000-0005-0000-0000-0000CB000000}"/>
    <cellStyle name="Comma 2 5 4 2 2" xfId="556" xr:uid="{00000000-0005-0000-0000-0000CC000000}"/>
    <cellStyle name="Comma 2 5 4 2 2 2" xfId="1081" xr:uid="{00000000-0005-0000-0000-0000CD000000}"/>
    <cellStyle name="Comma 2 5 4 2 2 3" xfId="710" xr:uid="{00000000-0005-0000-0000-0000CE000000}"/>
    <cellStyle name="Comma 2 5 4 2 3" xfId="901" xr:uid="{00000000-0005-0000-0000-0000CF000000}"/>
    <cellStyle name="Comma 2 5 4 2 4" xfId="658" xr:uid="{00000000-0005-0000-0000-0000D0000000}"/>
    <cellStyle name="Comma 2 5 4 3" xfId="470" xr:uid="{00000000-0005-0000-0000-0000D1000000}"/>
    <cellStyle name="Comma 2 5 4 3 2" xfId="995" xr:uid="{00000000-0005-0000-0000-0000D2000000}"/>
    <cellStyle name="Comma 2 5 4 3 3" xfId="688" xr:uid="{00000000-0005-0000-0000-0000D3000000}"/>
    <cellStyle name="Comma 2 5 4 4" xfId="809" xr:uid="{00000000-0005-0000-0000-0000D4000000}"/>
    <cellStyle name="Comma 2 5 4 5" xfId="631" xr:uid="{00000000-0005-0000-0000-0000D5000000}"/>
    <cellStyle name="Comma 2 5 5" xfId="310" xr:uid="{00000000-0005-0000-0000-0000D6000000}"/>
    <cellStyle name="Comma 2 5 5 2" xfId="496" xr:uid="{00000000-0005-0000-0000-0000D7000000}"/>
    <cellStyle name="Comma 2 5 5 2 2" xfId="1021" xr:uid="{00000000-0005-0000-0000-0000D8000000}"/>
    <cellStyle name="Comma 2 5 5 2 3" xfId="694" xr:uid="{00000000-0005-0000-0000-0000D9000000}"/>
    <cellStyle name="Comma 2 5 5 3" xfId="838" xr:uid="{00000000-0005-0000-0000-0000DA000000}"/>
    <cellStyle name="Comma 2 5 5 4" xfId="639" xr:uid="{00000000-0005-0000-0000-0000DB000000}"/>
    <cellStyle name="Comma 2 5 6" xfId="410" xr:uid="{00000000-0005-0000-0000-0000DC000000}"/>
    <cellStyle name="Comma 2 5 6 2" xfId="935" xr:uid="{00000000-0005-0000-0000-0000DD000000}"/>
    <cellStyle name="Comma 2 5 6 3" xfId="671" xr:uid="{00000000-0005-0000-0000-0000DE000000}"/>
    <cellStyle name="Comma 2 5 7" xfId="733" xr:uid="{00000000-0005-0000-0000-0000DF000000}"/>
    <cellStyle name="Comma 2 5 8" xfId="596" xr:uid="{00000000-0005-0000-0000-0000E0000000}"/>
    <cellStyle name="Comma 2 6" xfId="99" xr:uid="{00000000-0005-0000-0000-0000E1000000}"/>
    <cellStyle name="Comma 2 6 2" xfId="734" xr:uid="{00000000-0005-0000-0000-0000E2000000}"/>
    <cellStyle name="Comma 2 6 3" xfId="597" xr:uid="{00000000-0005-0000-0000-0000E3000000}"/>
    <cellStyle name="Comma 2 7" xfId="100" xr:uid="{00000000-0005-0000-0000-0000E4000000}"/>
    <cellStyle name="Comma 2 7 2" xfId="735" xr:uid="{00000000-0005-0000-0000-0000E5000000}"/>
    <cellStyle name="Comma 2 7 3" xfId="598" xr:uid="{00000000-0005-0000-0000-0000E6000000}"/>
    <cellStyle name="Comma 2 8" xfId="101" xr:uid="{00000000-0005-0000-0000-0000E7000000}"/>
    <cellStyle name="Comma 2 8 2" xfId="736" xr:uid="{00000000-0005-0000-0000-0000E8000000}"/>
    <cellStyle name="Comma 2 8 3" xfId="599" xr:uid="{00000000-0005-0000-0000-0000E9000000}"/>
    <cellStyle name="Comma 2 9" xfId="726" xr:uid="{00000000-0005-0000-0000-0000EA000000}"/>
    <cellStyle name="Comma 20" xfId="240" xr:uid="{00000000-0005-0000-0000-0000EB000000}"/>
    <cellStyle name="Comma 20 2" xfId="769" xr:uid="{00000000-0005-0000-0000-0000EC000000}"/>
    <cellStyle name="Comma 20 3" xfId="618" xr:uid="{00000000-0005-0000-0000-0000ED000000}"/>
    <cellStyle name="Comma 21" xfId="241" xr:uid="{00000000-0005-0000-0000-0000EE000000}"/>
    <cellStyle name="Comma 21 2" xfId="770" xr:uid="{00000000-0005-0000-0000-0000EF000000}"/>
    <cellStyle name="Comma 21 3" xfId="619" xr:uid="{00000000-0005-0000-0000-0000F0000000}"/>
    <cellStyle name="Comma 22" xfId="396" xr:uid="{00000000-0005-0000-0000-0000F1000000}"/>
    <cellStyle name="Comma 22 2" xfId="924" xr:uid="{00000000-0005-0000-0000-0000F2000000}"/>
    <cellStyle name="Comma 22 3" xfId="665" xr:uid="{00000000-0005-0000-0000-0000F3000000}"/>
    <cellStyle name="Comma 23" xfId="395" xr:uid="{00000000-0005-0000-0000-0000F4000000}"/>
    <cellStyle name="Comma 23 2" xfId="923" xr:uid="{00000000-0005-0000-0000-0000F5000000}"/>
    <cellStyle name="Comma 23 3" xfId="664" xr:uid="{00000000-0005-0000-0000-0000F6000000}"/>
    <cellStyle name="Comma 24" xfId="239" xr:uid="{00000000-0005-0000-0000-0000F7000000}"/>
    <cellStyle name="Comma 24 2" xfId="768" xr:uid="{00000000-0005-0000-0000-0000F8000000}"/>
    <cellStyle name="Comma 24 3" xfId="617" xr:uid="{00000000-0005-0000-0000-0000F9000000}"/>
    <cellStyle name="Comma 25" xfId="397" xr:uid="{00000000-0005-0000-0000-0000FA000000}"/>
    <cellStyle name="Comma 25 2" xfId="925" xr:uid="{00000000-0005-0000-0000-0000FB000000}"/>
    <cellStyle name="Comma 25 3" xfId="666" xr:uid="{00000000-0005-0000-0000-0000FC000000}"/>
    <cellStyle name="Comma 26" xfId="398" xr:uid="{00000000-0005-0000-0000-0000FD000000}"/>
    <cellStyle name="Comma 26 2" xfId="926" xr:uid="{00000000-0005-0000-0000-0000FE000000}"/>
    <cellStyle name="Comma 26 3" xfId="667" xr:uid="{00000000-0005-0000-0000-0000FF000000}"/>
    <cellStyle name="Comma 27" xfId="399" xr:uid="{00000000-0005-0000-0000-000000010000}"/>
    <cellStyle name="Comma 27 2" xfId="927" xr:uid="{00000000-0005-0000-0000-000001010000}"/>
    <cellStyle name="Comma 27 3" xfId="668" xr:uid="{00000000-0005-0000-0000-000002010000}"/>
    <cellStyle name="Comma 28" xfId="401" xr:uid="{00000000-0005-0000-0000-000003010000}"/>
    <cellStyle name="Comma 28 2" xfId="929" xr:uid="{00000000-0005-0000-0000-000004010000}"/>
    <cellStyle name="Comma 28 3" xfId="670" xr:uid="{00000000-0005-0000-0000-000005010000}"/>
    <cellStyle name="Comma 29" xfId="580" xr:uid="{00000000-0005-0000-0000-000006010000}"/>
    <cellStyle name="Comma 29 2" xfId="1105" xr:uid="{00000000-0005-0000-0000-000007010000}"/>
    <cellStyle name="Comma 29 3" xfId="716" xr:uid="{00000000-0005-0000-0000-000008010000}"/>
    <cellStyle name="Comma 3" xfId="102" xr:uid="{00000000-0005-0000-0000-000009010000}"/>
    <cellStyle name="Comma 3 10" xfId="600" xr:uid="{00000000-0005-0000-0000-00000A010000}"/>
    <cellStyle name="Comma 3 2" xfId="103" xr:uid="{00000000-0005-0000-0000-00000B010000}"/>
    <cellStyle name="Comma 3 2 2" xfId="738" xr:uid="{00000000-0005-0000-0000-00000C010000}"/>
    <cellStyle name="Comma 3 2 3" xfId="601" xr:uid="{00000000-0005-0000-0000-00000D010000}"/>
    <cellStyle name="Comma 3 3" xfId="104" xr:uid="{00000000-0005-0000-0000-00000E010000}"/>
    <cellStyle name="Comma 3 3 2" xfId="229" xr:uid="{00000000-0005-0000-0000-00000F010000}"/>
    <cellStyle name="Comma 3 3 2 2" xfId="266" xr:uid="{00000000-0005-0000-0000-000010010000}"/>
    <cellStyle name="Comma 3 3 2 2 2" xfId="358" xr:uid="{00000000-0005-0000-0000-000011010000}"/>
    <cellStyle name="Comma 3 3 2 2 2 2" xfId="541" xr:uid="{00000000-0005-0000-0000-000012010000}"/>
    <cellStyle name="Comma 3 3 2 2 2 2 2" xfId="1066" xr:uid="{00000000-0005-0000-0000-000013010000}"/>
    <cellStyle name="Comma 3 3 2 2 2 2 3" xfId="707" xr:uid="{00000000-0005-0000-0000-000014010000}"/>
    <cellStyle name="Comma 3 3 2 2 2 3" xfId="886" xr:uid="{00000000-0005-0000-0000-000015010000}"/>
    <cellStyle name="Comma 3 3 2 2 2 4" xfId="655" xr:uid="{00000000-0005-0000-0000-000016010000}"/>
    <cellStyle name="Comma 3 3 2 2 3" xfId="455" xr:uid="{00000000-0005-0000-0000-000017010000}"/>
    <cellStyle name="Comma 3 3 2 2 3 2" xfId="980" xr:uid="{00000000-0005-0000-0000-000018010000}"/>
    <cellStyle name="Comma 3 3 2 2 3 3" xfId="685" xr:uid="{00000000-0005-0000-0000-000019010000}"/>
    <cellStyle name="Comma 3 3 2 2 4" xfId="794" xr:uid="{00000000-0005-0000-0000-00001A010000}"/>
    <cellStyle name="Comma 3 3 2 2 5" xfId="627" xr:uid="{00000000-0005-0000-0000-00001B010000}"/>
    <cellStyle name="Comma 3 3 2 3" xfId="296" xr:uid="{00000000-0005-0000-0000-00001C010000}"/>
    <cellStyle name="Comma 3 3 2 3 2" xfId="388" xr:uid="{00000000-0005-0000-0000-00001D010000}"/>
    <cellStyle name="Comma 3 3 2 3 2 2" xfId="571" xr:uid="{00000000-0005-0000-0000-00001E010000}"/>
    <cellStyle name="Comma 3 3 2 3 2 2 2" xfId="1096" xr:uid="{00000000-0005-0000-0000-00001F010000}"/>
    <cellStyle name="Comma 3 3 2 3 2 2 3" xfId="715" xr:uid="{00000000-0005-0000-0000-000020010000}"/>
    <cellStyle name="Comma 3 3 2 3 2 3" xfId="916" xr:uid="{00000000-0005-0000-0000-000021010000}"/>
    <cellStyle name="Comma 3 3 2 3 2 4" xfId="663" xr:uid="{00000000-0005-0000-0000-000022010000}"/>
    <cellStyle name="Comma 3 3 2 3 3" xfId="485" xr:uid="{00000000-0005-0000-0000-000023010000}"/>
    <cellStyle name="Comma 3 3 2 3 3 2" xfId="1010" xr:uid="{00000000-0005-0000-0000-000024010000}"/>
    <cellStyle name="Comma 3 3 2 3 3 3" xfId="693" xr:uid="{00000000-0005-0000-0000-000025010000}"/>
    <cellStyle name="Comma 3 3 2 3 4" xfId="824" xr:uid="{00000000-0005-0000-0000-000026010000}"/>
    <cellStyle name="Comma 3 3 2 3 5" xfId="636" xr:uid="{00000000-0005-0000-0000-000027010000}"/>
    <cellStyle name="Comma 3 3 2 4" xfId="325" xr:uid="{00000000-0005-0000-0000-000028010000}"/>
    <cellStyle name="Comma 3 3 2 4 2" xfId="511" xr:uid="{00000000-0005-0000-0000-000029010000}"/>
    <cellStyle name="Comma 3 3 2 4 2 2" xfId="1036" xr:uid="{00000000-0005-0000-0000-00002A010000}"/>
    <cellStyle name="Comma 3 3 2 4 2 3" xfId="699" xr:uid="{00000000-0005-0000-0000-00002B010000}"/>
    <cellStyle name="Comma 3 3 2 4 3" xfId="853" xr:uid="{00000000-0005-0000-0000-00002C010000}"/>
    <cellStyle name="Comma 3 3 2 4 4" xfId="644" xr:uid="{00000000-0005-0000-0000-00002D010000}"/>
    <cellStyle name="Comma 3 3 2 5" xfId="425" xr:uid="{00000000-0005-0000-0000-00002E010000}"/>
    <cellStyle name="Comma 3 3 2 5 2" xfId="950" xr:uid="{00000000-0005-0000-0000-00002F010000}"/>
    <cellStyle name="Comma 3 3 2 5 3" xfId="676" xr:uid="{00000000-0005-0000-0000-000030010000}"/>
    <cellStyle name="Comma 3 3 2 6" xfId="758" xr:uid="{00000000-0005-0000-0000-000031010000}"/>
    <cellStyle name="Comma 3 3 2 7" xfId="613" xr:uid="{00000000-0005-0000-0000-000032010000}"/>
    <cellStyle name="Comma 3 3 3" xfId="253" xr:uid="{00000000-0005-0000-0000-000033010000}"/>
    <cellStyle name="Comma 3 3 3 2" xfId="345" xr:uid="{00000000-0005-0000-0000-000034010000}"/>
    <cellStyle name="Comma 3 3 3 2 2" xfId="528" xr:uid="{00000000-0005-0000-0000-000035010000}"/>
    <cellStyle name="Comma 3 3 3 2 2 2" xfId="1053" xr:uid="{00000000-0005-0000-0000-000036010000}"/>
    <cellStyle name="Comma 3 3 3 2 2 3" xfId="704" xr:uid="{00000000-0005-0000-0000-000037010000}"/>
    <cellStyle name="Comma 3 3 3 2 3" xfId="873" xr:uid="{00000000-0005-0000-0000-000038010000}"/>
    <cellStyle name="Comma 3 3 3 2 4" xfId="652" xr:uid="{00000000-0005-0000-0000-000039010000}"/>
    <cellStyle name="Comma 3 3 3 3" xfId="442" xr:uid="{00000000-0005-0000-0000-00003A010000}"/>
    <cellStyle name="Comma 3 3 3 3 2" xfId="967" xr:uid="{00000000-0005-0000-0000-00003B010000}"/>
    <cellStyle name="Comma 3 3 3 3 3" xfId="682" xr:uid="{00000000-0005-0000-0000-00003C010000}"/>
    <cellStyle name="Comma 3 3 3 4" xfId="781" xr:uid="{00000000-0005-0000-0000-00003D010000}"/>
    <cellStyle name="Comma 3 3 3 5" xfId="624" xr:uid="{00000000-0005-0000-0000-00003E010000}"/>
    <cellStyle name="Comma 3 3 4" xfId="283" xr:uid="{00000000-0005-0000-0000-00003F010000}"/>
    <cellStyle name="Comma 3 3 4 2" xfId="375" xr:uid="{00000000-0005-0000-0000-000040010000}"/>
    <cellStyle name="Comma 3 3 4 2 2" xfId="558" xr:uid="{00000000-0005-0000-0000-000041010000}"/>
    <cellStyle name="Comma 3 3 4 2 2 2" xfId="1083" xr:uid="{00000000-0005-0000-0000-000042010000}"/>
    <cellStyle name="Comma 3 3 4 2 2 3" xfId="712" xr:uid="{00000000-0005-0000-0000-000043010000}"/>
    <cellStyle name="Comma 3 3 4 2 3" xfId="903" xr:uid="{00000000-0005-0000-0000-000044010000}"/>
    <cellStyle name="Comma 3 3 4 2 4" xfId="660" xr:uid="{00000000-0005-0000-0000-000045010000}"/>
    <cellStyle name="Comma 3 3 4 3" xfId="472" xr:uid="{00000000-0005-0000-0000-000046010000}"/>
    <cellStyle name="Comma 3 3 4 3 2" xfId="997" xr:uid="{00000000-0005-0000-0000-000047010000}"/>
    <cellStyle name="Comma 3 3 4 3 3" xfId="690" xr:uid="{00000000-0005-0000-0000-000048010000}"/>
    <cellStyle name="Comma 3 3 4 4" xfId="811" xr:uid="{00000000-0005-0000-0000-000049010000}"/>
    <cellStyle name="Comma 3 3 4 5" xfId="633" xr:uid="{00000000-0005-0000-0000-00004A010000}"/>
    <cellStyle name="Comma 3 3 5" xfId="312" xr:uid="{00000000-0005-0000-0000-00004B010000}"/>
    <cellStyle name="Comma 3 3 5 2" xfId="498" xr:uid="{00000000-0005-0000-0000-00004C010000}"/>
    <cellStyle name="Comma 3 3 5 2 2" xfId="1023" xr:uid="{00000000-0005-0000-0000-00004D010000}"/>
    <cellStyle name="Comma 3 3 5 2 3" xfId="696" xr:uid="{00000000-0005-0000-0000-00004E010000}"/>
    <cellStyle name="Comma 3 3 5 3" xfId="840" xr:uid="{00000000-0005-0000-0000-00004F010000}"/>
    <cellStyle name="Comma 3 3 5 4" xfId="641" xr:uid="{00000000-0005-0000-0000-000050010000}"/>
    <cellStyle name="Comma 3 3 6" xfId="412" xr:uid="{00000000-0005-0000-0000-000051010000}"/>
    <cellStyle name="Comma 3 3 6 2" xfId="937" xr:uid="{00000000-0005-0000-0000-000052010000}"/>
    <cellStyle name="Comma 3 3 6 3" xfId="673" xr:uid="{00000000-0005-0000-0000-000053010000}"/>
    <cellStyle name="Comma 3 3 7" xfId="739" xr:uid="{00000000-0005-0000-0000-000054010000}"/>
    <cellStyle name="Comma 3 3 8" xfId="602" xr:uid="{00000000-0005-0000-0000-000055010000}"/>
    <cellStyle name="Comma 3 4" xfId="228" xr:uid="{00000000-0005-0000-0000-000056010000}"/>
    <cellStyle name="Comma 3 4 2" xfId="265" xr:uid="{00000000-0005-0000-0000-000057010000}"/>
    <cellStyle name="Comma 3 4 2 2" xfId="357" xr:uid="{00000000-0005-0000-0000-000058010000}"/>
    <cellStyle name="Comma 3 4 2 2 2" xfId="540" xr:uid="{00000000-0005-0000-0000-000059010000}"/>
    <cellStyle name="Comma 3 4 2 2 2 2" xfId="1065" xr:uid="{00000000-0005-0000-0000-00005A010000}"/>
    <cellStyle name="Comma 3 4 2 2 2 3" xfId="706" xr:uid="{00000000-0005-0000-0000-00005B010000}"/>
    <cellStyle name="Comma 3 4 2 2 3" xfId="885" xr:uid="{00000000-0005-0000-0000-00005C010000}"/>
    <cellStyle name="Comma 3 4 2 2 4" xfId="654" xr:uid="{00000000-0005-0000-0000-00005D010000}"/>
    <cellStyle name="Comma 3 4 2 3" xfId="454" xr:uid="{00000000-0005-0000-0000-00005E010000}"/>
    <cellStyle name="Comma 3 4 2 3 2" xfId="979" xr:uid="{00000000-0005-0000-0000-00005F010000}"/>
    <cellStyle name="Comma 3 4 2 3 3" xfId="684" xr:uid="{00000000-0005-0000-0000-000060010000}"/>
    <cellStyle name="Comma 3 4 2 4" xfId="793" xr:uid="{00000000-0005-0000-0000-000061010000}"/>
    <cellStyle name="Comma 3 4 2 5" xfId="626" xr:uid="{00000000-0005-0000-0000-000062010000}"/>
    <cellStyle name="Comma 3 4 3" xfId="295" xr:uid="{00000000-0005-0000-0000-000063010000}"/>
    <cellStyle name="Comma 3 4 3 2" xfId="387" xr:uid="{00000000-0005-0000-0000-000064010000}"/>
    <cellStyle name="Comma 3 4 3 2 2" xfId="570" xr:uid="{00000000-0005-0000-0000-000065010000}"/>
    <cellStyle name="Comma 3 4 3 2 2 2" xfId="1095" xr:uid="{00000000-0005-0000-0000-000066010000}"/>
    <cellStyle name="Comma 3 4 3 2 2 3" xfId="714" xr:uid="{00000000-0005-0000-0000-000067010000}"/>
    <cellStyle name="Comma 3 4 3 2 3" xfId="915" xr:uid="{00000000-0005-0000-0000-000068010000}"/>
    <cellStyle name="Comma 3 4 3 2 4" xfId="662" xr:uid="{00000000-0005-0000-0000-000069010000}"/>
    <cellStyle name="Comma 3 4 3 3" xfId="484" xr:uid="{00000000-0005-0000-0000-00006A010000}"/>
    <cellStyle name="Comma 3 4 3 3 2" xfId="1009" xr:uid="{00000000-0005-0000-0000-00006B010000}"/>
    <cellStyle name="Comma 3 4 3 3 3" xfId="692" xr:uid="{00000000-0005-0000-0000-00006C010000}"/>
    <cellStyle name="Comma 3 4 3 4" xfId="823" xr:uid="{00000000-0005-0000-0000-00006D010000}"/>
    <cellStyle name="Comma 3 4 3 5" xfId="635" xr:uid="{00000000-0005-0000-0000-00006E010000}"/>
    <cellStyle name="Comma 3 4 4" xfId="324" xr:uid="{00000000-0005-0000-0000-00006F010000}"/>
    <cellStyle name="Comma 3 4 4 2" xfId="510" xr:uid="{00000000-0005-0000-0000-000070010000}"/>
    <cellStyle name="Comma 3 4 4 2 2" xfId="1035" xr:uid="{00000000-0005-0000-0000-000071010000}"/>
    <cellStyle name="Comma 3 4 4 2 3" xfId="698" xr:uid="{00000000-0005-0000-0000-000072010000}"/>
    <cellStyle name="Comma 3 4 4 3" xfId="852" xr:uid="{00000000-0005-0000-0000-000073010000}"/>
    <cellStyle name="Comma 3 4 4 4" xfId="643" xr:uid="{00000000-0005-0000-0000-000074010000}"/>
    <cellStyle name="Comma 3 4 5" xfId="424" xr:uid="{00000000-0005-0000-0000-000075010000}"/>
    <cellStyle name="Comma 3 4 5 2" xfId="949" xr:uid="{00000000-0005-0000-0000-000076010000}"/>
    <cellStyle name="Comma 3 4 5 3" xfId="675" xr:uid="{00000000-0005-0000-0000-000077010000}"/>
    <cellStyle name="Comma 3 4 6" xfId="757" xr:uid="{00000000-0005-0000-0000-000078010000}"/>
    <cellStyle name="Comma 3 4 7" xfId="612" xr:uid="{00000000-0005-0000-0000-000079010000}"/>
    <cellStyle name="Comma 3 5" xfId="252" xr:uid="{00000000-0005-0000-0000-00007A010000}"/>
    <cellStyle name="Comma 3 5 2" xfId="344" xr:uid="{00000000-0005-0000-0000-00007B010000}"/>
    <cellStyle name="Comma 3 5 2 2" xfId="527" xr:uid="{00000000-0005-0000-0000-00007C010000}"/>
    <cellStyle name="Comma 3 5 2 2 2" xfId="1052" xr:uid="{00000000-0005-0000-0000-00007D010000}"/>
    <cellStyle name="Comma 3 5 2 2 3" xfId="703" xr:uid="{00000000-0005-0000-0000-00007E010000}"/>
    <cellStyle name="Comma 3 5 2 3" xfId="872" xr:uid="{00000000-0005-0000-0000-00007F010000}"/>
    <cellStyle name="Comma 3 5 2 4" xfId="651" xr:uid="{00000000-0005-0000-0000-000080010000}"/>
    <cellStyle name="Comma 3 5 3" xfId="441" xr:uid="{00000000-0005-0000-0000-000081010000}"/>
    <cellStyle name="Comma 3 5 3 2" xfId="966" xr:uid="{00000000-0005-0000-0000-000082010000}"/>
    <cellStyle name="Comma 3 5 3 3" xfId="681" xr:uid="{00000000-0005-0000-0000-000083010000}"/>
    <cellStyle name="Comma 3 5 4" xfId="780" xr:uid="{00000000-0005-0000-0000-000084010000}"/>
    <cellStyle name="Comma 3 5 5" xfId="623" xr:uid="{00000000-0005-0000-0000-000085010000}"/>
    <cellStyle name="Comma 3 6" xfId="282" xr:uid="{00000000-0005-0000-0000-000086010000}"/>
    <cellStyle name="Comma 3 6 2" xfId="374" xr:uid="{00000000-0005-0000-0000-000087010000}"/>
    <cellStyle name="Comma 3 6 2 2" xfId="557" xr:uid="{00000000-0005-0000-0000-000088010000}"/>
    <cellStyle name="Comma 3 6 2 2 2" xfId="1082" xr:uid="{00000000-0005-0000-0000-000089010000}"/>
    <cellStyle name="Comma 3 6 2 2 3" xfId="711" xr:uid="{00000000-0005-0000-0000-00008A010000}"/>
    <cellStyle name="Comma 3 6 2 3" xfId="902" xr:uid="{00000000-0005-0000-0000-00008B010000}"/>
    <cellStyle name="Comma 3 6 2 4" xfId="659" xr:uid="{00000000-0005-0000-0000-00008C010000}"/>
    <cellStyle name="Comma 3 6 3" xfId="471" xr:uid="{00000000-0005-0000-0000-00008D010000}"/>
    <cellStyle name="Comma 3 6 3 2" xfId="996" xr:uid="{00000000-0005-0000-0000-00008E010000}"/>
    <cellStyle name="Comma 3 6 3 3" xfId="689" xr:uid="{00000000-0005-0000-0000-00008F010000}"/>
    <cellStyle name="Comma 3 6 4" xfId="810" xr:uid="{00000000-0005-0000-0000-000090010000}"/>
    <cellStyle name="Comma 3 6 5" xfId="632" xr:uid="{00000000-0005-0000-0000-000091010000}"/>
    <cellStyle name="Comma 3 7" xfId="311" xr:uid="{00000000-0005-0000-0000-000092010000}"/>
    <cellStyle name="Comma 3 7 2" xfId="497" xr:uid="{00000000-0005-0000-0000-000093010000}"/>
    <cellStyle name="Comma 3 7 2 2" xfId="1022" xr:uid="{00000000-0005-0000-0000-000094010000}"/>
    <cellStyle name="Comma 3 7 2 3" xfId="695" xr:uid="{00000000-0005-0000-0000-000095010000}"/>
    <cellStyle name="Comma 3 7 3" xfId="839" xr:uid="{00000000-0005-0000-0000-000096010000}"/>
    <cellStyle name="Comma 3 7 4" xfId="640" xr:uid="{00000000-0005-0000-0000-000097010000}"/>
    <cellStyle name="Comma 3 8" xfId="411" xr:uid="{00000000-0005-0000-0000-000098010000}"/>
    <cellStyle name="Comma 3 8 2" xfId="936" xr:uid="{00000000-0005-0000-0000-000099010000}"/>
    <cellStyle name="Comma 3 8 3" xfId="672" xr:uid="{00000000-0005-0000-0000-00009A010000}"/>
    <cellStyle name="Comma 3 9" xfId="737" xr:uid="{00000000-0005-0000-0000-00009B010000}"/>
    <cellStyle name="Comma 30" xfId="400" xr:uid="{00000000-0005-0000-0000-00009C010000}"/>
    <cellStyle name="Comma 30 2" xfId="928" xr:uid="{00000000-0005-0000-0000-00009D010000}"/>
    <cellStyle name="Comma 30 3" xfId="669" xr:uid="{00000000-0005-0000-0000-00009E010000}"/>
    <cellStyle name="Comma 31" xfId="585" xr:uid="{00000000-0005-0000-0000-00009F010000}"/>
    <cellStyle name="Comma 32" xfId="719" xr:uid="{00000000-0005-0000-0000-0000A0010000}"/>
    <cellStyle name="Comma 33" xfId="581" xr:uid="{00000000-0005-0000-0000-0000A1010000}"/>
    <cellStyle name="Comma 34" xfId="609" xr:uid="{00000000-0005-0000-0000-0000A2010000}"/>
    <cellStyle name="Comma 35" xfId="679" xr:uid="{00000000-0005-0000-0000-0000A3010000}"/>
    <cellStyle name="Comma 36" xfId="588" xr:uid="{00000000-0005-0000-0000-0000A4010000}"/>
    <cellStyle name="Comma 4" xfId="105" xr:uid="{00000000-0005-0000-0000-0000A5010000}"/>
    <cellStyle name="Comma 4 2" xfId="106" xr:uid="{00000000-0005-0000-0000-0000A6010000}"/>
    <cellStyle name="Comma 4 2 2" xfId="741" xr:uid="{00000000-0005-0000-0000-0000A7010000}"/>
    <cellStyle name="Comma 4 2 3" xfId="604" xr:uid="{00000000-0005-0000-0000-0000A8010000}"/>
    <cellStyle name="Comma 4 3" xfId="740" xr:uid="{00000000-0005-0000-0000-0000A9010000}"/>
    <cellStyle name="Comma 4 4" xfId="603" xr:uid="{00000000-0005-0000-0000-0000AA010000}"/>
    <cellStyle name="Comma 5" xfId="107" xr:uid="{00000000-0005-0000-0000-0000AB010000}"/>
    <cellStyle name="Comma 5 2" xfId="108" xr:uid="{00000000-0005-0000-0000-0000AC010000}"/>
    <cellStyle name="Comma 5 2 2" xfId="743" xr:uid="{00000000-0005-0000-0000-0000AD010000}"/>
    <cellStyle name="Comma 5 2 3" xfId="606" xr:uid="{00000000-0005-0000-0000-0000AE010000}"/>
    <cellStyle name="Comma 5 3" xfId="742" xr:uid="{00000000-0005-0000-0000-0000AF010000}"/>
    <cellStyle name="Comma 5 4" xfId="605" xr:uid="{00000000-0005-0000-0000-0000B0010000}"/>
    <cellStyle name="Comma 6" xfId="109" xr:uid="{00000000-0005-0000-0000-0000B1010000}"/>
    <cellStyle name="Comma 6 2" xfId="744" xr:uid="{00000000-0005-0000-0000-0000B2010000}"/>
    <cellStyle name="Comma 6 3" xfId="607" xr:uid="{00000000-0005-0000-0000-0000B3010000}"/>
    <cellStyle name="Comma 7" xfId="23" xr:uid="{00000000-0005-0000-0000-0000B4010000}"/>
    <cellStyle name="Comma 7 2" xfId="725" xr:uid="{00000000-0005-0000-0000-0000B5010000}"/>
    <cellStyle name="Comma 7 3" xfId="587" xr:uid="{00000000-0005-0000-0000-0000B6010000}"/>
    <cellStyle name="Comma 8" xfId="236" xr:uid="{00000000-0005-0000-0000-0000B7010000}"/>
    <cellStyle name="Comma 8 2" xfId="765" xr:uid="{00000000-0005-0000-0000-0000B8010000}"/>
    <cellStyle name="Comma 8 3" xfId="614" xr:uid="{00000000-0005-0000-0000-0000B9010000}"/>
    <cellStyle name="Comma 9" xfId="238" xr:uid="{00000000-0005-0000-0000-0000BA010000}"/>
    <cellStyle name="Comma 9 2" xfId="767" xr:uid="{00000000-0005-0000-0000-0000BB010000}"/>
    <cellStyle name="Comma 9 3" xfId="616" xr:uid="{00000000-0005-0000-0000-0000BC010000}"/>
    <cellStyle name="Explanatory Text 2" xfId="110" xr:uid="{00000000-0005-0000-0000-0000BD010000}"/>
    <cellStyle name="Good 2" xfId="111" xr:uid="{00000000-0005-0000-0000-0000BE010000}"/>
    <cellStyle name="Heading" xfId="7" xr:uid="{00000000-0005-0000-0000-0000BF010000}"/>
    <cellStyle name="Heading 1 2" xfId="112" xr:uid="{00000000-0005-0000-0000-0000C0010000}"/>
    <cellStyle name="Heading 2 2" xfId="113" xr:uid="{00000000-0005-0000-0000-0000C1010000}"/>
    <cellStyle name="Heading 3 2" xfId="114" xr:uid="{00000000-0005-0000-0000-0000C2010000}"/>
    <cellStyle name="Heading 4 2" xfId="115" xr:uid="{00000000-0005-0000-0000-0000C3010000}"/>
    <cellStyle name="Hyperlink" xfId="2" builtinId="8"/>
    <cellStyle name="Hyperlink 2" xfId="27" xr:uid="{00000000-0005-0000-0000-0000C5010000}"/>
    <cellStyle name="Hyperlink 3" xfId="218" xr:uid="{00000000-0005-0000-0000-0000C6010000}"/>
    <cellStyle name="Hyperlink 4" xfId="222" xr:uid="{00000000-0005-0000-0000-0000C7010000}"/>
    <cellStyle name="Hyperlink 5" xfId="244" xr:uid="{00000000-0005-0000-0000-0000C8010000}"/>
    <cellStyle name="Hyperlink 6" xfId="584" xr:uid="{00000000-0005-0000-0000-0000C9010000}"/>
    <cellStyle name="Input 2" xfId="116" xr:uid="{00000000-0005-0000-0000-0000CA010000}"/>
    <cellStyle name="Linked Cell 2" xfId="117" xr:uid="{00000000-0005-0000-0000-0000CB010000}"/>
    <cellStyle name="Meta" xfId="8" xr:uid="{00000000-0005-0000-0000-0000CC010000}"/>
    <cellStyle name="Neutral 2" xfId="118" xr:uid="{00000000-0005-0000-0000-0000CD010000}"/>
    <cellStyle name="Normal" xfId="0" builtinId="0"/>
    <cellStyle name="Normal 10" xfId="119" xr:uid="{00000000-0005-0000-0000-0000CF010000}"/>
    <cellStyle name="Normal 10 2" xfId="120" xr:uid="{00000000-0005-0000-0000-0000D0010000}"/>
    <cellStyle name="Normal 10 3" xfId="121" xr:uid="{00000000-0005-0000-0000-0000D1010000}"/>
    <cellStyle name="Normal 10 4" xfId="219" xr:uid="{00000000-0005-0000-0000-0000D2010000}"/>
    <cellStyle name="Normal 10 4 2" xfId="235" xr:uid="{00000000-0005-0000-0000-0000D3010000}"/>
    <cellStyle name="Normal 10 4 2 2" xfId="272" xr:uid="{00000000-0005-0000-0000-0000D4010000}"/>
    <cellStyle name="Normal 10 4 2 2 2" xfId="364" xr:uid="{00000000-0005-0000-0000-0000D5010000}"/>
    <cellStyle name="Normal 10 4 2 2 2 2" xfId="547" xr:uid="{00000000-0005-0000-0000-0000D6010000}"/>
    <cellStyle name="Normal 10 4 2 2 2 2 2" xfId="1072" xr:uid="{00000000-0005-0000-0000-0000D7010000}"/>
    <cellStyle name="Normal 10 4 2 2 2 3" xfId="892" xr:uid="{00000000-0005-0000-0000-0000D8010000}"/>
    <cellStyle name="Normal 10 4 2 2 3" xfId="461" xr:uid="{00000000-0005-0000-0000-0000D9010000}"/>
    <cellStyle name="Normal 10 4 2 2 3 2" xfId="986" xr:uid="{00000000-0005-0000-0000-0000DA010000}"/>
    <cellStyle name="Normal 10 4 2 2 4" xfId="628" xr:uid="{00000000-0005-0000-0000-0000DB010000}"/>
    <cellStyle name="Normal 10 4 2 2 5" xfId="800" xr:uid="{00000000-0005-0000-0000-0000DC010000}"/>
    <cellStyle name="Normal 10 4 2 3" xfId="302" xr:uid="{00000000-0005-0000-0000-0000DD010000}"/>
    <cellStyle name="Normal 10 4 2 3 2" xfId="394" xr:uid="{00000000-0005-0000-0000-0000DE010000}"/>
    <cellStyle name="Normal 10 4 2 3 2 2" xfId="577" xr:uid="{00000000-0005-0000-0000-0000DF010000}"/>
    <cellStyle name="Normal 10 4 2 3 2 2 2" xfId="1102" xr:uid="{00000000-0005-0000-0000-0000E0010000}"/>
    <cellStyle name="Normal 10 4 2 3 2 3" xfId="922" xr:uid="{00000000-0005-0000-0000-0000E1010000}"/>
    <cellStyle name="Normal 10 4 2 3 3" xfId="491" xr:uid="{00000000-0005-0000-0000-0000E2010000}"/>
    <cellStyle name="Normal 10 4 2 3 3 2" xfId="1016" xr:uid="{00000000-0005-0000-0000-0000E3010000}"/>
    <cellStyle name="Normal 10 4 2 3 4" xfId="637" xr:uid="{00000000-0005-0000-0000-0000E4010000}"/>
    <cellStyle name="Normal 10 4 2 3 5" xfId="830" xr:uid="{00000000-0005-0000-0000-0000E5010000}"/>
    <cellStyle name="Normal 10 4 2 4" xfId="331" xr:uid="{00000000-0005-0000-0000-0000E6010000}"/>
    <cellStyle name="Normal 10 4 2 4 2" xfId="517" xr:uid="{00000000-0005-0000-0000-0000E7010000}"/>
    <cellStyle name="Normal 10 4 2 4 2 2" xfId="1042" xr:uid="{00000000-0005-0000-0000-0000E8010000}"/>
    <cellStyle name="Normal 10 4 2 4 3" xfId="859" xr:uid="{00000000-0005-0000-0000-0000E9010000}"/>
    <cellStyle name="Normal 10 4 2 5" xfId="431" xr:uid="{00000000-0005-0000-0000-0000EA010000}"/>
    <cellStyle name="Normal 10 4 2 5 2" xfId="956" xr:uid="{00000000-0005-0000-0000-0000EB010000}"/>
    <cellStyle name="Normal 10 4 2 6" xfId="764" xr:uid="{00000000-0005-0000-0000-0000EC010000}"/>
    <cellStyle name="Normal 10 4 3" xfId="259" xr:uid="{00000000-0005-0000-0000-0000ED010000}"/>
    <cellStyle name="Normal 10 4 3 2" xfId="351" xr:uid="{00000000-0005-0000-0000-0000EE010000}"/>
    <cellStyle name="Normal 10 4 3 2 2" xfId="534" xr:uid="{00000000-0005-0000-0000-0000EF010000}"/>
    <cellStyle name="Normal 10 4 3 2 2 2" xfId="1059" xr:uid="{00000000-0005-0000-0000-0000F0010000}"/>
    <cellStyle name="Normal 10 4 3 2 3" xfId="879" xr:uid="{00000000-0005-0000-0000-0000F1010000}"/>
    <cellStyle name="Normal 10 4 3 3" xfId="448" xr:uid="{00000000-0005-0000-0000-0000F2010000}"/>
    <cellStyle name="Normal 10 4 3 3 2" xfId="973" xr:uid="{00000000-0005-0000-0000-0000F3010000}"/>
    <cellStyle name="Normal 10 4 3 4" xfId="787" xr:uid="{00000000-0005-0000-0000-0000F4010000}"/>
    <cellStyle name="Normal 10 4 4" xfId="289" xr:uid="{00000000-0005-0000-0000-0000F5010000}"/>
    <cellStyle name="Normal 10 4 4 2" xfId="381" xr:uid="{00000000-0005-0000-0000-0000F6010000}"/>
    <cellStyle name="Normal 10 4 4 2 2" xfId="564" xr:uid="{00000000-0005-0000-0000-0000F7010000}"/>
    <cellStyle name="Normal 10 4 4 2 2 2" xfId="1089" xr:uid="{00000000-0005-0000-0000-0000F8010000}"/>
    <cellStyle name="Normal 10 4 4 2 3" xfId="909" xr:uid="{00000000-0005-0000-0000-0000F9010000}"/>
    <cellStyle name="Normal 10 4 4 3" xfId="478" xr:uid="{00000000-0005-0000-0000-0000FA010000}"/>
    <cellStyle name="Normal 10 4 4 3 2" xfId="1003" xr:uid="{00000000-0005-0000-0000-0000FB010000}"/>
    <cellStyle name="Normal 10 4 4 4" xfId="817" xr:uid="{00000000-0005-0000-0000-0000FC010000}"/>
    <cellStyle name="Normal 10 4 5" xfId="318" xr:uid="{00000000-0005-0000-0000-0000FD010000}"/>
    <cellStyle name="Normal 10 4 5 2" xfId="504" xr:uid="{00000000-0005-0000-0000-0000FE010000}"/>
    <cellStyle name="Normal 10 4 5 2 2" xfId="1029" xr:uid="{00000000-0005-0000-0000-0000FF010000}"/>
    <cellStyle name="Normal 10 4 5 3" xfId="846" xr:uid="{00000000-0005-0000-0000-000000020000}"/>
    <cellStyle name="Normal 10 4 6" xfId="418" xr:uid="{00000000-0005-0000-0000-000001020000}"/>
    <cellStyle name="Normal 10 4 6 2" xfId="943" xr:uid="{00000000-0005-0000-0000-000002020000}"/>
    <cellStyle name="Normal 10 4 7" xfId="750" xr:uid="{00000000-0005-0000-0000-000003020000}"/>
    <cellStyle name="Normal 11" xfId="122" xr:uid="{00000000-0005-0000-0000-000004020000}"/>
    <cellStyle name="Normal 11 2" xfId="123" xr:uid="{00000000-0005-0000-0000-000005020000}"/>
    <cellStyle name="Normal 12" xfId="124" xr:uid="{00000000-0005-0000-0000-000006020000}"/>
    <cellStyle name="Normal 12 2" xfId="125" xr:uid="{00000000-0005-0000-0000-000007020000}"/>
    <cellStyle name="Normal 13" xfId="126" xr:uid="{00000000-0005-0000-0000-000008020000}"/>
    <cellStyle name="Normal 14" xfId="127" xr:uid="{00000000-0005-0000-0000-000009020000}"/>
    <cellStyle name="Normal 14 2" xfId="128" xr:uid="{00000000-0005-0000-0000-00000A020000}"/>
    <cellStyle name="Normal 15" xfId="129" xr:uid="{00000000-0005-0000-0000-00000B020000}"/>
    <cellStyle name="Normal 16" xfId="130" xr:uid="{00000000-0005-0000-0000-00000C020000}"/>
    <cellStyle name="Normal 17" xfId="131" xr:uid="{00000000-0005-0000-0000-00000D020000}"/>
    <cellStyle name="Normal 18" xfId="132" xr:uid="{00000000-0005-0000-0000-00000E020000}"/>
    <cellStyle name="Normal 18 2" xfId="133" xr:uid="{00000000-0005-0000-0000-00000F020000}"/>
    <cellStyle name="Normal 19" xfId="134" xr:uid="{00000000-0005-0000-0000-000010020000}"/>
    <cellStyle name="Normal 2" xfId="9" xr:uid="{00000000-0005-0000-0000-000011020000}"/>
    <cellStyle name="Normal 2 10" xfId="246" xr:uid="{00000000-0005-0000-0000-000012020000}"/>
    <cellStyle name="Normal 2 10 2" xfId="338" xr:uid="{00000000-0005-0000-0000-000013020000}"/>
    <cellStyle name="Normal 2 10 2 2" xfId="521" xr:uid="{00000000-0005-0000-0000-000014020000}"/>
    <cellStyle name="Normal 2 10 2 2 2" xfId="1046" xr:uid="{00000000-0005-0000-0000-000015020000}"/>
    <cellStyle name="Normal 2 10 2 3" xfId="866" xr:uid="{00000000-0005-0000-0000-000016020000}"/>
    <cellStyle name="Normal 2 10 3" xfId="435" xr:uid="{00000000-0005-0000-0000-000017020000}"/>
    <cellStyle name="Normal 2 10 3 2" xfId="960" xr:uid="{00000000-0005-0000-0000-000018020000}"/>
    <cellStyle name="Normal 2 10 4" xfId="774" xr:uid="{00000000-0005-0000-0000-000019020000}"/>
    <cellStyle name="Normal 2 11" xfId="276" xr:uid="{00000000-0005-0000-0000-00001A020000}"/>
    <cellStyle name="Normal 2 11 2" xfId="368" xr:uid="{00000000-0005-0000-0000-00001B020000}"/>
    <cellStyle name="Normal 2 11 2 2" xfId="551" xr:uid="{00000000-0005-0000-0000-00001C020000}"/>
    <cellStyle name="Normal 2 11 2 2 2" xfId="1076" xr:uid="{00000000-0005-0000-0000-00001D020000}"/>
    <cellStyle name="Normal 2 11 2 3" xfId="896" xr:uid="{00000000-0005-0000-0000-00001E020000}"/>
    <cellStyle name="Normal 2 11 3" xfId="465" xr:uid="{00000000-0005-0000-0000-00001F020000}"/>
    <cellStyle name="Normal 2 11 3 2" xfId="990" xr:uid="{00000000-0005-0000-0000-000020020000}"/>
    <cellStyle name="Normal 2 11 4" xfId="804" xr:uid="{00000000-0005-0000-0000-000021020000}"/>
    <cellStyle name="Normal 2 12" xfId="306" xr:uid="{00000000-0005-0000-0000-000022020000}"/>
    <cellStyle name="Normal 2 12 2" xfId="492" xr:uid="{00000000-0005-0000-0000-000023020000}"/>
    <cellStyle name="Normal 2 12 2 2" xfId="1017" xr:uid="{00000000-0005-0000-0000-000024020000}"/>
    <cellStyle name="Normal 2 12 3" xfId="834" xr:uid="{00000000-0005-0000-0000-000025020000}"/>
    <cellStyle name="Normal 2 13" xfId="405" xr:uid="{00000000-0005-0000-0000-000026020000}"/>
    <cellStyle name="Normal 2 13 2" xfId="931" xr:uid="{00000000-0005-0000-0000-000027020000}"/>
    <cellStyle name="Normal 2 14" xfId="720" xr:uid="{00000000-0005-0000-0000-000028020000}"/>
    <cellStyle name="Normal 2 2" xfId="20" xr:uid="{00000000-0005-0000-0000-000029020000}"/>
    <cellStyle name="Normal 2 2 2" xfId="135" xr:uid="{00000000-0005-0000-0000-00002A020000}"/>
    <cellStyle name="Normal 2 3" xfId="22" xr:uid="{00000000-0005-0000-0000-00002B020000}"/>
    <cellStyle name="Normal 2 3 2" xfId="136" xr:uid="{00000000-0005-0000-0000-00002C020000}"/>
    <cellStyle name="Normal 2 4" xfId="137" xr:uid="{00000000-0005-0000-0000-00002D020000}"/>
    <cellStyle name="Normal 2 4 2" xfId="138" xr:uid="{00000000-0005-0000-0000-00002E020000}"/>
    <cellStyle name="Normal 2 5" xfId="139" xr:uid="{00000000-0005-0000-0000-00002F020000}"/>
    <cellStyle name="Normal 2 5 2" xfId="230" xr:uid="{00000000-0005-0000-0000-000030020000}"/>
    <cellStyle name="Normal 2 5 2 2" xfId="267" xr:uid="{00000000-0005-0000-0000-000031020000}"/>
    <cellStyle name="Normal 2 5 2 2 2" xfId="359" xr:uid="{00000000-0005-0000-0000-000032020000}"/>
    <cellStyle name="Normal 2 5 2 2 2 2" xfId="542" xr:uid="{00000000-0005-0000-0000-000033020000}"/>
    <cellStyle name="Normal 2 5 2 2 2 2 2" xfId="1067" xr:uid="{00000000-0005-0000-0000-000034020000}"/>
    <cellStyle name="Normal 2 5 2 2 2 3" xfId="887" xr:uid="{00000000-0005-0000-0000-000035020000}"/>
    <cellStyle name="Normal 2 5 2 2 3" xfId="456" xr:uid="{00000000-0005-0000-0000-000036020000}"/>
    <cellStyle name="Normal 2 5 2 2 3 2" xfId="981" xr:uid="{00000000-0005-0000-0000-000037020000}"/>
    <cellStyle name="Normal 2 5 2 2 4" xfId="795" xr:uid="{00000000-0005-0000-0000-000038020000}"/>
    <cellStyle name="Normal 2 5 2 3" xfId="297" xr:uid="{00000000-0005-0000-0000-000039020000}"/>
    <cellStyle name="Normal 2 5 2 3 2" xfId="389" xr:uid="{00000000-0005-0000-0000-00003A020000}"/>
    <cellStyle name="Normal 2 5 2 3 2 2" xfId="572" xr:uid="{00000000-0005-0000-0000-00003B020000}"/>
    <cellStyle name="Normal 2 5 2 3 2 2 2" xfId="1097" xr:uid="{00000000-0005-0000-0000-00003C020000}"/>
    <cellStyle name="Normal 2 5 2 3 2 3" xfId="917" xr:uid="{00000000-0005-0000-0000-00003D020000}"/>
    <cellStyle name="Normal 2 5 2 3 3" xfId="486" xr:uid="{00000000-0005-0000-0000-00003E020000}"/>
    <cellStyle name="Normal 2 5 2 3 3 2" xfId="1011" xr:uid="{00000000-0005-0000-0000-00003F020000}"/>
    <cellStyle name="Normal 2 5 2 3 4" xfId="825" xr:uid="{00000000-0005-0000-0000-000040020000}"/>
    <cellStyle name="Normal 2 5 2 4" xfId="326" xr:uid="{00000000-0005-0000-0000-000041020000}"/>
    <cellStyle name="Normal 2 5 2 4 2" xfId="512" xr:uid="{00000000-0005-0000-0000-000042020000}"/>
    <cellStyle name="Normal 2 5 2 4 2 2" xfId="1037" xr:uid="{00000000-0005-0000-0000-000043020000}"/>
    <cellStyle name="Normal 2 5 2 4 3" xfId="854" xr:uid="{00000000-0005-0000-0000-000044020000}"/>
    <cellStyle name="Normal 2 5 2 5" xfId="426" xr:uid="{00000000-0005-0000-0000-000045020000}"/>
    <cellStyle name="Normal 2 5 2 5 2" xfId="951" xr:uid="{00000000-0005-0000-0000-000046020000}"/>
    <cellStyle name="Normal 2 5 2 6" xfId="759" xr:uid="{00000000-0005-0000-0000-000047020000}"/>
    <cellStyle name="Normal 2 5 3" xfId="254" xr:uid="{00000000-0005-0000-0000-000048020000}"/>
    <cellStyle name="Normal 2 5 3 2" xfId="346" xr:uid="{00000000-0005-0000-0000-000049020000}"/>
    <cellStyle name="Normal 2 5 3 2 2" xfId="529" xr:uid="{00000000-0005-0000-0000-00004A020000}"/>
    <cellStyle name="Normal 2 5 3 2 2 2" xfId="1054" xr:uid="{00000000-0005-0000-0000-00004B020000}"/>
    <cellStyle name="Normal 2 5 3 2 3" xfId="874" xr:uid="{00000000-0005-0000-0000-00004C020000}"/>
    <cellStyle name="Normal 2 5 3 3" xfId="443" xr:uid="{00000000-0005-0000-0000-00004D020000}"/>
    <cellStyle name="Normal 2 5 3 3 2" xfId="968" xr:uid="{00000000-0005-0000-0000-00004E020000}"/>
    <cellStyle name="Normal 2 5 3 4" xfId="782" xr:uid="{00000000-0005-0000-0000-00004F020000}"/>
    <cellStyle name="Normal 2 5 4" xfId="284" xr:uid="{00000000-0005-0000-0000-000050020000}"/>
    <cellStyle name="Normal 2 5 4 2" xfId="376" xr:uid="{00000000-0005-0000-0000-000051020000}"/>
    <cellStyle name="Normal 2 5 4 2 2" xfId="559" xr:uid="{00000000-0005-0000-0000-000052020000}"/>
    <cellStyle name="Normal 2 5 4 2 2 2" xfId="1084" xr:uid="{00000000-0005-0000-0000-000053020000}"/>
    <cellStyle name="Normal 2 5 4 2 3" xfId="904" xr:uid="{00000000-0005-0000-0000-000054020000}"/>
    <cellStyle name="Normal 2 5 4 3" xfId="473" xr:uid="{00000000-0005-0000-0000-000055020000}"/>
    <cellStyle name="Normal 2 5 4 3 2" xfId="998" xr:uid="{00000000-0005-0000-0000-000056020000}"/>
    <cellStyle name="Normal 2 5 4 4" xfId="812" xr:uid="{00000000-0005-0000-0000-000057020000}"/>
    <cellStyle name="Normal 2 5 5" xfId="313" xr:uid="{00000000-0005-0000-0000-000058020000}"/>
    <cellStyle name="Normal 2 5 5 2" xfId="499" xr:uid="{00000000-0005-0000-0000-000059020000}"/>
    <cellStyle name="Normal 2 5 5 2 2" xfId="1024" xr:uid="{00000000-0005-0000-0000-00005A020000}"/>
    <cellStyle name="Normal 2 5 5 3" xfId="841" xr:uid="{00000000-0005-0000-0000-00005B020000}"/>
    <cellStyle name="Normal 2 5 6" xfId="413" xr:uid="{00000000-0005-0000-0000-00005C020000}"/>
    <cellStyle name="Normal 2 5 6 2" xfId="938" xr:uid="{00000000-0005-0000-0000-00005D020000}"/>
    <cellStyle name="Normal 2 5 7" xfId="745" xr:uid="{00000000-0005-0000-0000-00005E020000}"/>
    <cellStyle name="Normal 2 6" xfId="140" xr:uid="{00000000-0005-0000-0000-00005F020000}"/>
    <cellStyle name="Normal 2 7" xfId="141" xr:uid="{00000000-0005-0000-0000-000060020000}"/>
    <cellStyle name="Normal 2 8" xfId="142" xr:uid="{00000000-0005-0000-0000-000061020000}"/>
    <cellStyle name="Normal 2 9" xfId="223" xr:uid="{00000000-0005-0000-0000-000062020000}"/>
    <cellStyle name="Normal 2 9 2" xfId="260" xr:uid="{00000000-0005-0000-0000-000063020000}"/>
    <cellStyle name="Normal 2 9 2 2" xfId="352" xr:uid="{00000000-0005-0000-0000-000064020000}"/>
    <cellStyle name="Normal 2 9 2 2 2" xfId="535" xr:uid="{00000000-0005-0000-0000-000065020000}"/>
    <cellStyle name="Normal 2 9 2 2 2 2" xfId="1060" xr:uid="{00000000-0005-0000-0000-000066020000}"/>
    <cellStyle name="Normal 2 9 2 2 3" xfId="880" xr:uid="{00000000-0005-0000-0000-000067020000}"/>
    <cellStyle name="Normal 2 9 2 3" xfId="449" xr:uid="{00000000-0005-0000-0000-000068020000}"/>
    <cellStyle name="Normal 2 9 2 3 2" xfId="974" xr:uid="{00000000-0005-0000-0000-000069020000}"/>
    <cellStyle name="Normal 2 9 2 4" xfId="788" xr:uid="{00000000-0005-0000-0000-00006A020000}"/>
    <cellStyle name="Normal 2 9 3" xfId="290" xr:uid="{00000000-0005-0000-0000-00006B020000}"/>
    <cellStyle name="Normal 2 9 3 2" xfId="382" xr:uid="{00000000-0005-0000-0000-00006C020000}"/>
    <cellStyle name="Normal 2 9 3 2 2" xfId="565" xr:uid="{00000000-0005-0000-0000-00006D020000}"/>
    <cellStyle name="Normal 2 9 3 2 2 2" xfId="1090" xr:uid="{00000000-0005-0000-0000-00006E020000}"/>
    <cellStyle name="Normal 2 9 3 2 3" xfId="910" xr:uid="{00000000-0005-0000-0000-00006F020000}"/>
    <cellStyle name="Normal 2 9 3 3" xfId="479" xr:uid="{00000000-0005-0000-0000-000070020000}"/>
    <cellStyle name="Normal 2 9 3 3 2" xfId="1004" xr:uid="{00000000-0005-0000-0000-000071020000}"/>
    <cellStyle name="Normal 2 9 3 4" xfId="818" xr:uid="{00000000-0005-0000-0000-000072020000}"/>
    <cellStyle name="Normal 2 9 4" xfId="319" xr:uid="{00000000-0005-0000-0000-000073020000}"/>
    <cellStyle name="Normal 2 9 4 2" xfId="505" xr:uid="{00000000-0005-0000-0000-000074020000}"/>
    <cellStyle name="Normal 2 9 4 2 2" xfId="1030" xr:uid="{00000000-0005-0000-0000-000075020000}"/>
    <cellStyle name="Normal 2 9 4 3" xfId="847" xr:uid="{00000000-0005-0000-0000-000076020000}"/>
    <cellStyle name="Normal 2 9 5" xfId="419" xr:uid="{00000000-0005-0000-0000-000077020000}"/>
    <cellStyle name="Normal 2 9 5 2" xfId="944" xr:uid="{00000000-0005-0000-0000-000078020000}"/>
    <cellStyle name="Normal 2 9 6" xfId="752" xr:uid="{00000000-0005-0000-0000-000079020000}"/>
    <cellStyle name="Normal 20" xfId="143" xr:uid="{00000000-0005-0000-0000-00007A020000}"/>
    <cellStyle name="Normal 21" xfId="215" xr:uid="{00000000-0005-0000-0000-00007B020000}"/>
    <cellStyle name="Normal 21 2" xfId="234" xr:uid="{00000000-0005-0000-0000-00007C020000}"/>
    <cellStyle name="Normal 21 2 2" xfId="271" xr:uid="{00000000-0005-0000-0000-00007D020000}"/>
    <cellStyle name="Normal 21 2 2 2" xfId="363" xr:uid="{00000000-0005-0000-0000-00007E020000}"/>
    <cellStyle name="Normal 21 2 2 2 2" xfId="546" xr:uid="{00000000-0005-0000-0000-00007F020000}"/>
    <cellStyle name="Normal 21 2 2 2 2 2" xfId="1071" xr:uid="{00000000-0005-0000-0000-000080020000}"/>
    <cellStyle name="Normal 21 2 2 2 3" xfId="891" xr:uid="{00000000-0005-0000-0000-000081020000}"/>
    <cellStyle name="Normal 21 2 2 3" xfId="460" xr:uid="{00000000-0005-0000-0000-000082020000}"/>
    <cellStyle name="Normal 21 2 2 3 2" xfId="985" xr:uid="{00000000-0005-0000-0000-000083020000}"/>
    <cellStyle name="Normal 21 2 2 4" xfId="799" xr:uid="{00000000-0005-0000-0000-000084020000}"/>
    <cellStyle name="Normal 21 2 3" xfId="301" xr:uid="{00000000-0005-0000-0000-000085020000}"/>
    <cellStyle name="Normal 21 2 3 2" xfId="393" xr:uid="{00000000-0005-0000-0000-000086020000}"/>
    <cellStyle name="Normal 21 2 3 2 2" xfId="576" xr:uid="{00000000-0005-0000-0000-000087020000}"/>
    <cellStyle name="Normal 21 2 3 2 2 2" xfId="1101" xr:uid="{00000000-0005-0000-0000-000088020000}"/>
    <cellStyle name="Normal 21 2 3 2 3" xfId="921" xr:uid="{00000000-0005-0000-0000-000089020000}"/>
    <cellStyle name="Normal 21 2 3 3" xfId="490" xr:uid="{00000000-0005-0000-0000-00008A020000}"/>
    <cellStyle name="Normal 21 2 3 3 2" xfId="1015" xr:uid="{00000000-0005-0000-0000-00008B020000}"/>
    <cellStyle name="Normal 21 2 3 4" xfId="829" xr:uid="{00000000-0005-0000-0000-00008C020000}"/>
    <cellStyle name="Normal 21 2 4" xfId="330" xr:uid="{00000000-0005-0000-0000-00008D020000}"/>
    <cellStyle name="Normal 21 2 4 2" xfId="516" xr:uid="{00000000-0005-0000-0000-00008E020000}"/>
    <cellStyle name="Normal 21 2 4 2 2" xfId="1041" xr:uid="{00000000-0005-0000-0000-00008F020000}"/>
    <cellStyle name="Normal 21 2 4 3" xfId="858" xr:uid="{00000000-0005-0000-0000-000090020000}"/>
    <cellStyle name="Normal 21 2 5" xfId="430" xr:uid="{00000000-0005-0000-0000-000091020000}"/>
    <cellStyle name="Normal 21 2 5 2" xfId="955" xr:uid="{00000000-0005-0000-0000-000092020000}"/>
    <cellStyle name="Normal 21 2 6" xfId="763" xr:uid="{00000000-0005-0000-0000-000093020000}"/>
    <cellStyle name="Normal 21 3" xfId="258" xr:uid="{00000000-0005-0000-0000-000094020000}"/>
    <cellStyle name="Normal 21 3 2" xfId="350" xr:uid="{00000000-0005-0000-0000-000095020000}"/>
    <cellStyle name="Normal 21 3 2 2" xfId="533" xr:uid="{00000000-0005-0000-0000-000096020000}"/>
    <cellStyle name="Normal 21 3 2 2 2" xfId="1058" xr:uid="{00000000-0005-0000-0000-000097020000}"/>
    <cellStyle name="Normal 21 3 2 3" xfId="878" xr:uid="{00000000-0005-0000-0000-000098020000}"/>
    <cellStyle name="Normal 21 3 3" xfId="447" xr:uid="{00000000-0005-0000-0000-000099020000}"/>
    <cellStyle name="Normal 21 3 3 2" xfId="972" xr:uid="{00000000-0005-0000-0000-00009A020000}"/>
    <cellStyle name="Normal 21 3 4" xfId="786" xr:uid="{00000000-0005-0000-0000-00009B020000}"/>
    <cellStyle name="Normal 21 4" xfId="288" xr:uid="{00000000-0005-0000-0000-00009C020000}"/>
    <cellStyle name="Normal 21 4 2" xfId="380" xr:uid="{00000000-0005-0000-0000-00009D020000}"/>
    <cellStyle name="Normal 21 4 2 2" xfId="563" xr:uid="{00000000-0005-0000-0000-00009E020000}"/>
    <cellStyle name="Normal 21 4 2 2 2" xfId="1088" xr:uid="{00000000-0005-0000-0000-00009F020000}"/>
    <cellStyle name="Normal 21 4 2 3" xfId="908" xr:uid="{00000000-0005-0000-0000-0000A0020000}"/>
    <cellStyle name="Normal 21 4 3" xfId="477" xr:uid="{00000000-0005-0000-0000-0000A1020000}"/>
    <cellStyle name="Normal 21 4 3 2" xfId="1002" xr:uid="{00000000-0005-0000-0000-0000A2020000}"/>
    <cellStyle name="Normal 21 4 4" xfId="816" xr:uid="{00000000-0005-0000-0000-0000A3020000}"/>
    <cellStyle name="Normal 21 5" xfId="317" xr:uid="{00000000-0005-0000-0000-0000A4020000}"/>
    <cellStyle name="Normal 21 5 2" xfId="503" xr:uid="{00000000-0005-0000-0000-0000A5020000}"/>
    <cellStyle name="Normal 21 5 2 2" xfId="1028" xr:uid="{00000000-0005-0000-0000-0000A6020000}"/>
    <cellStyle name="Normal 21 5 3" xfId="845" xr:uid="{00000000-0005-0000-0000-0000A7020000}"/>
    <cellStyle name="Normal 21 6" xfId="417" xr:uid="{00000000-0005-0000-0000-0000A8020000}"/>
    <cellStyle name="Normal 21 6 2" xfId="942" xr:uid="{00000000-0005-0000-0000-0000A9020000}"/>
    <cellStyle name="Normal 21 7" xfId="749" xr:uid="{00000000-0005-0000-0000-0000AA020000}"/>
    <cellStyle name="Normal 22" xfId="216" xr:uid="{00000000-0005-0000-0000-0000AB020000}"/>
    <cellStyle name="Normal 23" xfId="6" xr:uid="{00000000-0005-0000-0000-0000AC020000}"/>
    <cellStyle name="Normal 24" xfId="242" xr:uid="{00000000-0005-0000-0000-0000AD020000}"/>
    <cellStyle name="Normal 24 2" xfId="335" xr:uid="{00000000-0005-0000-0000-0000AE020000}"/>
    <cellStyle name="Normal 24 2 2" xfId="518" xr:uid="{00000000-0005-0000-0000-0000AF020000}"/>
    <cellStyle name="Normal 24 2 2 2" xfId="1043" xr:uid="{00000000-0005-0000-0000-0000B0020000}"/>
    <cellStyle name="Normal 24 2 3" xfId="863" xr:uid="{00000000-0005-0000-0000-0000B1020000}"/>
    <cellStyle name="Normal 24 3" xfId="432" xr:uid="{00000000-0005-0000-0000-0000B2020000}"/>
    <cellStyle name="Normal 24 3 2" xfId="957" xr:uid="{00000000-0005-0000-0000-0000B3020000}"/>
    <cellStyle name="Normal 24 4" xfId="771" xr:uid="{00000000-0005-0000-0000-0000B4020000}"/>
    <cellStyle name="Normal 25" xfId="273" xr:uid="{00000000-0005-0000-0000-0000B5020000}"/>
    <cellStyle name="Normal 25 2" xfId="365" xr:uid="{00000000-0005-0000-0000-0000B6020000}"/>
    <cellStyle name="Normal 25 2 2" xfId="548" xr:uid="{00000000-0005-0000-0000-0000B7020000}"/>
    <cellStyle name="Normal 25 2 2 2" xfId="1073" xr:uid="{00000000-0005-0000-0000-0000B8020000}"/>
    <cellStyle name="Normal 25 2 3" xfId="893" xr:uid="{00000000-0005-0000-0000-0000B9020000}"/>
    <cellStyle name="Normal 25 3" xfId="462" xr:uid="{00000000-0005-0000-0000-0000BA020000}"/>
    <cellStyle name="Normal 25 3 2" xfId="987" xr:uid="{00000000-0005-0000-0000-0000BB020000}"/>
    <cellStyle name="Normal 25 4" xfId="801" xr:uid="{00000000-0005-0000-0000-0000BC020000}"/>
    <cellStyle name="Normal 26" xfId="303" xr:uid="{00000000-0005-0000-0000-0000BD020000}"/>
    <cellStyle name="Normal 26 2" xfId="578" xr:uid="{00000000-0005-0000-0000-0000BE020000}"/>
    <cellStyle name="Normal 26 2 2" xfId="1103" xr:uid="{00000000-0005-0000-0000-0000BF020000}"/>
    <cellStyle name="Normal 26 3" xfId="831" xr:uid="{00000000-0005-0000-0000-0000C0020000}"/>
    <cellStyle name="Normal 27" xfId="402" xr:uid="{00000000-0005-0000-0000-0000C1020000}"/>
    <cellStyle name="Normal 27 2" xfId="579" xr:uid="{00000000-0005-0000-0000-0000C2020000}"/>
    <cellStyle name="Normal 27 2 2" xfId="1104" xr:uid="{00000000-0005-0000-0000-0000C3020000}"/>
    <cellStyle name="Normal 27 3" xfId="930" xr:uid="{00000000-0005-0000-0000-0000C4020000}"/>
    <cellStyle name="Normal 28" xfId="403" xr:uid="{00000000-0005-0000-0000-0000C5020000}"/>
    <cellStyle name="Normal 29" xfId="404" xr:uid="{00000000-0005-0000-0000-0000C6020000}"/>
    <cellStyle name="Normal 3" xfId="4" xr:uid="{00000000-0005-0000-0000-0000C7020000}"/>
    <cellStyle name="Normal 3 10" xfId="1106" xr:uid="{00000000-0005-0000-0000-0000C8020000}"/>
    <cellStyle name="Normal 3 2" xfId="17" xr:uid="{00000000-0005-0000-0000-0000C9020000}"/>
    <cellStyle name="Normal 3 2 2" xfId="144" xr:uid="{00000000-0005-0000-0000-0000CA020000}"/>
    <cellStyle name="Normal 3 3" xfId="145" xr:uid="{00000000-0005-0000-0000-0000CB020000}"/>
    <cellStyle name="Normal 3 3 2" xfId="146" xr:uid="{00000000-0005-0000-0000-0000CC020000}"/>
    <cellStyle name="Normal 3 3 3" xfId="147" xr:uid="{00000000-0005-0000-0000-0000CD020000}"/>
    <cellStyle name="Normal 3 4" xfId="148" xr:uid="{00000000-0005-0000-0000-0000CE020000}"/>
    <cellStyle name="Normal 3 4 2" xfId="149" xr:uid="{00000000-0005-0000-0000-0000CF020000}"/>
    <cellStyle name="Normal 3 5" xfId="150" xr:uid="{00000000-0005-0000-0000-0000D0020000}"/>
    <cellStyle name="Normal 3 5 2" xfId="151" xr:uid="{00000000-0005-0000-0000-0000D1020000}"/>
    <cellStyle name="Normal 3 6" xfId="152" xr:uid="{00000000-0005-0000-0000-0000D2020000}"/>
    <cellStyle name="Normal 3 7" xfId="153" xr:uid="{00000000-0005-0000-0000-0000D3020000}"/>
    <cellStyle name="Normal 3 8" xfId="154" xr:uid="{00000000-0005-0000-0000-0000D4020000}"/>
    <cellStyle name="Normal 3 9" xfId="217" xr:uid="{00000000-0005-0000-0000-0000D5020000}"/>
    <cellStyle name="Normal 30" xfId="582" xr:uid="{00000000-0005-0000-0000-0000D6020000}"/>
    <cellStyle name="Normal 31" xfId="717" xr:uid="{00000000-0005-0000-0000-0000D7020000}"/>
    <cellStyle name="Normal 32" xfId="608" xr:uid="{00000000-0005-0000-0000-0000D8020000}"/>
    <cellStyle name="Normal 4" xfId="16" xr:uid="{00000000-0005-0000-0000-0000D9020000}"/>
    <cellStyle name="Normal 4 10" xfId="249" xr:uid="{00000000-0005-0000-0000-0000DA020000}"/>
    <cellStyle name="Normal 4 10 2" xfId="341" xr:uid="{00000000-0005-0000-0000-0000DB020000}"/>
    <cellStyle name="Normal 4 10 2 2" xfId="524" xr:uid="{00000000-0005-0000-0000-0000DC020000}"/>
    <cellStyle name="Normal 4 10 2 2 2" xfId="1049" xr:uid="{00000000-0005-0000-0000-0000DD020000}"/>
    <cellStyle name="Normal 4 10 2 3" xfId="869" xr:uid="{00000000-0005-0000-0000-0000DE020000}"/>
    <cellStyle name="Normal 4 10 3" xfId="438" xr:uid="{00000000-0005-0000-0000-0000DF020000}"/>
    <cellStyle name="Normal 4 10 3 2" xfId="963" xr:uid="{00000000-0005-0000-0000-0000E0020000}"/>
    <cellStyle name="Normal 4 10 4" xfId="777" xr:uid="{00000000-0005-0000-0000-0000E1020000}"/>
    <cellStyle name="Normal 4 11" xfId="279" xr:uid="{00000000-0005-0000-0000-0000E2020000}"/>
    <cellStyle name="Normal 4 11 2" xfId="371" xr:uid="{00000000-0005-0000-0000-0000E3020000}"/>
    <cellStyle name="Normal 4 11 2 2" xfId="554" xr:uid="{00000000-0005-0000-0000-0000E4020000}"/>
    <cellStyle name="Normal 4 11 2 2 2" xfId="1079" xr:uid="{00000000-0005-0000-0000-0000E5020000}"/>
    <cellStyle name="Normal 4 11 2 3" xfId="899" xr:uid="{00000000-0005-0000-0000-0000E6020000}"/>
    <cellStyle name="Normal 4 11 3" xfId="468" xr:uid="{00000000-0005-0000-0000-0000E7020000}"/>
    <cellStyle name="Normal 4 11 3 2" xfId="993" xr:uid="{00000000-0005-0000-0000-0000E8020000}"/>
    <cellStyle name="Normal 4 11 4" xfId="807" xr:uid="{00000000-0005-0000-0000-0000E9020000}"/>
    <cellStyle name="Normal 4 12" xfId="308" xr:uid="{00000000-0005-0000-0000-0000EA020000}"/>
    <cellStyle name="Normal 4 12 2" xfId="494" xr:uid="{00000000-0005-0000-0000-0000EB020000}"/>
    <cellStyle name="Normal 4 12 2 2" xfId="1019" xr:uid="{00000000-0005-0000-0000-0000EC020000}"/>
    <cellStyle name="Normal 4 12 3" xfId="836" xr:uid="{00000000-0005-0000-0000-0000ED020000}"/>
    <cellStyle name="Normal 4 13" xfId="408" xr:uid="{00000000-0005-0000-0000-0000EE020000}"/>
    <cellStyle name="Normal 4 13 2" xfId="933" xr:uid="{00000000-0005-0000-0000-0000EF020000}"/>
    <cellStyle name="Normal 4 14" xfId="722" xr:uid="{00000000-0005-0000-0000-0000F0020000}"/>
    <cellStyle name="Normal 4 2" xfId="155" xr:uid="{00000000-0005-0000-0000-0000F1020000}"/>
    <cellStyle name="Normal 4 2 2" xfId="156" xr:uid="{00000000-0005-0000-0000-0000F2020000}"/>
    <cellStyle name="Normal 4 3" xfId="157" xr:uid="{00000000-0005-0000-0000-0000F3020000}"/>
    <cellStyle name="Normal 4 3 2" xfId="158" xr:uid="{00000000-0005-0000-0000-0000F4020000}"/>
    <cellStyle name="Normal 4 4" xfId="159" xr:uid="{00000000-0005-0000-0000-0000F5020000}"/>
    <cellStyle name="Normal 4 4 2" xfId="160" xr:uid="{00000000-0005-0000-0000-0000F6020000}"/>
    <cellStyle name="Normal 4 5" xfId="161" xr:uid="{00000000-0005-0000-0000-0000F7020000}"/>
    <cellStyle name="Normal 4 6" xfId="162" xr:uid="{00000000-0005-0000-0000-0000F8020000}"/>
    <cellStyle name="Normal 4 7" xfId="163" xr:uid="{00000000-0005-0000-0000-0000F9020000}"/>
    <cellStyle name="Normal 4 8" xfId="164" xr:uid="{00000000-0005-0000-0000-0000FA020000}"/>
    <cellStyle name="Normal 4 9" xfId="225" xr:uid="{00000000-0005-0000-0000-0000FB020000}"/>
    <cellStyle name="Normal 4 9 2" xfId="262" xr:uid="{00000000-0005-0000-0000-0000FC020000}"/>
    <cellStyle name="Normal 4 9 2 2" xfId="354" xr:uid="{00000000-0005-0000-0000-0000FD020000}"/>
    <cellStyle name="Normal 4 9 2 2 2" xfId="537" xr:uid="{00000000-0005-0000-0000-0000FE020000}"/>
    <cellStyle name="Normal 4 9 2 2 2 2" xfId="1062" xr:uid="{00000000-0005-0000-0000-0000FF020000}"/>
    <cellStyle name="Normal 4 9 2 2 3" xfId="882" xr:uid="{00000000-0005-0000-0000-000000030000}"/>
    <cellStyle name="Normal 4 9 2 3" xfId="451" xr:uid="{00000000-0005-0000-0000-000001030000}"/>
    <cellStyle name="Normal 4 9 2 3 2" xfId="976" xr:uid="{00000000-0005-0000-0000-000002030000}"/>
    <cellStyle name="Normal 4 9 2 4" xfId="790" xr:uid="{00000000-0005-0000-0000-000003030000}"/>
    <cellStyle name="Normal 4 9 3" xfId="292" xr:uid="{00000000-0005-0000-0000-000004030000}"/>
    <cellStyle name="Normal 4 9 3 2" xfId="384" xr:uid="{00000000-0005-0000-0000-000005030000}"/>
    <cellStyle name="Normal 4 9 3 2 2" xfId="567" xr:uid="{00000000-0005-0000-0000-000006030000}"/>
    <cellStyle name="Normal 4 9 3 2 2 2" xfId="1092" xr:uid="{00000000-0005-0000-0000-000007030000}"/>
    <cellStyle name="Normal 4 9 3 2 3" xfId="912" xr:uid="{00000000-0005-0000-0000-000008030000}"/>
    <cellStyle name="Normal 4 9 3 3" xfId="481" xr:uid="{00000000-0005-0000-0000-000009030000}"/>
    <cellStyle name="Normal 4 9 3 3 2" xfId="1006" xr:uid="{00000000-0005-0000-0000-00000A030000}"/>
    <cellStyle name="Normal 4 9 3 4" xfId="820" xr:uid="{00000000-0005-0000-0000-00000B030000}"/>
    <cellStyle name="Normal 4 9 4" xfId="321" xr:uid="{00000000-0005-0000-0000-00000C030000}"/>
    <cellStyle name="Normal 4 9 4 2" xfId="507" xr:uid="{00000000-0005-0000-0000-00000D030000}"/>
    <cellStyle name="Normal 4 9 4 2 2" xfId="1032" xr:uid="{00000000-0005-0000-0000-00000E030000}"/>
    <cellStyle name="Normal 4 9 4 3" xfId="849" xr:uid="{00000000-0005-0000-0000-00000F030000}"/>
    <cellStyle name="Normal 4 9 5" xfId="421" xr:uid="{00000000-0005-0000-0000-000010030000}"/>
    <cellStyle name="Normal 4 9 5 2" xfId="946" xr:uid="{00000000-0005-0000-0000-000011030000}"/>
    <cellStyle name="Normal 4 9 6" xfId="754" xr:uid="{00000000-0005-0000-0000-000012030000}"/>
    <cellStyle name="Normal 5" xfId="21" xr:uid="{00000000-0005-0000-0000-000013030000}"/>
    <cellStyle name="Normal 5 10" xfId="280" xr:uid="{00000000-0005-0000-0000-000014030000}"/>
    <cellStyle name="Normal 5 10 2" xfId="372" xr:uid="{00000000-0005-0000-0000-000015030000}"/>
    <cellStyle name="Normal 5 10 2 2" xfId="555" xr:uid="{00000000-0005-0000-0000-000016030000}"/>
    <cellStyle name="Normal 5 10 2 2 2" xfId="1080" xr:uid="{00000000-0005-0000-0000-000017030000}"/>
    <cellStyle name="Normal 5 10 2 3" xfId="900" xr:uid="{00000000-0005-0000-0000-000018030000}"/>
    <cellStyle name="Normal 5 10 3" xfId="469" xr:uid="{00000000-0005-0000-0000-000019030000}"/>
    <cellStyle name="Normal 5 10 3 2" xfId="994" xr:uid="{00000000-0005-0000-0000-00001A030000}"/>
    <cellStyle name="Normal 5 10 4" xfId="808" xr:uid="{00000000-0005-0000-0000-00001B030000}"/>
    <cellStyle name="Normal 5 11" xfId="309" xr:uid="{00000000-0005-0000-0000-00001C030000}"/>
    <cellStyle name="Normal 5 11 2" xfId="495" xr:uid="{00000000-0005-0000-0000-00001D030000}"/>
    <cellStyle name="Normal 5 11 2 2" xfId="1020" xr:uid="{00000000-0005-0000-0000-00001E030000}"/>
    <cellStyle name="Normal 5 11 3" xfId="837" xr:uid="{00000000-0005-0000-0000-00001F030000}"/>
    <cellStyle name="Normal 5 12" xfId="409" xr:uid="{00000000-0005-0000-0000-000020030000}"/>
    <cellStyle name="Normal 5 12 2" xfId="934" xr:uid="{00000000-0005-0000-0000-000021030000}"/>
    <cellStyle name="Normal 5 13" xfId="724" xr:uid="{00000000-0005-0000-0000-000022030000}"/>
    <cellStyle name="Normal 5 2" xfId="165" xr:uid="{00000000-0005-0000-0000-000023030000}"/>
    <cellStyle name="Normal 5 2 2" xfId="166" xr:uid="{00000000-0005-0000-0000-000024030000}"/>
    <cellStyle name="Normal 5 3" xfId="167" xr:uid="{00000000-0005-0000-0000-000025030000}"/>
    <cellStyle name="Normal 5 3 2" xfId="168" xr:uid="{00000000-0005-0000-0000-000026030000}"/>
    <cellStyle name="Normal 5 4" xfId="169" xr:uid="{00000000-0005-0000-0000-000027030000}"/>
    <cellStyle name="Normal 5 4 2" xfId="170" xr:uid="{00000000-0005-0000-0000-000028030000}"/>
    <cellStyle name="Normal 5 5" xfId="171" xr:uid="{00000000-0005-0000-0000-000029030000}"/>
    <cellStyle name="Normal 5 5 2" xfId="231" xr:uid="{00000000-0005-0000-0000-00002A030000}"/>
    <cellStyle name="Normal 5 5 2 2" xfId="268" xr:uid="{00000000-0005-0000-0000-00002B030000}"/>
    <cellStyle name="Normal 5 5 2 2 2" xfId="360" xr:uid="{00000000-0005-0000-0000-00002C030000}"/>
    <cellStyle name="Normal 5 5 2 2 2 2" xfId="543" xr:uid="{00000000-0005-0000-0000-00002D030000}"/>
    <cellStyle name="Normal 5 5 2 2 2 2 2" xfId="1068" xr:uid="{00000000-0005-0000-0000-00002E030000}"/>
    <cellStyle name="Normal 5 5 2 2 2 3" xfId="888" xr:uid="{00000000-0005-0000-0000-00002F030000}"/>
    <cellStyle name="Normal 5 5 2 2 3" xfId="457" xr:uid="{00000000-0005-0000-0000-000030030000}"/>
    <cellStyle name="Normal 5 5 2 2 3 2" xfId="982" xr:uid="{00000000-0005-0000-0000-000031030000}"/>
    <cellStyle name="Normal 5 5 2 2 4" xfId="796" xr:uid="{00000000-0005-0000-0000-000032030000}"/>
    <cellStyle name="Normal 5 5 2 3" xfId="298" xr:uid="{00000000-0005-0000-0000-000033030000}"/>
    <cellStyle name="Normal 5 5 2 3 2" xfId="390" xr:uid="{00000000-0005-0000-0000-000034030000}"/>
    <cellStyle name="Normal 5 5 2 3 2 2" xfId="573" xr:uid="{00000000-0005-0000-0000-000035030000}"/>
    <cellStyle name="Normal 5 5 2 3 2 2 2" xfId="1098" xr:uid="{00000000-0005-0000-0000-000036030000}"/>
    <cellStyle name="Normal 5 5 2 3 2 3" xfId="918" xr:uid="{00000000-0005-0000-0000-000037030000}"/>
    <cellStyle name="Normal 5 5 2 3 3" xfId="487" xr:uid="{00000000-0005-0000-0000-000038030000}"/>
    <cellStyle name="Normal 5 5 2 3 3 2" xfId="1012" xr:uid="{00000000-0005-0000-0000-000039030000}"/>
    <cellStyle name="Normal 5 5 2 3 4" xfId="826" xr:uid="{00000000-0005-0000-0000-00003A030000}"/>
    <cellStyle name="Normal 5 5 2 4" xfId="327" xr:uid="{00000000-0005-0000-0000-00003B030000}"/>
    <cellStyle name="Normal 5 5 2 4 2" xfId="513" xr:uid="{00000000-0005-0000-0000-00003C030000}"/>
    <cellStyle name="Normal 5 5 2 4 2 2" xfId="1038" xr:uid="{00000000-0005-0000-0000-00003D030000}"/>
    <cellStyle name="Normal 5 5 2 4 3" xfId="855" xr:uid="{00000000-0005-0000-0000-00003E030000}"/>
    <cellStyle name="Normal 5 5 2 5" xfId="427" xr:uid="{00000000-0005-0000-0000-00003F030000}"/>
    <cellStyle name="Normal 5 5 2 5 2" xfId="952" xr:uid="{00000000-0005-0000-0000-000040030000}"/>
    <cellStyle name="Normal 5 5 2 6" xfId="760" xr:uid="{00000000-0005-0000-0000-000041030000}"/>
    <cellStyle name="Normal 5 5 3" xfId="255" xr:uid="{00000000-0005-0000-0000-000042030000}"/>
    <cellStyle name="Normal 5 5 3 2" xfId="347" xr:uid="{00000000-0005-0000-0000-000043030000}"/>
    <cellStyle name="Normal 5 5 3 2 2" xfId="530" xr:uid="{00000000-0005-0000-0000-000044030000}"/>
    <cellStyle name="Normal 5 5 3 2 2 2" xfId="1055" xr:uid="{00000000-0005-0000-0000-000045030000}"/>
    <cellStyle name="Normal 5 5 3 2 3" xfId="875" xr:uid="{00000000-0005-0000-0000-000046030000}"/>
    <cellStyle name="Normal 5 5 3 3" xfId="444" xr:uid="{00000000-0005-0000-0000-000047030000}"/>
    <cellStyle name="Normal 5 5 3 3 2" xfId="969" xr:uid="{00000000-0005-0000-0000-000048030000}"/>
    <cellStyle name="Normal 5 5 3 4" xfId="783" xr:uid="{00000000-0005-0000-0000-000049030000}"/>
    <cellStyle name="Normal 5 5 4" xfId="285" xr:uid="{00000000-0005-0000-0000-00004A030000}"/>
    <cellStyle name="Normal 5 5 4 2" xfId="377" xr:uid="{00000000-0005-0000-0000-00004B030000}"/>
    <cellStyle name="Normal 5 5 4 2 2" xfId="560" xr:uid="{00000000-0005-0000-0000-00004C030000}"/>
    <cellStyle name="Normal 5 5 4 2 2 2" xfId="1085" xr:uid="{00000000-0005-0000-0000-00004D030000}"/>
    <cellStyle name="Normal 5 5 4 2 3" xfId="905" xr:uid="{00000000-0005-0000-0000-00004E030000}"/>
    <cellStyle name="Normal 5 5 4 3" xfId="474" xr:uid="{00000000-0005-0000-0000-00004F030000}"/>
    <cellStyle name="Normal 5 5 4 3 2" xfId="999" xr:uid="{00000000-0005-0000-0000-000050030000}"/>
    <cellStyle name="Normal 5 5 4 4" xfId="813" xr:uid="{00000000-0005-0000-0000-000051030000}"/>
    <cellStyle name="Normal 5 5 5" xfId="314" xr:uid="{00000000-0005-0000-0000-000052030000}"/>
    <cellStyle name="Normal 5 5 5 2" xfId="500" xr:uid="{00000000-0005-0000-0000-000053030000}"/>
    <cellStyle name="Normal 5 5 5 2 2" xfId="1025" xr:uid="{00000000-0005-0000-0000-000054030000}"/>
    <cellStyle name="Normal 5 5 5 3" xfId="842" xr:uid="{00000000-0005-0000-0000-000055030000}"/>
    <cellStyle name="Normal 5 5 6" xfId="414" xr:uid="{00000000-0005-0000-0000-000056030000}"/>
    <cellStyle name="Normal 5 5 6 2" xfId="939" xr:uid="{00000000-0005-0000-0000-000057030000}"/>
    <cellStyle name="Normal 5 5 7" xfId="746" xr:uid="{00000000-0005-0000-0000-000058030000}"/>
    <cellStyle name="Normal 5 6" xfId="172" xr:uid="{00000000-0005-0000-0000-000059030000}"/>
    <cellStyle name="Normal 5 7" xfId="173" xr:uid="{00000000-0005-0000-0000-00005A030000}"/>
    <cellStyle name="Normal 5 8" xfId="226" xr:uid="{00000000-0005-0000-0000-00005B030000}"/>
    <cellStyle name="Normal 5 8 2" xfId="263" xr:uid="{00000000-0005-0000-0000-00005C030000}"/>
    <cellStyle name="Normal 5 8 2 2" xfId="355" xr:uid="{00000000-0005-0000-0000-00005D030000}"/>
    <cellStyle name="Normal 5 8 2 2 2" xfId="538" xr:uid="{00000000-0005-0000-0000-00005E030000}"/>
    <cellStyle name="Normal 5 8 2 2 2 2" xfId="1063" xr:uid="{00000000-0005-0000-0000-00005F030000}"/>
    <cellStyle name="Normal 5 8 2 2 3" xfId="883" xr:uid="{00000000-0005-0000-0000-000060030000}"/>
    <cellStyle name="Normal 5 8 2 3" xfId="452" xr:uid="{00000000-0005-0000-0000-000061030000}"/>
    <cellStyle name="Normal 5 8 2 3 2" xfId="977" xr:uid="{00000000-0005-0000-0000-000062030000}"/>
    <cellStyle name="Normal 5 8 2 4" xfId="791" xr:uid="{00000000-0005-0000-0000-000063030000}"/>
    <cellStyle name="Normal 5 8 3" xfId="293" xr:uid="{00000000-0005-0000-0000-000064030000}"/>
    <cellStyle name="Normal 5 8 3 2" xfId="385" xr:uid="{00000000-0005-0000-0000-000065030000}"/>
    <cellStyle name="Normal 5 8 3 2 2" xfId="568" xr:uid="{00000000-0005-0000-0000-000066030000}"/>
    <cellStyle name="Normal 5 8 3 2 2 2" xfId="1093" xr:uid="{00000000-0005-0000-0000-000067030000}"/>
    <cellStyle name="Normal 5 8 3 2 3" xfId="913" xr:uid="{00000000-0005-0000-0000-000068030000}"/>
    <cellStyle name="Normal 5 8 3 3" xfId="482" xr:uid="{00000000-0005-0000-0000-000069030000}"/>
    <cellStyle name="Normal 5 8 3 3 2" xfId="1007" xr:uid="{00000000-0005-0000-0000-00006A030000}"/>
    <cellStyle name="Normal 5 8 3 4" xfId="821" xr:uid="{00000000-0005-0000-0000-00006B030000}"/>
    <cellStyle name="Normal 5 8 4" xfId="322" xr:uid="{00000000-0005-0000-0000-00006C030000}"/>
    <cellStyle name="Normal 5 8 4 2" xfId="508" xr:uid="{00000000-0005-0000-0000-00006D030000}"/>
    <cellStyle name="Normal 5 8 4 2 2" xfId="1033" xr:uid="{00000000-0005-0000-0000-00006E030000}"/>
    <cellStyle name="Normal 5 8 4 3" xfId="850" xr:uid="{00000000-0005-0000-0000-00006F030000}"/>
    <cellStyle name="Normal 5 8 5" xfId="422" xr:uid="{00000000-0005-0000-0000-000070030000}"/>
    <cellStyle name="Normal 5 8 5 2" xfId="947" xr:uid="{00000000-0005-0000-0000-000071030000}"/>
    <cellStyle name="Normal 5 8 6" xfId="755" xr:uid="{00000000-0005-0000-0000-000072030000}"/>
    <cellStyle name="Normal 5 9" xfId="250" xr:uid="{00000000-0005-0000-0000-000073030000}"/>
    <cellStyle name="Normal 5 9 2" xfId="342" xr:uid="{00000000-0005-0000-0000-000074030000}"/>
    <cellStyle name="Normal 5 9 2 2" xfId="525" xr:uid="{00000000-0005-0000-0000-000075030000}"/>
    <cellStyle name="Normal 5 9 2 2 2" xfId="1050" xr:uid="{00000000-0005-0000-0000-000076030000}"/>
    <cellStyle name="Normal 5 9 2 3" xfId="870" xr:uid="{00000000-0005-0000-0000-000077030000}"/>
    <cellStyle name="Normal 5 9 3" xfId="439" xr:uid="{00000000-0005-0000-0000-000078030000}"/>
    <cellStyle name="Normal 5 9 3 2" xfId="964" xr:uid="{00000000-0005-0000-0000-000079030000}"/>
    <cellStyle name="Normal 5 9 4" xfId="778" xr:uid="{00000000-0005-0000-0000-00007A030000}"/>
    <cellStyle name="Normal 6" xfId="24" xr:uid="{00000000-0005-0000-0000-00007B030000}"/>
    <cellStyle name="Normal 6 2" xfId="174" xr:uid="{00000000-0005-0000-0000-00007C030000}"/>
    <cellStyle name="Normal 6 2 2" xfId="175" xr:uid="{00000000-0005-0000-0000-00007D030000}"/>
    <cellStyle name="Normal 6 3" xfId="176" xr:uid="{00000000-0005-0000-0000-00007E030000}"/>
    <cellStyle name="Normal 6 4" xfId="177" xr:uid="{00000000-0005-0000-0000-00007F030000}"/>
    <cellStyle name="Normal 6 5" xfId="178" xr:uid="{00000000-0005-0000-0000-000080030000}"/>
    <cellStyle name="Normal 7" xfId="25" xr:uid="{00000000-0005-0000-0000-000081030000}"/>
    <cellStyle name="Normal 7 2" xfId="179" xr:uid="{00000000-0005-0000-0000-000082030000}"/>
    <cellStyle name="Normal 7 3" xfId="180" xr:uid="{00000000-0005-0000-0000-000083030000}"/>
    <cellStyle name="Normal 7 4" xfId="181" xr:uid="{00000000-0005-0000-0000-000084030000}"/>
    <cellStyle name="Normal 8" xfId="26" xr:uid="{00000000-0005-0000-0000-000085030000}"/>
    <cellStyle name="Normal 8 2" xfId="182" xr:uid="{00000000-0005-0000-0000-000086030000}"/>
    <cellStyle name="Normal 8 3" xfId="183" xr:uid="{00000000-0005-0000-0000-000087030000}"/>
    <cellStyle name="Normal 9" xfId="184" xr:uid="{00000000-0005-0000-0000-000088030000}"/>
    <cellStyle name="Normal 9 2" xfId="185" xr:uid="{00000000-0005-0000-0000-000089030000}"/>
    <cellStyle name="Note 2" xfId="186" xr:uid="{00000000-0005-0000-0000-00008A030000}"/>
    <cellStyle name="Note 2 2" xfId="187" xr:uid="{00000000-0005-0000-0000-00008B030000}"/>
    <cellStyle name="Note 3" xfId="188" xr:uid="{00000000-0005-0000-0000-00008C030000}"/>
    <cellStyle name="Note 3 2" xfId="189" xr:uid="{00000000-0005-0000-0000-00008D030000}"/>
    <cellStyle name="Note 4" xfId="190" xr:uid="{00000000-0005-0000-0000-00008E030000}"/>
    <cellStyle name="Note 4 2" xfId="191" xr:uid="{00000000-0005-0000-0000-00008F030000}"/>
    <cellStyle name="Note 5" xfId="192" xr:uid="{00000000-0005-0000-0000-000090030000}"/>
    <cellStyle name="Note 6" xfId="193" xr:uid="{00000000-0005-0000-0000-000091030000}"/>
    <cellStyle name="Note 7" xfId="194" xr:uid="{00000000-0005-0000-0000-000092030000}"/>
    <cellStyle name="Number [0.0]" xfId="10" xr:uid="{00000000-0005-0000-0000-000093030000}"/>
    <cellStyle name="Number [0.00]" xfId="11" xr:uid="{00000000-0005-0000-0000-000094030000}"/>
    <cellStyle name="Number [0]" xfId="12" xr:uid="{00000000-0005-0000-0000-000095030000}"/>
    <cellStyle name="Output 2" xfId="195" xr:uid="{00000000-0005-0000-0000-000096030000}"/>
    <cellStyle name="Percent" xfId="1" builtinId="5"/>
    <cellStyle name="Percent 10" xfId="274" xr:uid="{00000000-0005-0000-0000-000098030000}"/>
    <cellStyle name="Percent 10 2" xfId="366" xr:uid="{00000000-0005-0000-0000-000099030000}"/>
    <cellStyle name="Percent 10 2 2" xfId="549" xr:uid="{00000000-0005-0000-0000-00009A030000}"/>
    <cellStyle name="Percent 10 2 2 2" xfId="1074" xr:uid="{00000000-0005-0000-0000-00009B030000}"/>
    <cellStyle name="Percent 10 2 3" xfId="894" xr:uid="{00000000-0005-0000-0000-00009C030000}"/>
    <cellStyle name="Percent 10 3" xfId="463" xr:uid="{00000000-0005-0000-0000-00009D030000}"/>
    <cellStyle name="Percent 10 3 2" xfId="988" xr:uid="{00000000-0005-0000-0000-00009E030000}"/>
    <cellStyle name="Percent 10 4" xfId="802" xr:uid="{00000000-0005-0000-0000-00009F030000}"/>
    <cellStyle name="Percent 10 5" xfId="1107" xr:uid="{00000000-0005-0000-0000-0000A0030000}"/>
    <cellStyle name="Percent 11" xfId="304" xr:uid="{00000000-0005-0000-0000-0000A1030000}"/>
    <cellStyle name="Percent 11 2" xfId="407" xr:uid="{00000000-0005-0000-0000-0000A2030000}"/>
    <cellStyle name="Percent 11 3" xfId="832" xr:uid="{00000000-0005-0000-0000-0000A3030000}"/>
    <cellStyle name="Percent 12" xfId="583" xr:uid="{00000000-0005-0000-0000-0000A4030000}"/>
    <cellStyle name="Percent 13" xfId="718" xr:uid="{00000000-0005-0000-0000-0000A5030000}"/>
    <cellStyle name="Percent 2" xfId="13" xr:uid="{00000000-0005-0000-0000-0000A6030000}"/>
    <cellStyle name="Percent 2 10" xfId="247" xr:uid="{00000000-0005-0000-0000-0000A7030000}"/>
    <cellStyle name="Percent 2 10 2" xfId="339" xr:uid="{00000000-0005-0000-0000-0000A8030000}"/>
    <cellStyle name="Percent 2 10 2 2" xfId="522" xr:uid="{00000000-0005-0000-0000-0000A9030000}"/>
    <cellStyle name="Percent 2 10 2 2 2" xfId="1047" xr:uid="{00000000-0005-0000-0000-0000AA030000}"/>
    <cellStyle name="Percent 2 10 2 3" xfId="867" xr:uid="{00000000-0005-0000-0000-0000AB030000}"/>
    <cellStyle name="Percent 2 10 3" xfId="436" xr:uid="{00000000-0005-0000-0000-0000AC030000}"/>
    <cellStyle name="Percent 2 10 3 2" xfId="961" xr:uid="{00000000-0005-0000-0000-0000AD030000}"/>
    <cellStyle name="Percent 2 10 4" xfId="775" xr:uid="{00000000-0005-0000-0000-0000AE030000}"/>
    <cellStyle name="Percent 2 11" xfId="277" xr:uid="{00000000-0005-0000-0000-0000AF030000}"/>
    <cellStyle name="Percent 2 11 2" xfId="369" xr:uid="{00000000-0005-0000-0000-0000B0030000}"/>
    <cellStyle name="Percent 2 11 2 2" xfId="552" xr:uid="{00000000-0005-0000-0000-0000B1030000}"/>
    <cellStyle name="Percent 2 11 2 2 2" xfId="1077" xr:uid="{00000000-0005-0000-0000-0000B2030000}"/>
    <cellStyle name="Percent 2 11 2 3" xfId="897" xr:uid="{00000000-0005-0000-0000-0000B3030000}"/>
    <cellStyle name="Percent 2 11 3" xfId="466" xr:uid="{00000000-0005-0000-0000-0000B4030000}"/>
    <cellStyle name="Percent 2 11 3 2" xfId="991" xr:uid="{00000000-0005-0000-0000-0000B5030000}"/>
    <cellStyle name="Percent 2 11 4" xfId="805" xr:uid="{00000000-0005-0000-0000-0000B6030000}"/>
    <cellStyle name="Percent 2 12" xfId="307" xr:uid="{00000000-0005-0000-0000-0000B7030000}"/>
    <cellStyle name="Percent 2 12 2" xfId="493" xr:uid="{00000000-0005-0000-0000-0000B8030000}"/>
    <cellStyle name="Percent 2 12 2 2" xfId="1018" xr:uid="{00000000-0005-0000-0000-0000B9030000}"/>
    <cellStyle name="Percent 2 12 3" xfId="835" xr:uid="{00000000-0005-0000-0000-0000BA030000}"/>
    <cellStyle name="Percent 2 13" xfId="406" xr:uid="{00000000-0005-0000-0000-0000BB030000}"/>
    <cellStyle name="Percent 2 13 2" xfId="932" xr:uid="{00000000-0005-0000-0000-0000BC030000}"/>
    <cellStyle name="Percent 2 14" xfId="721" xr:uid="{00000000-0005-0000-0000-0000BD030000}"/>
    <cellStyle name="Percent 2 2" xfId="196" xr:uid="{00000000-0005-0000-0000-0000BE030000}"/>
    <cellStyle name="Percent 2 2 2" xfId="197" xr:uid="{00000000-0005-0000-0000-0000BF030000}"/>
    <cellStyle name="Percent 2 3" xfId="198" xr:uid="{00000000-0005-0000-0000-0000C0030000}"/>
    <cellStyle name="Percent 2 3 2" xfId="199" xr:uid="{00000000-0005-0000-0000-0000C1030000}"/>
    <cellStyle name="Percent 2 4" xfId="200" xr:uid="{00000000-0005-0000-0000-0000C2030000}"/>
    <cellStyle name="Percent 2 4 2" xfId="201" xr:uid="{00000000-0005-0000-0000-0000C3030000}"/>
    <cellStyle name="Percent 2 5" xfId="202" xr:uid="{00000000-0005-0000-0000-0000C4030000}"/>
    <cellStyle name="Percent 2 5 2" xfId="232" xr:uid="{00000000-0005-0000-0000-0000C5030000}"/>
    <cellStyle name="Percent 2 5 2 2" xfId="269" xr:uid="{00000000-0005-0000-0000-0000C6030000}"/>
    <cellStyle name="Percent 2 5 2 2 2" xfId="361" xr:uid="{00000000-0005-0000-0000-0000C7030000}"/>
    <cellStyle name="Percent 2 5 2 2 2 2" xfId="544" xr:uid="{00000000-0005-0000-0000-0000C8030000}"/>
    <cellStyle name="Percent 2 5 2 2 2 2 2" xfId="1069" xr:uid="{00000000-0005-0000-0000-0000C9030000}"/>
    <cellStyle name="Percent 2 5 2 2 2 3" xfId="889" xr:uid="{00000000-0005-0000-0000-0000CA030000}"/>
    <cellStyle name="Percent 2 5 2 2 3" xfId="458" xr:uid="{00000000-0005-0000-0000-0000CB030000}"/>
    <cellStyle name="Percent 2 5 2 2 3 2" xfId="983" xr:uid="{00000000-0005-0000-0000-0000CC030000}"/>
    <cellStyle name="Percent 2 5 2 2 4" xfId="797" xr:uid="{00000000-0005-0000-0000-0000CD030000}"/>
    <cellStyle name="Percent 2 5 2 3" xfId="299" xr:uid="{00000000-0005-0000-0000-0000CE030000}"/>
    <cellStyle name="Percent 2 5 2 3 2" xfId="391" xr:uid="{00000000-0005-0000-0000-0000CF030000}"/>
    <cellStyle name="Percent 2 5 2 3 2 2" xfId="574" xr:uid="{00000000-0005-0000-0000-0000D0030000}"/>
    <cellStyle name="Percent 2 5 2 3 2 2 2" xfId="1099" xr:uid="{00000000-0005-0000-0000-0000D1030000}"/>
    <cellStyle name="Percent 2 5 2 3 2 3" xfId="919" xr:uid="{00000000-0005-0000-0000-0000D2030000}"/>
    <cellStyle name="Percent 2 5 2 3 3" xfId="488" xr:uid="{00000000-0005-0000-0000-0000D3030000}"/>
    <cellStyle name="Percent 2 5 2 3 3 2" xfId="1013" xr:uid="{00000000-0005-0000-0000-0000D4030000}"/>
    <cellStyle name="Percent 2 5 2 3 4" xfId="827" xr:uid="{00000000-0005-0000-0000-0000D5030000}"/>
    <cellStyle name="Percent 2 5 2 4" xfId="328" xr:uid="{00000000-0005-0000-0000-0000D6030000}"/>
    <cellStyle name="Percent 2 5 2 4 2" xfId="514" xr:uid="{00000000-0005-0000-0000-0000D7030000}"/>
    <cellStyle name="Percent 2 5 2 4 2 2" xfId="1039" xr:uid="{00000000-0005-0000-0000-0000D8030000}"/>
    <cellStyle name="Percent 2 5 2 4 3" xfId="856" xr:uid="{00000000-0005-0000-0000-0000D9030000}"/>
    <cellStyle name="Percent 2 5 2 5" xfId="428" xr:uid="{00000000-0005-0000-0000-0000DA030000}"/>
    <cellStyle name="Percent 2 5 2 5 2" xfId="953" xr:uid="{00000000-0005-0000-0000-0000DB030000}"/>
    <cellStyle name="Percent 2 5 2 6" xfId="761" xr:uid="{00000000-0005-0000-0000-0000DC030000}"/>
    <cellStyle name="Percent 2 5 3" xfId="256" xr:uid="{00000000-0005-0000-0000-0000DD030000}"/>
    <cellStyle name="Percent 2 5 3 2" xfId="348" xr:uid="{00000000-0005-0000-0000-0000DE030000}"/>
    <cellStyle name="Percent 2 5 3 2 2" xfId="531" xr:uid="{00000000-0005-0000-0000-0000DF030000}"/>
    <cellStyle name="Percent 2 5 3 2 2 2" xfId="1056" xr:uid="{00000000-0005-0000-0000-0000E0030000}"/>
    <cellStyle name="Percent 2 5 3 2 3" xfId="876" xr:uid="{00000000-0005-0000-0000-0000E1030000}"/>
    <cellStyle name="Percent 2 5 3 3" xfId="445" xr:uid="{00000000-0005-0000-0000-0000E2030000}"/>
    <cellStyle name="Percent 2 5 3 3 2" xfId="970" xr:uid="{00000000-0005-0000-0000-0000E3030000}"/>
    <cellStyle name="Percent 2 5 3 4" xfId="784" xr:uid="{00000000-0005-0000-0000-0000E4030000}"/>
    <cellStyle name="Percent 2 5 4" xfId="286" xr:uid="{00000000-0005-0000-0000-0000E5030000}"/>
    <cellStyle name="Percent 2 5 4 2" xfId="378" xr:uid="{00000000-0005-0000-0000-0000E6030000}"/>
    <cellStyle name="Percent 2 5 4 2 2" xfId="561" xr:uid="{00000000-0005-0000-0000-0000E7030000}"/>
    <cellStyle name="Percent 2 5 4 2 2 2" xfId="1086" xr:uid="{00000000-0005-0000-0000-0000E8030000}"/>
    <cellStyle name="Percent 2 5 4 2 3" xfId="906" xr:uid="{00000000-0005-0000-0000-0000E9030000}"/>
    <cellStyle name="Percent 2 5 4 3" xfId="475" xr:uid="{00000000-0005-0000-0000-0000EA030000}"/>
    <cellStyle name="Percent 2 5 4 3 2" xfId="1000" xr:uid="{00000000-0005-0000-0000-0000EB030000}"/>
    <cellStyle name="Percent 2 5 4 4" xfId="814" xr:uid="{00000000-0005-0000-0000-0000EC030000}"/>
    <cellStyle name="Percent 2 5 5" xfId="315" xr:uid="{00000000-0005-0000-0000-0000ED030000}"/>
    <cellStyle name="Percent 2 5 5 2" xfId="501" xr:uid="{00000000-0005-0000-0000-0000EE030000}"/>
    <cellStyle name="Percent 2 5 5 2 2" xfId="1026" xr:uid="{00000000-0005-0000-0000-0000EF030000}"/>
    <cellStyle name="Percent 2 5 5 3" xfId="843" xr:uid="{00000000-0005-0000-0000-0000F0030000}"/>
    <cellStyle name="Percent 2 5 6" xfId="415" xr:uid="{00000000-0005-0000-0000-0000F1030000}"/>
    <cellStyle name="Percent 2 5 6 2" xfId="940" xr:uid="{00000000-0005-0000-0000-0000F2030000}"/>
    <cellStyle name="Percent 2 5 7" xfId="747" xr:uid="{00000000-0005-0000-0000-0000F3030000}"/>
    <cellStyle name="Percent 2 6" xfId="203" xr:uid="{00000000-0005-0000-0000-0000F4030000}"/>
    <cellStyle name="Percent 2 7" xfId="204" xr:uid="{00000000-0005-0000-0000-0000F5030000}"/>
    <cellStyle name="Percent 2 8" xfId="205" xr:uid="{00000000-0005-0000-0000-0000F6030000}"/>
    <cellStyle name="Percent 2 9" xfId="224" xr:uid="{00000000-0005-0000-0000-0000F7030000}"/>
    <cellStyle name="Percent 2 9 2" xfId="261" xr:uid="{00000000-0005-0000-0000-0000F8030000}"/>
    <cellStyle name="Percent 2 9 2 2" xfId="353" xr:uid="{00000000-0005-0000-0000-0000F9030000}"/>
    <cellStyle name="Percent 2 9 2 2 2" xfId="536" xr:uid="{00000000-0005-0000-0000-0000FA030000}"/>
    <cellStyle name="Percent 2 9 2 2 2 2" xfId="1061" xr:uid="{00000000-0005-0000-0000-0000FB030000}"/>
    <cellStyle name="Percent 2 9 2 2 3" xfId="881" xr:uid="{00000000-0005-0000-0000-0000FC030000}"/>
    <cellStyle name="Percent 2 9 2 3" xfId="450" xr:uid="{00000000-0005-0000-0000-0000FD030000}"/>
    <cellStyle name="Percent 2 9 2 3 2" xfId="975" xr:uid="{00000000-0005-0000-0000-0000FE030000}"/>
    <cellStyle name="Percent 2 9 2 4" xfId="789" xr:uid="{00000000-0005-0000-0000-0000FF030000}"/>
    <cellStyle name="Percent 2 9 3" xfId="291" xr:uid="{00000000-0005-0000-0000-000000040000}"/>
    <cellStyle name="Percent 2 9 3 2" xfId="383" xr:uid="{00000000-0005-0000-0000-000001040000}"/>
    <cellStyle name="Percent 2 9 3 2 2" xfId="566" xr:uid="{00000000-0005-0000-0000-000002040000}"/>
    <cellStyle name="Percent 2 9 3 2 2 2" xfId="1091" xr:uid="{00000000-0005-0000-0000-000003040000}"/>
    <cellStyle name="Percent 2 9 3 2 3" xfId="911" xr:uid="{00000000-0005-0000-0000-000004040000}"/>
    <cellStyle name="Percent 2 9 3 3" xfId="480" xr:uid="{00000000-0005-0000-0000-000005040000}"/>
    <cellStyle name="Percent 2 9 3 3 2" xfId="1005" xr:uid="{00000000-0005-0000-0000-000006040000}"/>
    <cellStyle name="Percent 2 9 3 4" xfId="819" xr:uid="{00000000-0005-0000-0000-000007040000}"/>
    <cellStyle name="Percent 2 9 4" xfId="320" xr:uid="{00000000-0005-0000-0000-000008040000}"/>
    <cellStyle name="Percent 2 9 4 2" xfId="506" xr:uid="{00000000-0005-0000-0000-000009040000}"/>
    <cellStyle name="Percent 2 9 4 2 2" xfId="1031" xr:uid="{00000000-0005-0000-0000-00000A040000}"/>
    <cellStyle name="Percent 2 9 4 3" xfId="848" xr:uid="{00000000-0005-0000-0000-00000B040000}"/>
    <cellStyle name="Percent 2 9 5" xfId="420" xr:uid="{00000000-0005-0000-0000-00000C040000}"/>
    <cellStyle name="Percent 2 9 5 2" xfId="945" xr:uid="{00000000-0005-0000-0000-00000D040000}"/>
    <cellStyle name="Percent 2 9 6" xfId="753" xr:uid="{00000000-0005-0000-0000-00000E040000}"/>
    <cellStyle name="Percent 3" xfId="5" xr:uid="{00000000-0005-0000-0000-00000F040000}"/>
    <cellStyle name="Percent 3 2" xfId="18" xr:uid="{00000000-0005-0000-0000-000010040000}"/>
    <cellStyle name="Percent 3 3" xfId="206" xr:uid="{00000000-0005-0000-0000-000011040000}"/>
    <cellStyle name="Percent 3 3 2" xfId="233" xr:uid="{00000000-0005-0000-0000-000012040000}"/>
    <cellStyle name="Percent 3 3 2 2" xfId="270" xr:uid="{00000000-0005-0000-0000-000013040000}"/>
    <cellStyle name="Percent 3 3 2 2 2" xfId="362" xr:uid="{00000000-0005-0000-0000-000014040000}"/>
    <cellStyle name="Percent 3 3 2 2 2 2" xfId="545" xr:uid="{00000000-0005-0000-0000-000015040000}"/>
    <cellStyle name="Percent 3 3 2 2 2 2 2" xfId="1070" xr:uid="{00000000-0005-0000-0000-000016040000}"/>
    <cellStyle name="Percent 3 3 2 2 2 3" xfId="890" xr:uid="{00000000-0005-0000-0000-000017040000}"/>
    <cellStyle name="Percent 3 3 2 2 3" xfId="459" xr:uid="{00000000-0005-0000-0000-000018040000}"/>
    <cellStyle name="Percent 3 3 2 2 3 2" xfId="984" xr:uid="{00000000-0005-0000-0000-000019040000}"/>
    <cellStyle name="Percent 3 3 2 2 4" xfId="798" xr:uid="{00000000-0005-0000-0000-00001A040000}"/>
    <cellStyle name="Percent 3 3 2 3" xfId="300" xr:uid="{00000000-0005-0000-0000-00001B040000}"/>
    <cellStyle name="Percent 3 3 2 3 2" xfId="392" xr:uid="{00000000-0005-0000-0000-00001C040000}"/>
    <cellStyle name="Percent 3 3 2 3 2 2" xfId="575" xr:uid="{00000000-0005-0000-0000-00001D040000}"/>
    <cellStyle name="Percent 3 3 2 3 2 2 2" xfId="1100" xr:uid="{00000000-0005-0000-0000-00001E040000}"/>
    <cellStyle name="Percent 3 3 2 3 2 3" xfId="920" xr:uid="{00000000-0005-0000-0000-00001F040000}"/>
    <cellStyle name="Percent 3 3 2 3 3" xfId="489" xr:uid="{00000000-0005-0000-0000-000020040000}"/>
    <cellStyle name="Percent 3 3 2 3 3 2" xfId="1014" xr:uid="{00000000-0005-0000-0000-000021040000}"/>
    <cellStyle name="Percent 3 3 2 3 4" xfId="828" xr:uid="{00000000-0005-0000-0000-000022040000}"/>
    <cellStyle name="Percent 3 3 2 4" xfId="329" xr:uid="{00000000-0005-0000-0000-000023040000}"/>
    <cellStyle name="Percent 3 3 2 4 2" xfId="515" xr:uid="{00000000-0005-0000-0000-000024040000}"/>
    <cellStyle name="Percent 3 3 2 4 2 2" xfId="1040" xr:uid="{00000000-0005-0000-0000-000025040000}"/>
    <cellStyle name="Percent 3 3 2 4 3" xfId="857" xr:uid="{00000000-0005-0000-0000-000026040000}"/>
    <cellStyle name="Percent 3 3 2 5" xfId="429" xr:uid="{00000000-0005-0000-0000-000027040000}"/>
    <cellStyle name="Percent 3 3 2 5 2" xfId="954" xr:uid="{00000000-0005-0000-0000-000028040000}"/>
    <cellStyle name="Percent 3 3 2 6" xfId="762" xr:uid="{00000000-0005-0000-0000-000029040000}"/>
    <cellStyle name="Percent 3 3 3" xfId="257" xr:uid="{00000000-0005-0000-0000-00002A040000}"/>
    <cellStyle name="Percent 3 3 3 2" xfId="349" xr:uid="{00000000-0005-0000-0000-00002B040000}"/>
    <cellStyle name="Percent 3 3 3 2 2" xfId="532" xr:uid="{00000000-0005-0000-0000-00002C040000}"/>
    <cellStyle name="Percent 3 3 3 2 2 2" xfId="1057" xr:uid="{00000000-0005-0000-0000-00002D040000}"/>
    <cellStyle name="Percent 3 3 3 2 3" xfId="877" xr:uid="{00000000-0005-0000-0000-00002E040000}"/>
    <cellStyle name="Percent 3 3 3 3" xfId="446" xr:uid="{00000000-0005-0000-0000-00002F040000}"/>
    <cellStyle name="Percent 3 3 3 3 2" xfId="971" xr:uid="{00000000-0005-0000-0000-000030040000}"/>
    <cellStyle name="Percent 3 3 3 4" xfId="785" xr:uid="{00000000-0005-0000-0000-000031040000}"/>
    <cellStyle name="Percent 3 3 4" xfId="287" xr:uid="{00000000-0005-0000-0000-000032040000}"/>
    <cellStyle name="Percent 3 3 4 2" xfId="379" xr:uid="{00000000-0005-0000-0000-000033040000}"/>
    <cellStyle name="Percent 3 3 4 2 2" xfId="562" xr:uid="{00000000-0005-0000-0000-000034040000}"/>
    <cellStyle name="Percent 3 3 4 2 2 2" xfId="1087" xr:uid="{00000000-0005-0000-0000-000035040000}"/>
    <cellStyle name="Percent 3 3 4 2 3" xfId="907" xr:uid="{00000000-0005-0000-0000-000036040000}"/>
    <cellStyle name="Percent 3 3 4 3" xfId="476" xr:uid="{00000000-0005-0000-0000-000037040000}"/>
    <cellStyle name="Percent 3 3 4 3 2" xfId="1001" xr:uid="{00000000-0005-0000-0000-000038040000}"/>
    <cellStyle name="Percent 3 3 4 4" xfId="815" xr:uid="{00000000-0005-0000-0000-000039040000}"/>
    <cellStyle name="Percent 3 3 5" xfId="316" xr:uid="{00000000-0005-0000-0000-00003A040000}"/>
    <cellStyle name="Percent 3 3 5 2" xfId="502" xr:uid="{00000000-0005-0000-0000-00003B040000}"/>
    <cellStyle name="Percent 3 3 5 2 2" xfId="1027" xr:uid="{00000000-0005-0000-0000-00003C040000}"/>
    <cellStyle name="Percent 3 3 5 3" xfId="844" xr:uid="{00000000-0005-0000-0000-00003D040000}"/>
    <cellStyle name="Percent 3 3 6" xfId="416" xr:uid="{00000000-0005-0000-0000-00003E040000}"/>
    <cellStyle name="Percent 3 3 6 2" xfId="941" xr:uid="{00000000-0005-0000-0000-00003F040000}"/>
    <cellStyle name="Percent 3 3 7" xfId="748" xr:uid="{00000000-0005-0000-0000-000040040000}"/>
    <cellStyle name="Percent 4" xfId="207" xr:uid="{00000000-0005-0000-0000-000041040000}"/>
    <cellStyle name="Percent 4 2" xfId="208" xr:uid="{00000000-0005-0000-0000-000042040000}"/>
    <cellStyle name="Percent 5" xfId="209" xr:uid="{00000000-0005-0000-0000-000043040000}"/>
    <cellStyle name="Percent 5 2" xfId="210" xr:uid="{00000000-0005-0000-0000-000044040000}"/>
    <cellStyle name="Percent 6" xfId="211" xr:uid="{00000000-0005-0000-0000-000045040000}"/>
    <cellStyle name="Percent 7" xfId="212" xr:uid="{00000000-0005-0000-0000-000046040000}"/>
    <cellStyle name="Percent 8" xfId="15" xr:uid="{00000000-0005-0000-0000-000047040000}"/>
    <cellStyle name="Percent 9" xfId="243" xr:uid="{00000000-0005-0000-0000-000048040000}"/>
    <cellStyle name="Percent 9 2" xfId="336" xr:uid="{00000000-0005-0000-0000-000049040000}"/>
    <cellStyle name="Percent 9 2 2" xfId="519" xr:uid="{00000000-0005-0000-0000-00004A040000}"/>
    <cellStyle name="Percent 9 2 2 2" xfId="1044" xr:uid="{00000000-0005-0000-0000-00004B040000}"/>
    <cellStyle name="Percent 9 2 3" xfId="864" xr:uid="{00000000-0005-0000-0000-00004C040000}"/>
    <cellStyle name="Percent 9 3" xfId="433" xr:uid="{00000000-0005-0000-0000-00004D040000}"/>
    <cellStyle name="Percent 9 3 2" xfId="958" xr:uid="{00000000-0005-0000-0000-00004E040000}"/>
    <cellStyle name="Percent 9 4" xfId="772" xr:uid="{00000000-0005-0000-0000-00004F040000}"/>
    <cellStyle name="Section 1" xfId="14" xr:uid="{00000000-0005-0000-0000-000050040000}"/>
    <cellStyle name="Source_1_1" xfId="221" xr:uid="{00000000-0005-0000-0000-000051040000}"/>
    <cellStyle name="Total 2" xfId="213" xr:uid="{00000000-0005-0000-0000-000052040000}"/>
    <cellStyle name="Warning Text 2" xfId="214" xr:uid="{00000000-0005-0000-0000-00005304000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emf"/></Relationships>
</file>

<file path=xl/drawings/_rels/drawing11.xml.rels><?xml version="1.0" encoding="UTF-8" standalone="yes"?>
<Relationships xmlns="http://schemas.openxmlformats.org/package/2006/relationships"><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1.emf"/></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1067350</xdr:colOff>
      <xdr:row>1</xdr:row>
      <xdr:rowOff>29845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632077" cy="941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101600</xdr:colOff>
      <xdr:row>0</xdr:row>
      <xdr:rowOff>38100</xdr:rowOff>
    </xdr:from>
    <xdr:to>
      <xdr:col>15</xdr:col>
      <xdr:colOff>415925</xdr:colOff>
      <xdr:row>33</xdr:row>
      <xdr:rowOff>122448</xdr:rowOff>
    </xdr:to>
    <xdr:pic>
      <xdr:nvPicPr>
        <xdr:cNvPr id="4" name="Picture 3">
          <a:extLst>
            <a:ext uri="{FF2B5EF4-FFF2-40B4-BE49-F238E27FC236}">
              <a16:creationId xmlns:a16="http://schemas.microsoft.com/office/drawing/2014/main" id="{6A84512A-1134-47FD-A8CE-7C7753C5C7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38100"/>
          <a:ext cx="9839325" cy="6370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406400</xdr:colOff>
      <xdr:row>33</xdr:row>
      <xdr:rowOff>141892</xdr:rowOff>
    </xdr:to>
    <xdr:pic>
      <xdr:nvPicPr>
        <xdr:cNvPr id="3" name="Picture 2">
          <a:extLst>
            <a:ext uri="{FF2B5EF4-FFF2-40B4-BE49-F238E27FC236}">
              <a16:creationId xmlns:a16="http://schemas.microsoft.com/office/drawing/2014/main" id="{300F2BDC-E3F0-4AAE-8632-3760E38B0F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31400" cy="6428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12700</xdr:rowOff>
    </xdr:from>
    <xdr:to>
      <xdr:col>15</xdr:col>
      <xdr:colOff>457200</xdr:colOff>
      <xdr:row>33</xdr:row>
      <xdr:rowOff>134975</xdr:rowOff>
    </xdr:to>
    <xdr:pic>
      <xdr:nvPicPr>
        <xdr:cNvPr id="4" name="Picture 3">
          <a:extLst>
            <a:ext uri="{FF2B5EF4-FFF2-40B4-BE49-F238E27FC236}">
              <a16:creationId xmlns:a16="http://schemas.microsoft.com/office/drawing/2014/main" id="{4625CF76-D0C6-4E5E-9BDC-1997094860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700"/>
          <a:ext cx="9906000" cy="640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101600</xdr:colOff>
      <xdr:row>0</xdr:row>
      <xdr:rowOff>38100</xdr:rowOff>
    </xdr:from>
    <xdr:to>
      <xdr:col>15</xdr:col>
      <xdr:colOff>434975</xdr:colOff>
      <xdr:row>33</xdr:row>
      <xdr:rowOff>133843</xdr:rowOff>
    </xdr:to>
    <xdr:pic>
      <xdr:nvPicPr>
        <xdr:cNvPr id="3" name="Picture 2">
          <a:extLst>
            <a:ext uri="{FF2B5EF4-FFF2-40B4-BE49-F238E27FC236}">
              <a16:creationId xmlns:a16="http://schemas.microsoft.com/office/drawing/2014/main" id="{564E3150-395C-4945-9D74-361E086CB4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38100"/>
          <a:ext cx="9858375" cy="6382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32</xdr:row>
      <xdr:rowOff>152400</xdr:rowOff>
    </xdr:from>
    <xdr:to>
      <xdr:col>4</xdr:col>
      <xdr:colOff>1285875</xdr:colOff>
      <xdr:row>34</xdr:row>
      <xdr:rowOff>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29</xdr:row>
      <xdr:rowOff>0</xdr:rowOff>
    </xdr:from>
    <xdr:to>
      <xdr:col>4</xdr:col>
      <xdr:colOff>1323975</xdr:colOff>
      <xdr:row>29</xdr:row>
      <xdr:rowOff>171450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219075</xdr:colOff>
      <xdr:row>29</xdr:row>
      <xdr:rowOff>304800</xdr:rowOff>
    </xdr:from>
    <xdr:to>
      <xdr:col>9</xdr:col>
      <xdr:colOff>1314450</xdr:colOff>
      <xdr:row>42</xdr:row>
      <xdr:rowOff>161925</xdr:rowOff>
    </xdr:to>
    <xdr:sp macro="" textlink="">
      <xdr:nvSpPr>
        <xdr:cNvPr id="41" name="TextBox 6">
          <a:extLst>
            <a:ext uri="{FF2B5EF4-FFF2-40B4-BE49-F238E27FC236}">
              <a16:creationId xmlns:a16="http://schemas.microsoft.com/office/drawing/2014/main" id="{00000000-0008-0000-0100-000007000000}"/>
            </a:ext>
            <a:ext uri="{147F2762-F138-4A5C-976F-8EAC2B608ADB}">
              <a16:predDERef xmlns:a16="http://schemas.microsoft.com/office/drawing/2014/main" pred="{00000000-0008-0000-0100-000006000000}"/>
            </a:ext>
          </a:extLst>
        </xdr:cNvPr>
        <xdr:cNvSpPr txBox="1"/>
      </xdr:nvSpPr>
      <xdr:spPr>
        <a:xfrm>
          <a:off x="219075" y="12125325"/>
          <a:ext cx="13630275" cy="32099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mn-lt"/>
              <a:ea typeface="+mn-ea"/>
              <a:cs typeface="+mn-cs"/>
            </a:rPr>
            <a:t>The table</a:t>
          </a:r>
          <a:r>
            <a:rPr lang="en-GB" sz="1100" baseline="0">
              <a:solidFill>
                <a:sysClr val="windowText" lastClr="000000"/>
              </a:solidFill>
              <a:latin typeface="+mn-lt"/>
              <a:ea typeface="+mn-ea"/>
              <a:cs typeface="+mn-cs"/>
            </a:rPr>
            <a:t> above represents estimates for committed tariff payments during the period 1 May 2020 - 1 April 2021 inclusive, using application data up to 30 April 2020.</a:t>
          </a:r>
          <a:endParaRPr lang="en-GB" sz="1100">
            <a:solidFill>
              <a:sysClr val="windowText" lastClr="000000"/>
            </a:solidFill>
            <a:latin typeface="+mn-lt"/>
            <a:ea typeface="+mn-ea"/>
            <a:cs typeface="+mn-cs"/>
          </a:endParaRPr>
        </a:p>
        <a:p>
          <a:endParaRPr lang="en-GB"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The total forecast expenditure as at</a:t>
          </a:r>
          <a:r>
            <a:rPr lang="en-GB" sz="1100" baseline="0">
              <a:solidFill>
                <a:sysClr val="windowText" lastClr="000000"/>
              </a:solidFill>
              <a:latin typeface="+mn-lt"/>
              <a:ea typeface="+mn-ea"/>
              <a:cs typeface="+mn-cs"/>
            </a:rPr>
            <a:t> 30 April 2020 </a:t>
          </a:r>
          <a:r>
            <a:rPr lang="en-GB" sz="1100">
              <a:solidFill>
                <a:sysClr val="windowText" lastClr="000000"/>
              </a:solidFill>
              <a:latin typeface="+mn-lt"/>
              <a:ea typeface="+mn-ea"/>
              <a:cs typeface="+mn-cs"/>
            </a:rPr>
            <a:t>was </a:t>
          </a:r>
          <a:r>
            <a:rPr lang="en-GB" sz="1100" b="1">
              <a:solidFill>
                <a:srgbClr val="FF0000"/>
              </a:solidFill>
              <a:latin typeface="+mn-lt"/>
              <a:ea typeface="+mn-ea"/>
              <a:cs typeface="+mn-cs"/>
            </a:rPr>
            <a:t>£937.87</a:t>
          </a:r>
          <a:r>
            <a:rPr lang="en-GB" sz="1100" b="1">
              <a:solidFill>
                <a:sysClr val="windowText" lastClr="000000"/>
              </a:solidFill>
              <a:latin typeface="+mn-lt"/>
              <a:ea typeface="+mn-ea"/>
              <a:cs typeface="+mn-cs"/>
            </a:rPr>
            <a:t>. </a:t>
          </a:r>
          <a:r>
            <a:rPr lang="en-GB" sz="1100">
              <a:solidFill>
                <a:sysClr val="windowText" lastClr="000000"/>
              </a:solidFill>
              <a:latin typeface="+mn-lt"/>
              <a:ea typeface="+mn-ea"/>
              <a:cs typeface="+mn-cs"/>
            </a:rPr>
            <a:t>This figure is</a:t>
          </a:r>
          <a:r>
            <a:rPr lang="en-GB" sz="1100" baseline="0">
              <a:solidFill>
                <a:srgbClr val="FF0000"/>
              </a:solidFill>
              <a:latin typeface="+mn-lt"/>
              <a:ea typeface="+mn-ea"/>
              <a:cs typeface="+mn-cs"/>
            </a:rPr>
            <a:t> £30.12 less than </a:t>
          </a:r>
          <a:r>
            <a:rPr lang="en-GB" sz="1100">
              <a:solidFill>
                <a:sysClr val="windowText" lastClr="000000"/>
              </a:solidFill>
              <a:latin typeface="+mn-lt"/>
              <a:ea typeface="+mn-ea"/>
              <a:cs typeface="+mn-cs"/>
            </a:rPr>
            <a:t>the total anticipated expenditure threshold of </a:t>
          </a:r>
          <a:r>
            <a:rPr lang="en-GB" sz="1100" b="1">
              <a:solidFill>
                <a:srgbClr val="FF0000"/>
              </a:solidFill>
              <a:latin typeface="+mn-lt"/>
              <a:ea typeface="+mn-ea"/>
              <a:cs typeface="+mn-cs"/>
            </a:rPr>
            <a:t>£967.99 </a:t>
          </a:r>
          <a:r>
            <a:rPr lang="en-GB" sz="1100">
              <a:solidFill>
                <a:sysClr val="windowText" lastClr="000000"/>
              </a:solidFill>
              <a:latin typeface="+mn-lt"/>
              <a:ea typeface="+mn-ea"/>
              <a:cs typeface="+mn-cs"/>
            </a:rPr>
            <a:t>for the year following  30 April</a:t>
          </a:r>
          <a:r>
            <a:rPr lang="en-GB" sz="1100" baseline="0">
              <a:solidFill>
                <a:sysClr val="windowText" lastClr="000000"/>
              </a:solidFill>
              <a:latin typeface="+mn-lt"/>
              <a:ea typeface="+mn-ea"/>
              <a:cs typeface="+mn-cs"/>
            </a:rPr>
            <a:t> 2020</a:t>
          </a:r>
          <a:r>
            <a:rPr lang="en-GB" sz="1100">
              <a:solidFill>
                <a:sysClr val="windowText" lastClr="000000"/>
              </a:solidFill>
              <a:latin typeface="+mn-lt"/>
              <a:ea typeface="+mn-ea"/>
              <a:cs typeface="+mn-cs"/>
            </a:rPr>
            <a:t>.  </a:t>
          </a:r>
        </a:p>
        <a:p>
          <a:endParaRPr lang="en-GB" sz="11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ysClr val="windowText" lastClr="000000"/>
              </a:solidFill>
              <a:effectLst/>
              <a:latin typeface="+mn-lt"/>
              <a:ea typeface="+mn-ea"/>
              <a:cs typeface="+mn-cs"/>
            </a:rPr>
            <a:t>As</a:t>
          </a:r>
          <a:r>
            <a:rPr lang="en-GB" sz="1100" b="0" i="0" baseline="0">
              <a:solidFill>
                <a:sysClr val="windowText" lastClr="000000"/>
              </a:solidFill>
              <a:effectLst/>
              <a:latin typeface="+mn-lt"/>
              <a:ea typeface="+mn-ea"/>
              <a:cs typeface="+mn-cs"/>
            </a:rPr>
            <a:t> of 31 January 2020 f</a:t>
          </a:r>
          <a:r>
            <a:rPr lang="en-GB" sz="1100" b="0" i="0">
              <a:solidFill>
                <a:sysClr val="windowText" lastClr="000000"/>
              </a:solidFill>
              <a:effectLst/>
              <a:latin typeface="+mn-lt"/>
              <a:ea typeface="+mn-ea"/>
              <a:cs typeface="+mn-cs"/>
            </a:rPr>
            <a:t>orecast expenditure for large ground source heat pumps</a:t>
          </a:r>
          <a:r>
            <a:rPr lang="en-GB" sz="1100" b="0" i="0" baseline="0">
              <a:solidFill>
                <a:sysClr val="windowText" lastClr="000000"/>
              </a:solidFill>
              <a:effectLst/>
              <a:latin typeface="+mn-lt"/>
              <a:ea typeface="+mn-ea"/>
              <a:cs typeface="+mn-cs"/>
            </a:rPr>
            <a:t> (100kw and above) had exceeded its expenditure threshold set out in the regulations, therefore, there was  a degression to the tariff for this technology by 10% from 1 April, 2020.   As at 30 April 2020 forecast expenditure for this technology continued to be above the expenditure threshold which has lead a further degression of 20%, this will take effect from 1 July 2020</a:t>
          </a: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r>
            <a:rPr lang="en-GB" sz="1100">
              <a:solidFill>
                <a:srgbClr val="FF0000"/>
              </a:solidFill>
              <a:latin typeface="+mn-lt"/>
              <a:ea typeface="+mn-ea"/>
              <a:cs typeface="+mn-cs"/>
            </a:rPr>
            <a:t>Forecast</a:t>
          </a:r>
          <a:r>
            <a:rPr lang="en-GB" sz="1100" baseline="0">
              <a:solidFill>
                <a:srgbClr val="FF0000"/>
              </a:solidFill>
              <a:latin typeface="+mn-lt"/>
              <a:ea typeface="+mn-ea"/>
              <a:cs typeface="+mn-cs"/>
            </a:rPr>
            <a:t> expenditure for all remaining technologies remain under their thresholds for this quarter</a:t>
          </a:r>
        </a:p>
        <a:p>
          <a:endParaRPr lang="en-GB" sz="1100" strike="noStrike" baseline="0">
            <a:solidFill>
              <a:sysClr val="windowText" lastClr="000000"/>
            </a:solidFill>
            <a:latin typeface="+mn-lt"/>
            <a:ea typeface="+mn-ea"/>
            <a:cs typeface="+mn-cs"/>
          </a:endParaRPr>
        </a:p>
        <a:p>
          <a:r>
            <a:rPr lang="en-GB" sz="1100" strike="noStrike" baseline="0">
              <a:solidFill>
                <a:sysClr val="windowText" lastClr="000000"/>
              </a:solidFill>
              <a:latin typeface="+mn-lt"/>
              <a:ea typeface="+mn-ea"/>
              <a:cs typeface="+mn-cs"/>
            </a:rPr>
            <a:t>More information on the degression of tariffs and the degression decision process can be found here:</a:t>
          </a:r>
        </a:p>
        <a:p>
          <a:endParaRPr lang="en-GB" sz="1100" strike="noStrike" baseline="0">
            <a:solidFill>
              <a:sysClr val="windowText" lastClr="000000"/>
            </a:solidFill>
            <a:latin typeface="+mn-lt"/>
            <a:ea typeface="+mn-ea"/>
            <a:cs typeface="+mn-cs"/>
          </a:endParaRPr>
        </a:p>
        <a:p>
          <a:r>
            <a:rPr lang="en-GB" sz="1100" strike="noStrike" baseline="0">
              <a:solidFill>
                <a:sysClr val="windowText" lastClr="000000"/>
              </a:solidFill>
              <a:latin typeface="+mn-lt"/>
              <a:ea typeface="+mn-ea"/>
              <a:cs typeface="+mn-cs"/>
            </a:rPr>
            <a:t>https://www.gov.uk/government/publications/rhi-mechanism-for-budget-management-estimated-commitments </a:t>
          </a:r>
        </a:p>
        <a:p>
          <a:endParaRPr lang="en-GB" sz="1100"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The next quarterly forecast will be published on </a:t>
          </a:r>
          <a:r>
            <a:rPr lang="en-GB" sz="1100" b="1" u="sng" baseline="0">
              <a:solidFill>
                <a:srgbClr val="FF0000"/>
              </a:solidFill>
              <a:effectLst/>
              <a:latin typeface="+mn-lt"/>
              <a:ea typeface="+mn-ea"/>
              <a:cs typeface="+mn-cs"/>
            </a:rPr>
            <a:t>1 September 2020 </a:t>
          </a:r>
          <a:r>
            <a:rPr lang="en-GB" sz="1100" baseline="0">
              <a:solidFill>
                <a:schemeClr val="dk1"/>
              </a:solidFill>
              <a:effectLst/>
              <a:latin typeface="+mn-lt"/>
              <a:ea typeface="+mn-ea"/>
              <a:cs typeface="+mn-cs"/>
            </a:rPr>
            <a:t>with any tariff reductions taking effect from</a:t>
          </a:r>
          <a:r>
            <a:rPr lang="en-GB" sz="1100" b="1" baseline="0">
              <a:solidFill>
                <a:schemeClr val="dk1"/>
              </a:solidFill>
              <a:effectLst/>
              <a:latin typeface="+mn-lt"/>
              <a:ea typeface="+mn-ea"/>
              <a:cs typeface="+mn-cs"/>
            </a:rPr>
            <a:t> </a:t>
          </a:r>
          <a:r>
            <a:rPr lang="en-GB" sz="1100" b="1" u="sng" baseline="0">
              <a:solidFill>
                <a:srgbClr val="FF0000"/>
              </a:solidFill>
              <a:effectLst/>
              <a:latin typeface="+mn-lt"/>
              <a:ea typeface="+mn-ea"/>
              <a:cs typeface="+mn-cs"/>
            </a:rPr>
            <a:t>1 October 2020</a:t>
          </a:r>
          <a:r>
            <a:rPr lang="en-GB" sz="1100" b="0" u="none" baseline="0">
              <a:solidFill>
                <a:sysClr val="windowText" lastClr="000000"/>
              </a:solidFill>
              <a:effectLst/>
              <a:latin typeface="+mn-lt"/>
              <a:ea typeface="+mn-ea"/>
              <a:cs typeface="+mn-cs"/>
            </a:rPr>
            <a:t>. </a:t>
          </a:r>
          <a:r>
            <a:rPr lang="en-GB" sz="1100" baseline="0">
              <a:solidFill>
                <a:schemeClr val="dk1"/>
              </a:solidFill>
              <a:effectLst/>
              <a:latin typeface="+mn-lt"/>
              <a:ea typeface="+mn-ea"/>
              <a:cs typeface="+mn-cs"/>
            </a:rPr>
            <a:t>Any Tariff reductions made in the next quarter will be based on whether or not forecast expenditure at </a:t>
          </a:r>
          <a:r>
            <a:rPr lang="en-GB" sz="1100" b="1" u="sng" baseline="0">
              <a:solidFill>
                <a:srgbClr val="FF0000"/>
              </a:solidFill>
              <a:effectLst/>
              <a:latin typeface="+mn-lt"/>
              <a:ea typeface="+mn-ea"/>
              <a:cs typeface="+mn-cs"/>
            </a:rPr>
            <a:t>31 July 2020 </a:t>
          </a:r>
          <a:r>
            <a:rPr lang="en-GB" sz="1100" baseline="0">
              <a:solidFill>
                <a:schemeClr val="dk1"/>
              </a:solidFill>
              <a:effectLst/>
              <a:latin typeface="+mn-lt"/>
              <a:ea typeface="+mn-ea"/>
              <a:cs typeface="+mn-cs"/>
            </a:rPr>
            <a:t>is above </a:t>
          </a:r>
          <a:r>
            <a:rPr lang="en-GB" sz="1100" b="0" u="none" baseline="0">
              <a:solidFill>
                <a:schemeClr val="tx1"/>
              </a:solidFill>
              <a:effectLst/>
              <a:latin typeface="+mn-lt"/>
              <a:ea typeface="+mn-ea"/>
              <a:cs typeface="+mn-cs"/>
            </a:rPr>
            <a:t>its expenditure threshold.</a:t>
          </a:r>
          <a:endParaRPr lang="en-GB" b="0" u="none">
            <a:solidFill>
              <a:schemeClr val="tx1"/>
            </a:solidFill>
            <a:effectLst/>
          </a:endParaRPr>
        </a:p>
      </xdr:txBody>
    </xdr:sp>
    <xdr:clientData/>
  </xdr:twoCellAnchor>
  <xdr:twoCellAnchor>
    <xdr:from>
      <xdr:col>0</xdr:col>
      <xdr:colOff>241678</xdr:colOff>
      <xdr:row>0</xdr:row>
      <xdr:rowOff>0</xdr:rowOff>
    </xdr:from>
    <xdr:to>
      <xdr:col>12</xdr:col>
      <xdr:colOff>155625</xdr:colOff>
      <xdr:row>13</xdr:row>
      <xdr:rowOff>94627</xdr:rowOff>
    </xdr:to>
    <xdr:sp macro="" textlink="">
      <xdr:nvSpPr>
        <xdr:cNvPr id="42" name="TextBox 10">
          <a:extLst>
            <a:ext uri="{FF2B5EF4-FFF2-40B4-BE49-F238E27FC236}">
              <a16:creationId xmlns:a16="http://schemas.microsoft.com/office/drawing/2014/main" id="{00000000-0008-0000-0100-00000B000000}"/>
            </a:ext>
            <a:ext uri="{147F2762-F138-4A5C-976F-8EAC2B608ADB}">
              <a16:predDERef xmlns:a16="http://schemas.microsoft.com/office/drawing/2014/main" pred="{00000000-0008-0000-0100-000007000000}"/>
            </a:ext>
          </a:extLst>
        </xdr:cNvPr>
        <xdr:cNvSpPr txBox="1"/>
      </xdr:nvSpPr>
      <xdr:spPr>
        <a:xfrm>
          <a:off x="241678" y="0"/>
          <a:ext cx="17968798" cy="2606194"/>
        </a:xfrm>
        <a:prstGeom prst="rect">
          <a:avLst/>
        </a:prstGeom>
        <a:noFill/>
        <a:ln w="9525" cmpd="sng">
          <a:solidFill>
            <a:sysClr val="window" lastClr="FFFFFF">
              <a:shade val="50000"/>
            </a:sysClr>
          </a:solidFill>
        </a:ln>
        <a:effectLst/>
      </xdr:spPr>
      <xdr:txBody>
        <a:bodyPr vertOverflow="clip" horzOverflow="clip" wrap="square" rtlCol="0" anchor="t"/>
        <a:lstStyle/>
        <a:p>
          <a:pPr>
            <a:spcAft>
              <a:spcPts val="0"/>
            </a:spcAft>
          </a:pPr>
          <a:r>
            <a:rPr lang="en-GB" sz="1600" b="1">
              <a:solidFill>
                <a:srgbClr val="009EE3"/>
              </a:solidFill>
              <a:effectLst/>
              <a:latin typeface="+mn-lt"/>
              <a:ea typeface="Times New Roman"/>
              <a:cs typeface="Times New Roman"/>
            </a:rPr>
            <a:t>Executive Summary</a:t>
          </a:r>
        </a:p>
        <a:p>
          <a:pPr>
            <a:spcAft>
              <a:spcPts val="0"/>
            </a:spcAft>
          </a:pPr>
          <a:endParaRPr lang="en-GB" sz="1400">
            <a:solidFill>
              <a:srgbClr val="FF0000"/>
            </a:solidFill>
            <a:effectLst/>
            <a:latin typeface="Times New Roman"/>
            <a:ea typeface="Times New Roman"/>
          </a:endParaRPr>
        </a:p>
        <a:p>
          <a:r>
            <a:rPr lang="en-GB" sz="1400">
              <a:solidFill>
                <a:schemeClr val="tx1"/>
              </a:solidFill>
              <a:effectLst/>
              <a:latin typeface="+mn-lt"/>
              <a:ea typeface="+mn-ea"/>
              <a:cs typeface="+mn-cs"/>
            </a:rPr>
            <a:t>The table below summarises the current forecast expenditure under the scheme. </a:t>
          </a:r>
          <a:endParaRPr kumimoji="0" lang="en-GB" sz="1400" b="1" i="0" u="none" strike="noStrike" kern="0" cap="none" spc="0" normalizeH="0" baseline="0" noProof="0">
            <a:ln>
              <a:noFill/>
            </a:ln>
            <a:solidFill>
              <a:schemeClr val="tx1"/>
            </a:solidFill>
            <a:effectLst/>
            <a:uLnTx/>
            <a:uFillTx/>
            <a:latin typeface="+mn-lt"/>
            <a:ea typeface="+mn-ea"/>
            <a:cs typeface="+mn-cs"/>
          </a:endParaRPr>
        </a:p>
        <a:p>
          <a:r>
            <a:rPr kumimoji="0" lang="en-GB" sz="1400" b="0" i="0" u="none" strike="noStrike" kern="0" cap="none" spc="0" normalizeH="0" baseline="0" noProof="0">
              <a:ln>
                <a:noFill/>
              </a:ln>
              <a:solidFill>
                <a:schemeClr val="tx1"/>
              </a:solidFill>
              <a:effectLst/>
              <a:uLnTx/>
              <a:uFillTx/>
              <a:latin typeface="+mn-lt"/>
              <a:ea typeface="+mn-ea"/>
              <a:cs typeface="+mn-cs"/>
            </a:rPr>
            <a:t>Where technologies have been grouped in new ways (either split or amalgamated) it is not possible to display historic expenditure estimates and thresholds, so these are displayed on new charts which start from the April 2018 publication. Previous expenditure forecasts are still available in earlier publications.</a:t>
          </a:r>
        </a:p>
        <a:p>
          <a:endParaRPr kumimoji="0" lang="en-GB" sz="1400" b="0" i="0" u="none" strike="noStrike" kern="0" cap="none" spc="0" normalizeH="0" baseline="0" noProof="0">
            <a:ln>
              <a:noFill/>
            </a:ln>
            <a:solidFill>
              <a:schemeClr val="tx1"/>
            </a:solidFill>
            <a:effectLst/>
            <a:uLnTx/>
            <a:uFillTx/>
            <a:latin typeface="+mn-lt"/>
            <a:ea typeface="+mn-ea"/>
            <a:cs typeface="+mn-cs"/>
          </a:endParaRPr>
        </a:p>
        <a:p>
          <a:r>
            <a:rPr lang="en-GB" sz="1100" b="1" i="0" baseline="0">
              <a:solidFill>
                <a:srgbClr val="FF0000"/>
              </a:solidFill>
              <a:effectLst/>
              <a:latin typeface="+mn-lt"/>
              <a:ea typeface="+mn-ea"/>
              <a:cs typeface="+mn-cs"/>
            </a:rPr>
            <a:t>THERE WAS A 10% DEGRESSION FOR LARGE GROUND SOURCE HEAT PUMPS AS A RESULT OF THE JANUARY 2020 QUARTERLY ASSESSMENT WHICH CAME INTO EFFECT ON THE 1 APRIL 2020.  A FURTHER 20% DEGRESSION FOR LARGE GROUND SOURCE HEAT PUMPS AS A RESULT OF THE APRIL QUARTERLY ASSESSMENT WILL COME INTO EFFECT ON 1 JULY 2020. </a:t>
          </a:r>
          <a:r>
            <a:rPr lang="en-GB" sz="1100" b="1" i="0" baseline="0">
              <a:solidFill>
                <a:sysClr val="windowText" lastClr="000000"/>
              </a:solidFill>
              <a:effectLst/>
              <a:latin typeface="+mn-lt"/>
              <a:ea typeface="+mn-ea"/>
              <a:cs typeface="+mn-cs"/>
            </a:rPr>
            <a:t> </a:t>
          </a:r>
          <a:r>
            <a:rPr lang="en-GB" sz="1100" b="1" i="0" baseline="0">
              <a:effectLst/>
              <a:latin typeface="+mn-lt"/>
              <a:ea typeface="+mn-ea"/>
              <a:cs typeface="+mn-cs"/>
            </a:rPr>
            <a:t>  </a:t>
          </a:r>
          <a:r>
            <a:rPr kumimoji="0" lang="en-GB" sz="1400" b="1" i="0" u="none" strike="noStrike" kern="0" cap="none" spc="0" normalizeH="0" baseline="0" noProof="0">
              <a:ln>
                <a:noFill/>
              </a:ln>
              <a:solidFill>
                <a:schemeClr val="tx1"/>
              </a:solidFill>
              <a:effectLst/>
              <a:uLnTx/>
              <a:uFillTx/>
              <a:latin typeface="+mn-lt"/>
              <a:ea typeface="+mn-ea"/>
              <a:cs typeface="+mn-cs"/>
            </a:rPr>
            <a:t>The next quarterly forecast based on data as at 31st July 2020 will be published on 1 September 2020 with tariff decisions coming into effect from 1 October 2020. </a:t>
          </a:r>
        </a:p>
        <a:p>
          <a:endParaRPr kumimoji="0" lang="en-GB" sz="14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chemeClr val="tx1"/>
              </a:solidFill>
              <a:effectLst/>
              <a:uLnTx/>
              <a:uFillTx/>
              <a:latin typeface="+mn-lt"/>
              <a:ea typeface="+mn-ea"/>
              <a:cs typeface="+mn-cs"/>
            </a:rPr>
            <a:t>BEIS undertook a full review of the current expenditure thresholds as set out in the RHI regulations as part of the Renewable Heat Incentive (Amendment) Regulations 2019 in line with our latest deployment assumptions . The below tables have been updated with the new figures.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chemeClr val="tx1"/>
            </a:solidFill>
            <a:effectLst/>
            <a:uLnTx/>
            <a:uFillTx/>
            <a:latin typeface="+mn-lt"/>
            <a:ea typeface="+mn-ea"/>
            <a:cs typeface="+mn-cs"/>
          </a:endParaRPr>
        </a:p>
        <a:p>
          <a:endParaRPr kumimoji="0" lang="en-GB" sz="1400" b="1" i="0" u="none" strike="noStrike" kern="0" cap="none" spc="0" normalizeH="0" baseline="0" noProof="0">
            <a:ln>
              <a:noFill/>
            </a:ln>
            <a:solidFill>
              <a:schemeClr val="tx1"/>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12</xdr:col>
      <xdr:colOff>0</xdr:colOff>
      <xdr:row>8</xdr:row>
      <xdr:rowOff>112889</xdr:rowOff>
    </xdr:to>
    <xdr:sp macro="" textlink="">
      <xdr:nvSpPr>
        <xdr:cNvPr id="4" name="TextBox 1">
          <a:extLst>
            <a:ext uri="{FF2B5EF4-FFF2-40B4-BE49-F238E27FC236}">
              <a16:creationId xmlns:a16="http://schemas.microsoft.com/office/drawing/2014/main" id="{00000000-0008-0000-0300-000002000000}"/>
            </a:ext>
          </a:extLst>
        </xdr:cNvPr>
        <xdr:cNvSpPr txBox="1"/>
      </xdr:nvSpPr>
      <xdr:spPr>
        <a:xfrm>
          <a:off x="232833" y="66672"/>
          <a:ext cx="15934973" cy="184185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30 April </a:t>
          </a:r>
          <a:r>
            <a:rPr lang="en-GB" sz="1100" b="0">
              <a:solidFill>
                <a:sysClr val="windowText" lastClr="000000"/>
              </a:solidFill>
              <a:effectLst/>
              <a:latin typeface="Arial" panose="020B0604020202020204" pitchFamily="34" charset="0"/>
              <a:ea typeface="+mn-ea"/>
              <a:cs typeface="Arial" panose="020B0604020202020204" pitchFamily="34" charset="0"/>
            </a:rPr>
            <a:t>2020 </a:t>
          </a:r>
          <a:r>
            <a:rPr lang="en-GB" sz="1100">
              <a:solidFill>
                <a:schemeClr val="dk1"/>
              </a:solidFill>
              <a:effectLst/>
              <a:latin typeface="Arial" panose="020B0604020202020204" pitchFamily="34" charset="0"/>
              <a:ea typeface="+mn-ea"/>
              <a:cs typeface="Arial" panose="020B0604020202020204" pitchFamily="34" charset="0"/>
            </a:rPr>
            <a:t>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a:t>
          </a:r>
          <a:r>
            <a:rPr lang="en-GB" sz="1100">
              <a:solidFill>
                <a:sysClr val="windowText" lastClr="000000"/>
              </a:solidFill>
              <a:effectLst/>
              <a:latin typeface="Arial" panose="020B0604020202020204" pitchFamily="34" charset="0"/>
              <a:ea typeface="+mn-ea"/>
              <a:cs typeface="Arial" panose="020B0604020202020204" pitchFamily="34" charset="0"/>
            </a:rPr>
            <a:t>for the 19,420 </a:t>
          </a:r>
          <a:r>
            <a:rPr lang="en-GB" sz="1100" b="0" i="0" u="none" strike="noStrike" baseline="0">
              <a:solidFill>
                <a:sysClr val="windowText" lastClr="000000"/>
              </a:solidFill>
              <a:effectLst/>
              <a:latin typeface="Arial" panose="020B0604020202020204" pitchFamily="34" charset="0"/>
              <a:ea typeface="+mn-ea"/>
              <a:cs typeface="Arial" panose="020B0604020202020204" pitchFamily="34" charset="0"/>
            </a:rPr>
            <a:t>i</a:t>
          </a:r>
          <a:r>
            <a:rPr lang="en-GB" sz="1100">
              <a:solidFill>
                <a:sysClr val="windowText" lastClr="000000"/>
              </a:solidFill>
              <a:effectLst/>
              <a:latin typeface="Arial" panose="020B0604020202020204" pitchFamily="34" charset="0"/>
              <a:ea typeface="+mn-ea"/>
              <a:cs typeface="Arial" panose="020B0604020202020204" pitchFamily="34" charset="0"/>
            </a:rPr>
            <a:t>nstallations which have provided meter readings is 17.54%. This is the overall </a:t>
          </a:r>
          <a:r>
            <a:rPr lang="en-GB" sz="1100">
              <a:solidFill>
                <a:schemeClr val="dk1"/>
              </a:solidFill>
              <a:effectLst/>
              <a:latin typeface="Arial" panose="020B0604020202020204" pitchFamily="34" charset="0"/>
              <a:ea typeface="+mn-ea"/>
              <a:cs typeface="Arial" panose="020B0604020202020204" pitchFamily="34" charset="0"/>
            </a:rPr>
            <a:t>scheme average load factor which is applied unless technology specific load factors are applied.</a:t>
          </a:r>
        </a:p>
        <a:p>
          <a:r>
            <a:rPr lang="en-GB" sz="1100">
              <a:solidFill>
                <a:schemeClr val="dk1"/>
              </a:solidFill>
              <a:effectLst/>
              <a:latin typeface="Arial" panose="020B0604020202020204" pitchFamily="34" charset="0"/>
              <a:ea typeface="+mn-ea"/>
              <a:cs typeface="Arial" panose="020B0604020202020204" pitchFamily="34" charset="0"/>
            </a:rPr>
            <a:t>Load factors are applied</a:t>
          </a:r>
          <a:r>
            <a:rPr lang="en-GB" sz="1100" baseline="0">
              <a:solidFill>
                <a:schemeClr val="dk1"/>
              </a:solidFill>
              <a:effectLst/>
              <a:latin typeface="Arial" panose="020B0604020202020204" pitchFamily="34" charset="0"/>
              <a:ea typeface="+mn-ea"/>
              <a:cs typeface="Arial" panose="020B0604020202020204" pitchFamily="34" charset="0"/>
            </a:rPr>
            <a:t> to installations following the criteria set out in Regulation 56 of the non-domestic RHI Regulations.  Average load factors for installations in payment are below.  These averages are used for installations which have no submitted payments and no installer estimate of annual heat generation.  For more information, please consult the link above.</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200286</xdr:colOff>
      <xdr:row>2</xdr:row>
      <xdr:rowOff>285127</xdr:rowOff>
    </xdr:from>
    <xdr:to>
      <xdr:col>22</xdr:col>
      <xdr:colOff>433295</xdr:colOff>
      <xdr:row>36</xdr:row>
      <xdr:rowOff>74707</xdr:rowOff>
    </xdr:to>
    <xdr:pic>
      <xdr:nvPicPr>
        <xdr:cNvPr id="3" name="Picture 2">
          <a:extLst>
            <a:ext uri="{FF2B5EF4-FFF2-40B4-BE49-F238E27FC236}">
              <a16:creationId xmlns:a16="http://schemas.microsoft.com/office/drawing/2014/main" id="{9D967D9B-FFC1-4FB6-ACCC-4E40EF3FEAAD}"/>
            </a:ext>
          </a:extLst>
        </xdr:cNvPr>
        <xdr:cNvPicPr>
          <a:picLocks noChangeAspect="1"/>
        </xdr:cNvPicPr>
      </xdr:nvPicPr>
      <xdr:blipFill rotWithShape="1">
        <a:blip xmlns:r="http://schemas.openxmlformats.org/officeDocument/2006/relationships" r:embed="rId1"/>
        <a:srcRect b="1031"/>
        <a:stretch/>
      </xdr:blipFill>
      <xdr:spPr>
        <a:xfrm>
          <a:off x="1166482" y="633754"/>
          <a:ext cx="13182028" cy="62591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381000</xdr:colOff>
      <xdr:row>33</xdr:row>
      <xdr:rowOff>125450</xdr:rowOff>
    </xdr:to>
    <xdr:pic>
      <xdr:nvPicPr>
        <xdr:cNvPr id="5" name="Picture 4">
          <a:extLst>
            <a:ext uri="{FF2B5EF4-FFF2-40B4-BE49-F238E27FC236}">
              <a16:creationId xmlns:a16="http://schemas.microsoft.com/office/drawing/2014/main" id="{B9302D4E-70C1-41D1-9B7F-6C8078D85F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06000" cy="641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442254</xdr:colOff>
      <xdr:row>33</xdr:row>
      <xdr:rowOff>165100</xdr:rowOff>
    </xdr:to>
    <xdr:pic>
      <xdr:nvPicPr>
        <xdr:cNvPr id="3" name="Picture 2">
          <a:extLst>
            <a:ext uri="{FF2B5EF4-FFF2-40B4-BE49-F238E27FC236}">
              <a16:creationId xmlns:a16="http://schemas.microsoft.com/office/drawing/2014/main" id="{B1A9173A-D3D6-4CF5-8A76-D395A38029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67254" cy="645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422634</xdr:colOff>
      <xdr:row>33</xdr:row>
      <xdr:rowOff>152400</xdr:rowOff>
    </xdr:to>
    <xdr:pic>
      <xdr:nvPicPr>
        <xdr:cNvPr id="4" name="Picture 3">
          <a:extLst>
            <a:ext uri="{FF2B5EF4-FFF2-40B4-BE49-F238E27FC236}">
              <a16:creationId xmlns:a16="http://schemas.microsoft.com/office/drawing/2014/main" id="{8F89360C-400C-4E65-B865-D733887D08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34" cy="643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442254</xdr:colOff>
      <xdr:row>33</xdr:row>
      <xdr:rowOff>165100</xdr:rowOff>
    </xdr:to>
    <xdr:pic>
      <xdr:nvPicPr>
        <xdr:cNvPr id="4" name="Picture 3">
          <a:extLst>
            <a:ext uri="{FF2B5EF4-FFF2-40B4-BE49-F238E27FC236}">
              <a16:creationId xmlns:a16="http://schemas.microsoft.com/office/drawing/2014/main" id="{F0B52604-DE06-47A4-B06F-472DB17937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67254" cy="645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15</xdr:col>
      <xdr:colOff>396875</xdr:colOff>
      <xdr:row>33</xdr:row>
      <xdr:rowOff>152155</xdr:rowOff>
    </xdr:to>
    <xdr:pic>
      <xdr:nvPicPr>
        <xdr:cNvPr id="4" name="Picture 3">
          <a:extLst>
            <a:ext uri="{FF2B5EF4-FFF2-40B4-BE49-F238E27FC236}">
              <a16:creationId xmlns:a16="http://schemas.microsoft.com/office/drawing/2014/main" id="{80363290-4E08-4B4F-B02E-4EF0E88031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38100"/>
          <a:ext cx="9896475" cy="6400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egislation.gov.uk/uksi/2018/611/schedule/7/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gov.uk/government/uploads/system/uploads/attachment_data/file/265855/Non-Domestic_Renewable_Heat_Incentive_-_Improving_Support_Increasing_Uptake_-_PUBLISHED.pdf" TargetMode="External"/><Relationship Id="rId12" Type="http://schemas.openxmlformats.org/officeDocument/2006/relationships/drawing" Target="../drawings/drawing1.xm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ofgem.gov.uk/ofgem-publications/84205/rhiupdateissue7webv1.pdf" TargetMode="External"/><Relationship Id="rId11" Type="http://schemas.openxmlformats.org/officeDocument/2006/relationships/printerSettings" Target="../printerSettings/printerSettings1.bin"/><Relationship Id="rId5" Type="http://schemas.openxmlformats.org/officeDocument/2006/relationships/hyperlink" Target="http://www.ofgem.gov.uk/e-serve/RHI/regulations-consultations-reports/Pages/index.aspx" TargetMode="External"/><Relationship Id="rId10" Type="http://schemas.openxmlformats.org/officeDocument/2006/relationships/hyperlink" Target="https://www.gov.uk/government/publications/rhi-mechanism-for-budget-management-estimated-commitments" TargetMode="External"/><Relationship Id="rId4" Type="http://schemas.openxmlformats.org/officeDocument/2006/relationships/hyperlink" Target="http://www.ofgem.gov.uk/e-serve/RHI/regulations-consultations-reports/Pages/index.aspx" TargetMode="External"/><Relationship Id="rId9" Type="http://schemas.openxmlformats.org/officeDocument/2006/relationships/hyperlink" Target="https://www.gov.uk/government/collections/renewable-heat-incentive-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Y56"/>
  <sheetViews>
    <sheetView tabSelected="1" zoomScale="90" zoomScaleNormal="90" workbookViewId="0">
      <selection activeCell="D12" sqref="D12"/>
    </sheetView>
  </sheetViews>
  <sheetFormatPr defaultColWidth="0" defaultRowHeight="13.8" zeroHeight="1" x14ac:dyDescent="0.45"/>
  <cols>
    <col min="1" max="1" width="3.26171875" style="1" customWidth="1"/>
    <col min="2" max="2" width="5" style="1" customWidth="1"/>
    <col min="3" max="3" width="19.578125" style="1" customWidth="1"/>
    <col min="4" max="25" width="9.1015625" style="1" customWidth="1"/>
    <col min="26" max="26" width="9.1015625" style="1" hidden="1" customWidth="1"/>
    <col min="27" max="16384" width="9.1015625" style="1" hidden="1"/>
  </cols>
  <sheetData>
    <row r="1" spans="2:17" ht="72" customHeight="1" x14ac:dyDescent="0.85">
      <c r="D1" s="32" t="s">
        <v>150</v>
      </c>
    </row>
    <row r="2" spans="2:17" ht="19.5" customHeight="1" x14ac:dyDescent="0.45">
      <c r="D2" s="31" t="s">
        <v>0</v>
      </c>
    </row>
    <row r="3" spans="2:17" ht="19.5" customHeight="1" x14ac:dyDescent="0.45">
      <c r="D3" s="31"/>
    </row>
    <row r="4" spans="2:17" x14ac:dyDescent="0.45">
      <c r="B4" s="8" t="s">
        <v>1</v>
      </c>
    </row>
    <row r="5" spans="2:17" x14ac:dyDescent="0.45">
      <c r="B5" s="8" t="s">
        <v>2</v>
      </c>
    </row>
    <row r="6" spans="2:17" x14ac:dyDescent="0.45">
      <c r="B6" s="8"/>
    </row>
    <row r="7" spans="2:17" x14ac:dyDescent="0.45">
      <c r="B7" s="28" t="s">
        <v>148</v>
      </c>
    </row>
    <row r="8" spans="2:17" x14ac:dyDescent="0.45">
      <c r="B8" s="28" t="s">
        <v>3</v>
      </c>
    </row>
    <row r="9" spans="2:17" ht="14.65" customHeight="1" x14ac:dyDescent="0.45">
      <c r="B9" s="28"/>
    </row>
    <row r="10" spans="2:17" x14ac:dyDescent="0.45">
      <c r="B10" s="8" t="s">
        <v>149</v>
      </c>
      <c r="G10" s="21"/>
    </row>
    <row r="11" spans="2:17" x14ac:dyDescent="0.45">
      <c r="B11" s="8"/>
    </row>
    <row r="12" spans="2:17" x14ac:dyDescent="0.45">
      <c r="B12" s="8" t="s">
        <v>4</v>
      </c>
    </row>
    <row r="13" spans="2:17" ht="14.4" x14ac:dyDescent="0.55000000000000004">
      <c r="C13" s="1" t="s">
        <v>5</v>
      </c>
      <c r="D13" s="14" t="s">
        <v>6</v>
      </c>
      <c r="Q13"/>
    </row>
    <row r="14" spans="2:17" x14ac:dyDescent="0.45">
      <c r="C14" s="1" t="s">
        <v>7</v>
      </c>
      <c r="D14" s="14" t="s">
        <v>8</v>
      </c>
      <c r="M14" s="1" t="s">
        <v>9</v>
      </c>
    </row>
    <row r="15" spans="2:17" x14ac:dyDescent="0.45">
      <c r="C15" s="1" t="s">
        <v>10</v>
      </c>
      <c r="D15" s="14" t="s">
        <v>11</v>
      </c>
    </row>
    <row r="16" spans="2:17" x14ac:dyDescent="0.45">
      <c r="C16" s="1" t="s">
        <v>12</v>
      </c>
      <c r="D16" s="8"/>
    </row>
    <row r="17" spans="2:23" x14ac:dyDescent="0.45">
      <c r="C17" s="1" t="s">
        <v>13</v>
      </c>
      <c r="D17" s="8"/>
    </row>
    <row r="18" spans="2:23" x14ac:dyDescent="0.45">
      <c r="C18" s="1" t="s">
        <v>14</v>
      </c>
      <c r="D18" s="8"/>
    </row>
    <row r="19" spans="2:23" x14ac:dyDescent="0.45">
      <c r="B19" s="8"/>
    </row>
    <row r="20" spans="2:23" x14ac:dyDescent="0.45">
      <c r="B20" s="8" t="s">
        <v>15</v>
      </c>
    </row>
    <row r="21" spans="2:23" x14ac:dyDescent="0.45">
      <c r="B21" s="8"/>
    </row>
    <row r="22" spans="2:23" ht="33.75" customHeight="1" x14ac:dyDescent="0.45">
      <c r="B22" s="136" t="s">
        <v>16</v>
      </c>
      <c r="C22" s="136"/>
      <c r="D22" s="136"/>
      <c r="E22" s="136"/>
      <c r="F22" s="136"/>
      <c r="G22" s="136"/>
      <c r="H22" s="136"/>
      <c r="I22" s="136"/>
      <c r="J22" s="136"/>
      <c r="K22" s="136"/>
      <c r="L22" s="136"/>
      <c r="M22" s="136"/>
      <c r="N22" s="136"/>
      <c r="O22" s="136"/>
      <c r="P22" s="136"/>
      <c r="Q22" s="136"/>
      <c r="R22" s="136"/>
      <c r="S22" s="136"/>
      <c r="T22" s="136"/>
      <c r="U22" s="136"/>
      <c r="V22" s="136"/>
      <c r="W22" s="136"/>
    </row>
    <row r="23" spans="2:23" x14ac:dyDescent="0.45">
      <c r="B23" s="8"/>
    </row>
    <row r="24" spans="2:23" x14ac:dyDescent="0.45">
      <c r="B24" s="137" t="s">
        <v>17</v>
      </c>
      <c r="C24" s="137"/>
      <c r="D24" s="137"/>
      <c r="E24" s="137"/>
      <c r="F24" s="137"/>
      <c r="G24" s="137"/>
      <c r="H24" s="137"/>
      <c r="I24" s="137"/>
      <c r="J24" s="137"/>
      <c r="K24" s="137"/>
      <c r="L24" s="137"/>
      <c r="M24" s="137"/>
      <c r="N24" s="137"/>
    </row>
    <row r="25" spans="2:23" x14ac:dyDescent="0.45">
      <c r="B25" s="8"/>
    </row>
    <row r="26" spans="2:23" x14ac:dyDescent="0.45"/>
    <row r="27" spans="2:23" x14ac:dyDescent="0.45">
      <c r="B27" s="1" t="s">
        <v>18</v>
      </c>
    </row>
    <row r="28" spans="2:23" x14ac:dyDescent="0.45"/>
    <row r="29" spans="2:23" x14ac:dyDescent="0.45">
      <c r="C29" s="138" t="s">
        <v>19</v>
      </c>
      <c r="D29" s="138"/>
      <c r="E29" s="138"/>
      <c r="F29" s="138"/>
      <c r="G29" s="138"/>
      <c r="H29" s="138"/>
      <c r="I29" s="138"/>
      <c r="J29" s="138"/>
      <c r="K29" s="138"/>
      <c r="L29" s="138"/>
    </row>
    <row r="30" spans="2:23" x14ac:dyDescent="0.45"/>
    <row r="31" spans="2:23" x14ac:dyDescent="0.45">
      <c r="C31" s="135" t="s">
        <v>20</v>
      </c>
      <c r="D31" s="135"/>
      <c r="E31" s="135"/>
      <c r="F31" s="135"/>
      <c r="G31" s="135"/>
      <c r="H31" s="135"/>
      <c r="I31" s="135"/>
    </row>
    <row r="32" spans="2:23" ht="15" x14ac:dyDescent="0.45">
      <c r="C32" s="9"/>
    </row>
    <row r="33" spans="2:13" x14ac:dyDescent="0.45">
      <c r="C33" s="135" t="s">
        <v>21</v>
      </c>
      <c r="D33" s="135"/>
      <c r="E33" s="135"/>
      <c r="F33" s="135"/>
      <c r="G33" s="135"/>
      <c r="H33" s="135"/>
      <c r="I33" s="135"/>
      <c r="J33" s="135"/>
      <c r="K33" s="135"/>
      <c r="L33" s="135"/>
      <c r="M33" s="135"/>
    </row>
    <row r="34" spans="2:13" ht="15" x14ac:dyDescent="0.45">
      <c r="C34" s="9"/>
    </row>
    <row r="35" spans="2:13" x14ac:dyDescent="0.45">
      <c r="C35" s="135" t="s">
        <v>22</v>
      </c>
      <c r="D35" s="135"/>
      <c r="E35" s="135"/>
      <c r="F35" s="135"/>
      <c r="G35" s="135"/>
      <c r="H35" s="135"/>
    </row>
    <row r="36" spans="2:13" ht="15" x14ac:dyDescent="0.45">
      <c r="C36" s="10"/>
    </row>
    <row r="37" spans="2:13" x14ac:dyDescent="0.45">
      <c r="C37" s="135" t="s">
        <v>23</v>
      </c>
      <c r="D37" s="135"/>
    </row>
    <row r="38" spans="2:13" x14ac:dyDescent="0.45">
      <c r="C38" s="85"/>
      <c r="D38" s="85"/>
    </row>
    <row r="39" spans="2:13" ht="15" x14ac:dyDescent="0.45">
      <c r="B39" s="10"/>
      <c r="C39" s="35" t="s">
        <v>24</v>
      </c>
    </row>
    <row r="40" spans="2:13" ht="15" x14ac:dyDescent="0.45">
      <c r="B40" s="10"/>
      <c r="C40" s="35"/>
    </row>
    <row r="41" spans="2:13" x14ac:dyDescent="0.45">
      <c r="B41" s="1" t="s">
        <v>25</v>
      </c>
    </row>
    <row r="42" spans="2:13" x14ac:dyDescent="0.45"/>
    <row r="43" spans="2:13" ht="14.1" hidden="1" x14ac:dyDescent="0.5">
      <c r="B43" s="11"/>
    </row>
    <row r="44" spans="2:13" hidden="1" x14ac:dyDescent="0.45"/>
    <row r="45" spans="2:13" hidden="1" x14ac:dyDescent="0.45"/>
    <row r="46" spans="2:13" hidden="1" x14ac:dyDescent="0.45"/>
    <row r="47" spans="2:13" hidden="1" x14ac:dyDescent="0.45"/>
    <row r="48" spans="2:13" hidden="1" x14ac:dyDescent="0.45"/>
    <row r="49" hidden="1" x14ac:dyDescent="0.45"/>
    <row r="50" hidden="1" x14ac:dyDescent="0.45"/>
    <row r="51" x14ac:dyDescent="0.45"/>
    <row r="52" x14ac:dyDescent="0.45"/>
    <row r="53" x14ac:dyDescent="0.45"/>
    <row r="54" x14ac:dyDescent="0.45"/>
    <row r="55" x14ac:dyDescent="0.45"/>
    <row r="56" x14ac:dyDescent="0.45"/>
  </sheetData>
  <mergeCells count="7">
    <mergeCell ref="C37:D37"/>
    <mergeCell ref="B22:W22"/>
    <mergeCell ref="B24:N24"/>
    <mergeCell ref="C31:I31"/>
    <mergeCell ref="C33:M33"/>
    <mergeCell ref="C35:H35"/>
    <mergeCell ref="C29:L29"/>
  </mergeCells>
  <hyperlinks>
    <hyperlink ref="B24" r:id="rId1" xr:uid="{00000000-0004-0000-0000-000000000000}"/>
    <hyperlink ref="C31" r:id="rId2" display="http://www.legislation.gov.uk/uksi/2013/1033/schedule/made" xr:uid="{00000000-0004-0000-0000-000001000000}"/>
    <hyperlink ref="C33" r:id="rId3" display="https://www.gov.uk/government/organisations/department-of-energy-climate-change/series/renewable-heat-incentive-renewable-heat-premium-payment-statistics" xr:uid="{00000000-0004-0000-0000-000002000000}"/>
    <hyperlink ref="C35" r:id="rId4" display="http://www.ofgem.gov.uk/e-serve/RHI/regulations-consultations-reports/Pages/index.aspx" xr:uid="{00000000-0004-0000-0000-000003000000}"/>
    <hyperlink ref="C37" r:id="rId5" display="http://www.ofgem.gov.uk/e-serve/RHI/regulations-consultations-reports/Pages/index.aspx" xr:uid="{00000000-0004-0000-0000-000004000000}"/>
    <hyperlink ref="C35:H35" r:id="rId6" display="Ofgem public report - Renewable Heat Incentive Public Report" xr:uid="{00000000-0004-0000-0000-000005000000}"/>
    <hyperlink ref="C29" r:id="rId7" xr:uid="{00000000-0004-0000-0000-000006000000}"/>
    <hyperlink ref="C31:I31" r:id="rId8" display="Expenditure thresholds contained in the schedule to the RHI Regulations." xr:uid="{00000000-0004-0000-0000-000007000000}"/>
    <hyperlink ref="C33:M33" r:id="rId9" display="DECC official statistics – Renewable Heat Incentive (RHI) and Renewable Heat Premium Payment (RHPP) statistics " xr:uid="{00000000-0004-0000-0000-000008000000}"/>
    <hyperlink ref="C39" r:id="rId10" display="Updated BEIS non-domestic degression sheet" xr:uid="{00000000-0004-0000-0000-000009000000}"/>
  </hyperlinks>
  <pageMargins left="0.70866141732283472" right="0.70866141732283472" top="0.74803149606299213" bottom="0.74803149606299213" header="0.31496062992125984" footer="0.31496062992125984"/>
  <pageSetup paperSize="9" scale="61"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rgb="FF92D050"/>
  </sheetPr>
  <dimension ref="A1:P34"/>
  <sheetViews>
    <sheetView zoomScale="75" zoomScaleNormal="75" zoomScaleSheetLayoutView="85" workbookViewId="0">
      <selection activeCell="P31" sqref="P31"/>
    </sheetView>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92D050"/>
  </sheetPr>
  <dimension ref="A1:P34"/>
  <sheetViews>
    <sheetView zoomScale="75" zoomScaleNormal="75" zoomScaleSheetLayoutView="85" workbookViewId="0">
      <selection activeCell="P27" sqref="P27"/>
    </sheetView>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tabColor rgb="FF92D050"/>
  </sheetPr>
  <dimension ref="A1:P34"/>
  <sheetViews>
    <sheetView zoomScale="75" zoomScaleNormal="75" zoomScaleSheetLayoutView="85" workbookViewId="0">
      <selection activeCell="P26" sqref="P26"/>
    </sheetView>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tabColor rgb="FF92D050"/>
  </sheetPr>
  <dimension ref="A1:P35"/>
  <sheetViews>
    <sheetView zoomScale="75" zoomScaleNormal="75" zoomScaleSheetLayoutView="85" workbookViewId="0">
      <selection activeCell="P29" sqref="P29"/>
    </sheetView>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row r="35" ht="14.5" hidden="1" customHeight="1" x14ac:dyDescent="0.55000000000000004"/>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92D050"/>
  </sheetPr>
  <dimension ref="A1:P34"/>
  <sheetViews>
    <sheetView zoomScale="75" zoomScaleNormal="75" zoomScaleSheetLayoutView="85" workbookViewId="0">
      <selection activeCell="P25" sqref="P25"/>
    </sheetView>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3"/>
  </sheetPr>
  <dimension ref="A1:D39"/>
  <sheetViews>
    <sheetView zoomScale="80" zoomScaleNormal="80" workbookViewId="0"/>
  </sheetViews>
  <sheetFormatPr defaultColWidth="0" defaultRowHeight="13.8" zeroHeight="1" x14ac:dyDescent="0.45"/>
  <cols>
    <col min="1" max="1" width="3.68359375" style="1" customWidth="1"/>
    <col min="2" max="2" width="36" style="1" customWidth="1"/>
    <col min="3" max="3" width="169.1015625" style="1" customWidth="1"/>
    <col min="4" max="4" width="9.1015625" style="1" customWidth="1"/>
    <col min="5" max="16384" width="9.1015625" style="1" hidden="1"/>
  </cols>
  <sheetData>
    <row r="1" spans="2:4" ht="7.5" customHeight="1" x14ac:dyDescent="0.45"/>
    <row r="2" spans="2:4" ht="17.7" x14ac:dyDescent="0.6">
      <c r="B2" s="16" t="s">
        <v>14</v>
      </c>
    </row>
    <row r="3" spans="2:4" ht="14.1" x14ac:dyDescent="0.45">
      <c r="B3" s="2" t="s">
        <v>99</v>
      </c>
    </row>
    <row r="4" spans="2:4" ht="14.1" x14ac:dyDescent="0.45">
      <c r="B4" s="2"/>
    </row>
    <row r="5" spans="2:4" ht="14.1" x14ac:dyDescent="0.45">
      <c r="B5" s="2"/>
    </row>
    <row r="6" spans="2:4" ht="41.4" x14ac:dyDescent="0.45">
      <c r="B6" s="6" t="s">
        <v>100</v>
      </c>
      <c r="C6" s="7" t="s">
        <v>101</v>
      </c>
    </row>
    <row r="7" spans="2:4" ht="160.75" customHeight="1" x14ac:dyDescent="0.45">
      <c r="B7" s="6" t="s">
        <v>102</v>
      </c>
      <c r="C7" s="7" t="s">
        <v>103</v>
      </c>
      <c r="D7" s="3"/>
    </row>
    <row r="8" spans="2:4" ht="36.25" customHeight="1" x14ac:dyDescent="0.45">
      <c r="B8" s="6" t="s">
        <v>104</v>
      </c>
      <c r="C8" s="7" t="s">
        <v>105</v>
      </c>
    </row>
    <row r="9" spans="2:4" x14ac:dyDescent="0.45">
      <c r="B9" s="144" t="s">
        <v>106</v>
      </c>
      <c r="C9" s="87" t="s">
        <v>107</v>
      </c>
    </row>
    <row r="10" spans="2:4" ht="27.6" x14ac:dyDescent="0.45">
      <c r="B10" s="145"/>
      <c r="C10" s="4" t="s">
        <v>108</v>
      </c>
    </row>
    <row r="11" spans="2:4" x14ac:dyDescent="0.45">
      <c r="B11" s="146"/>
      <c r="C11" s="88" t="s">
        <v>109</v>
      </c>
    </row>
    <row r="12" spans="2:4" ht="27.6" x14ac:dyDescent="0.45">
      <c r="B12" s="6" t="s">
        <v>110</v>
      </c>
      <c r="C12" s="7" t="s">
        <v>111</v>
      </c>
    </row>
    <row r="13" spans="2:4" ht="27.9" x14ac:dyDescent="0.45">
      <c r="B13" s="6" t="s">
        <v>112</v>
      </c>
      <c r="C13" s="7" t="s">
        <v>113</v>
      </c>
    </row>
    <row r="14" spans="2:4" ht="28.2" x14ac:dyDescent="0.45">
      <c r="B14" s="6" t="s">
        <v>114</v>
      </c>
      <c r="C14" s="7" t="s">
        <v>115</v>
      </c>
    </row>
    <row r="15" spans="2:4" x14ac:dyDescent="0.45">
      <c r="B15" s="144" t="s">
        <v>116</v>
      </c>
      <c r="C15" s="87" t="s">
        <v>117</v>
      </c>
    </row>
    <row r="16" spans="2:4" ht="14.1" x14ac:dyDescent="0.45">
      <c r="B16" s="145"/>
      <c r="C16" s="5" t="s">
        <v>118</v>
      </c>
    </row>
    <row r="17" spans="2:3" ht="14.1" x14ac:dyDescent="0.45">
      <c r="B17" s="145"/>
      <c r="C17" s="5" t="s">
        <v>119</v>
      </c>
    </row>
    <row r="18" spans="2:3" ht="14.1" x14ac:dyDescent="0.45">
      <c r="B18" s="145"/>
      <c r="C18" s="5" t="s">
        <v>120</v>
      </c>
    </row>
    <row r="19" spans="2:3" ht="14.1" x14ac:dyDescent="0.45">
      <c r="B19" s="146"/>
      <c r="C19" s="88" t="s">
        <v>121</v>
      </c>
    </row>
    <row r="20" spans="2:3" ht="27.9" x14ac:dyDescent="0.45">
      <c r="B20" s="6" t="s">
        <v>122</v>
      </c>
      <c r="C20" s="7" t="s">
        <v>123</v>
      </c>
    </row>
    <row r="21" spans="2:3" ht="28.2" x14ac:dyDescent="0.45">
      <c r="B21" s="6" t="s">
        <v>124</v>
      </c>
      <c r="C21" s="7" t="s">
        <v>125</v>
      </c>
    </row>
    <row r="22" spans="2:3" ht="14.1" x14ac:dyDescent="0.45">
      <c r="B22" s="6" t="s">
        <v>126</v>
      </c>
      <c r="C22" s="7" t="s">
        <v>127</v>
      </c>
    </row>
    <row r="23" spans="2:3" x14ac:dyDescent="0.45">
      <c r="B23" s="144" t="s">
        <v>128</v>
      </c>
      <c r="C23" s="87" t="s">
        <v>129</v>
      </c>
    </row>
    <row r="24" spans="2:3" ht="28.2" x14ac:dyDescent="0.45">
      <c r="B24" s="146"/>
      <c r="C24" s="88" t="s">
        <v>130</v>
      </c>
    </row>
    <row r="25" spans="2:3" ht="14.1" x14ac:dyDescent="0.45">
      <c r="B25" s="6" t="s">
        <v>131</v>
      </c>
      <c r="C25" s="7" t="s">
        <v>132</v>
      </c>
    </row>
    <row r="26" spans="2:3" ht="28.2" x14ac:dyDescent="0.45">
      <c r="B26" s="86" t="s">
        <v>133</v>
      </c>
      <c r="C26" s="4" t="s">
        <v>134</v>
      </c>
    </row>
    <row r="27" spans="2:3" ht="14.1" x14ac:dyDescent="0.45">
      <c r="B27" s="6" t="s">
        <v>135</v>
      </c>
      <c r="C27" s="7" t="s">
        <v>136</v>
      </c>
    </row>
    <row r="28" spans="2:3" ht="14.1" x14ac:dyDescent="0.45">
      <c r="B28" s="6" t="s">
        <v>137</v>
      </c>
      <c r="C28" s="7" t="s">
        <v>138</v>
      </c>
    </row>
    <row r="29" spans="2:3" ht="28.2" x14ac:dyDescent="0.45">
      <c r="B29" s="6" t="s">
        <v>139</v>
      </c>
      <c r="C29" s="7" t="s">
        <v>140</v>
      </c>
    </row>
    <row r="30" spans="2:3" x14ac:dyDescent="0.45">
      <c r="B30" s="144" t="s">
        <v>141</v>
      </c>
      <c r="C30" s="147" t="s">
        <v>142</v>
      </c>
    </row>
    <row r="31" spans="2:3" x14ac:dyDescent="0.45">
      <c r="B31" s="146"/>
      <c r="C31" s="148"/>
    </row>
    <row r="32" spans="2:3" ht="14.1" x14ac:dyDescent="0.45">
      <c r="B32" s="6" t="s">
        <v>39</v>
      </c>
      <c r="C32" s="7" t="s">
        <v>143</v>
      </c>
    </row>
    <row r="33" spans="2:3" ht="14.1" x14ac:dyDescent="0.45">
      <c r="B33" s="6" t="s">
        <v>144</v>
      </c>
      <c r="C33" s="7" t="s">
        <v>145</v>
      </c>
    </row>
    <row r="34" spans="2:3" ht="28.2" x14ac:dyDescent="0.45">
      <c r="B34" s="6" t="s">
        <v>146</v>
      </c>
      <c r="C34" s="7" t="s">
        <v>147</v>
      </c>
    </row>
    <row r="35" spans="2:3" ht="14.1" x14ac:dyDescent="0.45">
      <c r="B35" s="19"/>
      <c r="C35" s="3"/>
    </row>
    <row r="36" spans="2:3" ht="14.1" x14ac:dyDescent="0.45">
      <c r="B36" s="19"/>
      <c r="C36" s="3"/>
    </row>
    <row r="37" spans="2:3" ht="14.1" x14ac:dyDescent="0.45">
      <c r="B37" s="19"/>
      <c r="C37" s="3"/>
    </row>
    <row r="38" spans="2:3" x14ac:dyDescent="0.45"/>
    <row r="39" spans="2:3" x14ac:dyDescent="0.45"/>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N85"/>
  <sheetViews>
    <sheetView showGridLines="0" topLeftCell="F1" zoomScale="85" zoomScaleNormal="85" workbookViewId="0">
      <selection activeCell="J15" sqref="J15:J16"/>
    </sheetView>
  </sheetViews>
  <sheetFormatPr defaultColWidth="9.1015625" defaultRowHeight="13.8" zeroHeight="1" x14ac:dyDescent="0.45"/>
  <cols>
    <col min="1" max="1" width="3.68359375" style="1" customWidth="1"/>
    <col min="2" max="2" width="24.1015625" style="1" customWidth="1"/>
    <col min="3" max="3" width="22.26171875" style="1" customWidth="1"/>
    <col min="4" max="4" width="24.26171875" style="1" customWidth="1"/>
    <col min="5" max="5" width="27.68359375" style="1" customWidth="1"/>
    <col min="6" max="6" width="23.1015625" style="1" customWidth="1"/>
    <col min="7" max="7" width="22.26171875" style="1" customWidth="1"/>
    <col min="8" max="8" width="20.578125" style="1" customWidth="1"/>
    <col min="9" max="9" width="19.7890625" style="1" customWidth="1"/>
    <col min="10" max="10" width="23" style="1" customWidth="1"/>
    <col min="11" max="11" width="24.26171875" style="1" customWidth="1"/>
    <col min="12" max="12" width="26.68359375" style="1" customWidth="1"/>
    <col min="13" max="16384" width="9.1015625" style="1"/>
  </cols>
  <sheetData>
    <row r="1" spans="1:12" x14ac:dyDescent="0.45"/>
    <row r="2" spans="1:12" x14ac:dyDescent="0.45"/>
    <row r="3" spans="1:12" x14ac:dyDescent="0.45"/>
    <row r="4" spans="1:12" x14ac:dyDescent="0.45"/>
    <row r="5" spans="1:12" x14ac:dyDescent="0.45"/>
    <row r="6" spans="1:12" x14ac:dyDescent="0.45"/>
    <row r="7" spans="1:12" x14ac:dyDescent="0.45"/>
    <row r="8" spans="1:12" x14ac:dyDescent="0.45"/>
    <row r="9" spans="1:12" x14ac:dyDescent="0.45"/>
    <row r="10" spans="1:12" x14ac:dyDescent="0.45"/>
    <row r="11" spans="1:12" x14ac:dyDescent="0.45"/>
    <row r="12" spans="1:12" ht="27.75" customHeight="1" x14ac:dyDescent="0.45"/>
    <row r="13" spans="1:12" x14ac:dyDescent="0.45"/>
    <row r="14" spans="1:12" ht="26.25" customHeight="1" thickBot="1" x14ac:dyDescent="0.5">
      <c r="B14" s="1" t="s">
        <v>26</v>
      </c>
    </row>
    <row r="15" spans="1:12" ht="111" customHeight="1" thickBot="1" x14ac:dyDescent="0.5">
      <c r="A15" s="20"/>
      <c r="B15" s="76"/>
      <c r="C15" s="90" t="s">
        <v>151</v>
      </c>
      <c r="D15" s="90" t="s">
        <v>27</v>
      </c>
      <c r="E15" s="75" t="s">
        <v>152</v>
      </c>
      <c r="F15" s="93" t="s">
        <v>28</v>
      </c>
      <c r="G15" s="94" t="s">
        <v>153</v>
      </c>
      <c r="H15" s="139" t="s">
        <v>29</v>
      </c>
      <c r="I15" s="140" t="s">
        <v>29</v>
      </c>
      <c r="J15" s="139" t="s">
        <v>29</v>
      </c>
      <c r="K15" s="95" t="s">
        <v>30</v>
      </c>
      <c r="L15" s="97" t="s">
        <v>31</v>
      </c>
    </row>
    <row r="16" spans="1:12" ht="81.75" customHeight="1" thickBot="1" x14ac:dyDescent="0.5">
      <c r="A16" s="20"/>
      <c r="B16" s="77"/>
      <c r="C16" s="23" t="s">
        <v>32</v>
      </c>
      <c r="D16" s="91" t="s">
        <v>33</v>
      </c>
      <c r="E16" s="92" t="s">
        <v>34</v>
      </c>
      <c r="F16" s="23" t="s">
        <v>35</v>
      </c>
      <c r="G16" s="78"/>
      <c r="H16" s="139"/>
      <c r="I16" s="141"/>
      <c r="J16" s="139"/>
      <c r="K16" s="91" t="s">
        <v>36</v>
      </c>
      <c r="L16" s="98" t="s">
        <v>37</v>
      </c>
    </row>
    <row r="17" spans="1:14" ht="15.75" customHeight="1" x14ac:dyDescent="0.55000000000000004">
      <c r="A17" s="20"/>
      <c r="B17" s="84" t="s">
        <v>38</v>
      </c>
      <c r="C17" s="122">
        <v>937.87113576000002</v>
      </c>
      <c r="D17" s="43">
        <f>K17/2</f>
        <v>483.995</v>
      </c>
      <c r="E17" s="79">
        <f>C17-D17</f>
        <v>453.87613576000001</v>
      </c>
      <c r="F17" s="126">
        <v>931.14025444000004</v>
      </c>
      <c r="G17" s="130">
        <f>C17-F17</f>
        <v>6.7308813199999804</v>
      </c>
      <c r="H17" s="80" t="s">
        <v>29</v>
      </c>
      <c r="I17" s="80" t="s">
        <v>29</v>
      </c>
      <c r="J17" s="80" t="s">
        <v>29</v>
      </c>
      <c r="K17" s="96">
        <v>967.99</v>
      </c>
      <c r="L17" s="89">
        <f>C17-K17</f>
        <v>-30.118864239999994</v>
      </c>
      <c r="M17" s="27"/>
    </row>
    <row r="18" spans="1:14" s="21" customFormat="1" ht="14.1" thickBot="1" x14ac:dyDescent="0.5">
      <c r="A18" s="20"/>
      <c r="B18" s="1"/>
      <c r="C18" s="27"/>
      <c r="D18" s="70"/>
      <c r="E18" s="70"/>
      <c r="F18" s="34"/>
      <c r="G18" s="27"/>
      <c r="H18" s="27"/>
      <c r="I18" s="27"/>
      <c r="J18" s="27"/>
      <c r="K18" s="34"/>
      <c r="L18" s="34"/>
    </row>
    <row r="19" spans="1:14" ht="105.75" customHeight="1" thickBot="1" x14ac:dyDescent="0.5">
      <c r="A19" s="20"/>
      <c r="B19" s="12" t="s">
        <v>39</v>
      </c>
      <c r="C19" s="106" t="str">
        <f>C15</f>
        <v xml:space="preserve">Forecast expenditure for the scheme as a whole (£m) as at 30/4/20 </v>
      </c>
      <c r="D19" s="107" t="s">
        <v>40</v>
      </c>
      <c r="E19" s="107" t="s">
        <v>154</v>
      </c>
      <c r="F19" s="106" t="str">
        <f>F15</f>
        <v>Last quarter's forecast expenditure for the scheme as a whole (£m) as at 31/1/2020</v>
      </c>
      <c r="G19" s="106" t="str">
        <f>G15</f>
        <v>Difference between expenditure forecast, as at 30/4/2020, and last quarter's forecast, at 31/1/2020 (£m)</v>
      </c>
      <c r="H19" s="114" t="s">
        <v>155</v>
      </c>
      <c r="I19" s="119" t="s">
        <v>41</v>
      </c>
      <c r="J19" s="107" t="s">
        <v>156</v>
      </c>
      <c r="K19" s="21"/>
      <c r="L19" s="21"/>
    </row>
    <row r="20" spans="1:14" ht="103" customHeight="1" thickBot="1" x14ac:dyDescent="0.5">
      <c r="A20" s="20"/>
      <c r="B20" s="100" t="s">
        <v>42</v>
      </c>
      <c r="C20" s="81"/>
      <c r="D20" s="108" t="s">
        <v>43</v>
      </c>
      <c r="E20" s="108" t="s">
        <v>44</v>
      </c>
      <c r="F20" s="112" t="s">
        <v>35</v>
      </c>
      <c r="G20" s="113" t="s">
        <v>45</v>
      </c>
      <c r="H20" s="115" t="s">
        <v>46</v>
      </c>
      <c r="I20" s="108" t="s">
        <v>47</v>
      </c>
      <c r="J20" s="120" t="s">
        <v>48</v>
      </c>
      <c r="M20" s="26"/>
    </row>
    <row r="21" spans="1:14" ht="14.5" customHeight="1" x14ac:dyDescent="0.55000000000000004">
      <c r="A21" s="20"/>
      <c r="B21" s="101" t="s">
        <v>49</v>
      </c>
      <c r="C21" s="121">
        <v>421.55942799000002</v>
      </c>
      <c r="D21" s="109">
        <v>439</v>
      </c>
      <c r="E21" s="123">
        <f>C21-D21</f>
        <v>-17.440572009999983</v>
      </c>
      <c r="F21" s="127">
        <v>412.42527386</v>
      </c>
      <c r="G21" s="131">
        <f>C21-F21</f>
        <v>9.1341541300000131</v>
      </c>
      <c r="H21" s="116">
        <v>6</v>
      </c>
      <c r="I21" s="132" t="s">
        <v>50</v>
      </c>
      <c r="J21" s="99">
        <f>G21/H21</f>
        <v>1.5223590216666689</v>
      </c>
      <c r="M21" s="33"/>
    </row>
    <row r="22" spans="1:14" s="21" customFormat="1" ht="28.8" x14ac:dyDescent="0.55000000000000004">
      <c r="A22" s="20"/>
      <c r="B22" s="102" t="s">
        <v>51</v>
      </c>
      <c r="C22" s="121">
        <v>51.72061583</v>
      </c>
      <c r="D22" s="110">
        <v>59.7</v>
      </c>
      <c r="E22" s="124">
        <f>C22-D22</f>
        <v>-7.979384170000003</v>
      </c>
      <c r="F22" s="128">
        <v>51.417531329999996</v>
      </c>
      <c r="G22" s="131">
        <f t="shared" ref="G22:G28" si="0">C22-F22</f>
        <v>0.3030845000000042</v>
      </c>
      <c r="H22" s="117">
        <v>0.9</v>
      </c>
      <c r="I22" s="133" t="s">
        <v>50</v>
      </c>
      <c r="J22" s="99">
        <f t="shared" ref="J22:J27" si="1">G22/H22</f>
        <v>0.33676055555556023</v>
      </c>
      <c r="K22" s="1"/>
      <c r="L22" s="1"/>
      <c r="M22" s="26"/>
    </row>
    <row r="23" spans="1:14" ht="59.25" customHeight="1" x14ac:dyDescent="0.55000000000000004">
      <c r="A23" s="20"/>
      <c r="B23" s="103" t="s">
        <v>52</v>
      </c>
      <c r="C23" s="121">
        <v>352.41202249000003</v>
      </c>
      <c r="D23" s="110">
        <v>395.84</v>
      </c>
      <c r="E23" s="124">
        <f>C23-D23</f>
        <v>-43.427977509999948</v>
      </c>
      <c r="F23" s="128">
        <v>362.09021464999995</v>
      </c>
      <c r="G23" s="131">
        <f t="shared" si="0"/>
        <v>-9.6781921599999237</v>
      </c>
      <c r="H23" s="117">
        <v>2</v>
      </c>
      <c r="I23" s="133" t="s">
        <v>50</v>
      </c>
      <c r="J23" s="99">
        <f t="shared" si="1"/>
        <v>-4.8390960799999618</v>
      </c>
      <c r="M23" s="33"/>
    </row>
    <row r="24" spans="1:14" s="21" customFormat="1" ht="60" customHeight="1" x14ac:dyDescent="0.55000000000000004">
      <c r="A24" s="20"/>
      <c r="B24" s="104" t="s">
        <v>53</v>
      </c>
      <c r="C24" s="121">
        <v>5.6206159500000004</v>
      </c>
      <c r="D24" s="110">
        <v>11.23</v>
      </c>
      <c r="E24" s="124">
        <f t="shared" ref="E24:E27" si="2">C24-D24</f>
        <v>-5.6093840500000001</v>
      </c>
      <c r="F24" s="128">
        <v>4.9415117500000001</v>
      </c>
      <c r="G24" s="131">
        <f t="shared" si="0"/>
        <v>0.67910420000000027</v>
      </c>
      <c r="H24" s="117">
        <v>0.70000000000000107</v>
      </c>
      <c r="I24" s="133" t="s">
        <v>50</v>
      </c>
      <c r="J24" s="99">
        <f t="shared" si="1"/>
        <v>0.97014885714285604</v>
      </c>
      <c r="K24" s="1"/>
      <c r="L24" s="1"/>
      <c r="M24" s="33"/>
    </row>
    <row r="25" spans="1:14" s="21" customFormat="1" ht="47.25" customHeight="1" x14ac:dyDescent="0.55000000000000004">
      <c r="A25" s="20"/>
      <c r="B25" s="105" t="s">
        <v>54</v>
      </c>
      <c r="C25" s="121">
        <v>39.927754200000003</v>
      </c>
      <c r="D25" s="110">
        <v>35</v>
      </c>
      <c r="E25" s="125">
        <f t="shared" si="2"/>
        <v>4.9277542000000025</v>
      </c>
      <c r="F25" s="128">
        <v>35.351100850000002</v>
      </c>
      <c r="G25" s="131">
        <f>C25-F25</f>
        <v>4.5766533500000008</v>
      </c>
      <c r="H25" s="117">
        <v>3</v>
      </c>
      <c r="I25" s="133" t="s">
        <v>55</v>
      </c>
      <c r="J25" s="99">
        <f t="shared" si="1"/>
        <v>1.5255511166666669</v>
      </c>
      <c r="K25" s="1"/>
      <c r="L25" s="1"/>
      <c r="M25" s="26"/>
    </row>
    <row r="26" spans="1:14" ht="16.75" customHeight="1" x14ac:dyDescent="0.55000000000000004">
      <c r="B26" s="24" t="s">
        <v>56</v>
      </c>
      <c r="C26" s="121">
        <v>0.27472034000000001</v>
      </c>
      <c r="D26" s="110">
        <v>2.5</v>
      </c>
      <c r="E26" s="124">
        <f t="shared" si="2"/>
        <v>-2.22527966</v>
      </c>
      <c r="F26" s="128">
        <v>0.29654827</v>
      </c>
      <c r="G26" s="131">
        <f t="shared" si="0"/>
        <v>-2.1827929999999995E-2</v>
      </c>
      <c r="H26" s="117">
        <v>0.5</v>
      </c>
      <c r="I26" s="133" t="s">
        <v>50</v>
      </c>
      <c r="J26" s="99">
        <f t="shared" si="1"/>
        <v>-4.3655859999999991E-2</v>
      </c>
      <c r="M26" s="26"/>
    </row>
    <row r="27" spans="1:14" ht="16.75" customHeight="1" x14ac:dyDescent="0.55000000000000004">
      <c r="B27" s="24" t="s">
        <v>57</v>
      </c>
      <c r="C27" s="121">
        <v>65.106950859999998</v>
      </c>
      <c r="D27" s="110">
        <v>82.66</v>
      </c>
      <c r="E27" s="124">
        <f t="shared" si="2"/>
        <v>-17.553049139999999</v>
      </c>
      <c r="F27" s="128">
        <v>64.59078122999999</v>
      </c>
      <c r="G27" s="131">
        <f t="shared" si="0"/>
        <v>0.51616963000000737</v>
      </c>
      <c r="H27" s="117">
        <v>1.72</v>
      </c>
      <c r="I27" s="133" t="s">
        <v>50</v>
      </c>
      <c r="J27" s="99">
        <f t="shared" si="1"/>
        <v>0.30009862209302757</v>
      </c>
      <c r="M27" s="26"/>
    </row>
    <row r="28" spans="1:14" ht="16.75" customHeight="1" x14ac:dyDescent="0.55000000000000004">
      <c r="B28" s="25" t="s">
        <v>58</v>
      </c>
      <c r="C28" s="121">
        <v>1.2490281000000001</v>
      </c>
      <c r="D28" s="111">
        <v>3.38</v>
      </c>
      <c r="E28" s="124">
        <f>C28-D28</f>
        <v>-2.1309718999999996</v>
      </c>
      <c r="F28" s="129">
        <v>2.7292500000000001E-2</v>
      </c>
      <c r="G28" s="131">
        <f t="shared" si="0"/>
        <v>1.2217356000000001</v>
      </c>
      <c r="H28" s="118">
        <v>2.0000000000000018E-2</v>
      </c>
      <c r="I28" s="134" t="s">
        <v>50</v>
      </c>
      <c r="J28" s="99">
        <f>G28/H28</f>
        <v>61.086779999999955</v>
      </c>
      <c r="M28" s="21"/>
    </row>
    <row r="29" spans="1:14" s="21" customFormat="1" x14ac:dyDescent="0.45">
      <c r="B29" s="82"/>
      <c r="C29" s="82"/>
      <c r="D29" s="83"/>
      <c r="E29" s="82"/>
      <c r="F29" s="82"/>
      <c r="G29" s="82"/>
      <c r="H29" s="82"/>
      <c r="I29" s="82"/>
      <c r="J29" s="82"/>
      <c r="K29" s="1"/>
      <c r="L29" s="1"/>
      <c r="M29" s="1"/>
      <c r="N29" s="1"/>
    </row>
    <row r="30" spans="1:14" ht="25.5" customHeight="1" x14ac:dyDescent="0.45">
      <c r="I30" s="21"/>
      <c r="J30" s="21"/>
    </row>
    <row r="31" spans="1:14" ht="25.9" customHeight="1" x14ac:dyDescent="0.45"/>
    <row r="32" spans="1:14" ht="25.5" customHeight="1" x14ac:dyDescent="0.45"/>
    <row r="33" x14ac:dyDescent="0.45"/>
    <row r="34" x14ac:dyDescent="0.45"/>
    <row r="35" x14ac:dyDescent="0.45"/>
    <row r="36" x14ac:dyDescent="0.45"/>
    <row r="37" x14ac:dyDescent="0.45"/>
    <row r="38" x14ac:dyDescent="0.45"/>
    <row r="39" x14ac:dyDescent="0.45"/>
    <row r="40" x14ac:dyDescent="0.45"/>
    <row r="41" x14ac:dyDescent="0.45"/>
    <row r="42" ht="59.25" customHeight="1" x14ac:dyDescent="0.45"/>
    <row r="43" x14ac:dyDescent="0.45"/>
    <row r="44" x14ac:dyDescent="0.45"/>
    <row r="45" x14ac:dyDescent="0.45"/>
    <row r="46" x14ac:dyDescent="0.45"/>
    <row r="47" x14ac:dyDescent="0.45"/>
    <row r="48"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x14ac:dyDescent="0.45"/>
    <row r="61" x14ac:dyDescent="0.45"/>
    <row r="62" x14ac:dyDescent="0.45"/>
    <row r="63" x14ac:dyDescent="0.45"/>
    <row r="64" x14ac:dyDescent="0.45"/>
    <row r="65" x14ac:dyDescent="0.45"/>
    <row r="66" x14ac:dyDescent="0.45"/>
    <row r="67" x14ac:dyDescent="0.45"/>
    <row r="68" x14ac:dyDescent="0.45"/>
    <row r="69" x14ac:dyDescent="0.45"/>
    <row r="70" x14ac:dyDescent="0.45"/>
    <row r="71" x14ac:dyDescent="0.45"/>
    <row r="72" x14ac:dyDescent="0.45"/>
    <row r="73" x14ac:dyDescent="0.45"/>
    <row r="74" x14ac:dyDescent="0.45"/>
    <row r="75" x14ac:dyDescent="0.45"/>
    <row r="76" x14ac:dyDescent="0.45"/>
    <row r="77" x14ac:dyDescent="0.45"/>
    <row r="78" x14ac:dyDescent="0.45"/>
    <row r="79" x14ac:dyDescent="0.45"/>
    <row r="80" x14ac:dyDescent="0.45"/>
    <row r="81" x14ac:dyDescent="0.45"/>
    <row r="82" x14ac:dyDescent="0.45"/>
    <row r="83" x14ac:dyDescent="0.45"/>
    <row r="84" x14ac:dyDescent="0.45"/>
    <row r="85" x14ac:dyDescent="0.45"/>
  </sheetData>
  <mergeCells count="3">
    <mergeCell ref="H15:H16"/>
    <mergeCell ref="I15:I16"/>
    <mergeCell ref="J15:J16"/>
  </mergeCells>
  <conditionalFormatting sqref="E21:E22">
    <cfRule type="cellIs" dxfId="4" priority="6" operator="greaterThanOrEqual">
      <formula>0</formula>
    </cfRule>
  </conditionalFormatting>
  <conditionalFormatting sqref="L17">
    <cfRule type="cellIs" dxfId="3" priority="5" operator="greaterThanOrEqual">
      <formula>0</formula>
    </cfRule>
  </conditionalFormatting>
  <conditionalFormatting sqref="J21:J28">
    <cfRule type="cellIs" dxfId="2" priority="3" operator="greaterThanOrEqual">
      <formula>50%</formula>
    </cfRule>
  </conditionalFormatting>
  <conditionalFormatting sqref="E17">
    <cfRule type="cellIs" dxfId="1" priority="2" operator="greaterThanOrEqual">
      <formula>0</formula>
    </cfRule>
  </conditionalFormatting>
  <conditionalFormatting sqref="E23:E28">
    <cfRule type="cellIs" dxfId="0" priority="1" operator="greaterThanOrEqual">
      <formula>0</formula>
    </cfRule>
  </conditionalFormatting>
  <pageMargins left="0.7" right="0.7" top="0.75" bottom="0.75" header="0.3" footer="0.3"/>
  <pageSetup paperSize="9" scale="44" orientation="landscape"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I38"/>
  <sheetViews>
    <sheetView zoomScale="90" zoomScaleNormal="90" workbookViewId="0">
      <selection activeCell="C8" sqref="C8"/>
    </sheetView>
  </sheetViews>
  <sheetFormatPr defaultColWidth="0" defaultRowHeight="14.4" zeroHeight="1" x14ac:dyDescent="0.55000000000000004"/>
  <cols>
    <col min="1" max="1" width="4.26171875" style="15" customWidth="1"/>
    <col min="2" max="2" width="32.26171875" style="15" customWidth="1"/>
    <col min="3" max="3" width="29" style="15" customWidth="1"/>
    <col min="4" max="8" width="31.68359375" style="15" customWidth="1"/>
    <col min="9" max="9" width="9.1015625" style="15" customWidth="1"/>
    <col min="10" max="16384" width="9.1015625" style="15" hidden="1"/>
  </cols>
  <sheetData>
    <row r="1" spans="2:9" x14ac:dyDescent="0.55000000000000004"/>
    <row r="2" spans="2:9" ht="14.7" thickBot="1" x14ac:dyDescent="0.6">
      <c r="B2" s="36" t="s">
        <v>59</v>
      </c>
    </row>
    <row r="3" spans="2:9" ht="37.200000000000003" thickBot="1" x14ac:dyDescent="0.6">
      <c r="B3" s="12" t="s">
        <v>39</v>
      </c>
      <c r="C3" s="75" t="s">
        <v>157</v>
      </c>
      <c r="D3" s="37" t="s">
        <v>60</v>
      </c>
      <c r="E3" s="38" t="s">
        <v>61</v>
      </c>
      <c r="F3" s="39" t="s">
        <v>62</v>
      </c>
      <c r="G3" s="38" t="s">
        <v>63</v>
      </c>
      <c r="H3" s="38" t="s">
        <v>64</v>
      </c>
    </row>
    <row r="4" spans="2:9" ht="63.3" thickBot="1" x14ac:dyDescent="0.6">
      <c r="B4" s="13" t="s">
        <v>42</v>
      </c>
      <c r="C4" s="40" t="s">
        <v>32</v>
      </c>
      <c r="D4" s="23" t="s">
        <v>65</v>
      </c>
      <c r="E4" s="23" t="s">
        <v>66</v>
      </c>
      <c r="F4" s="23" t="s">
        <v>67</v>
      </c>
      <c r="G4" s="23" t="s">
        <v>68</v>
      </c>
      <c r="H4" s="23" t="s">
        <v>69</v>
      </c>
    </row>
    <row r="5" spans="2:9" x14ac:dyDescent="0.55000000000000004">
      <c r="B5" s="24" t="s">
        <v>49</v>
      </c>
      <c r="C5" s="41">
        <v>421.55942799000002</v>
      </c>
      <c r="D5" s="41">
        <v>372.60943152999999</v>
      </c>
      <c r="E5" s="41">
        <v>25.545571690000003</v>
      </c>
      <c r="F5" s="41">
        <v>4.3487218899999993</v>
      </c>
      <c r="G5" s="41">
        <v>3.1726648599999998</v>
      </c>
      <c r="H5" s="41">
        <v>15.883038019999999</v>
      </c>
      <c r="I5" s="22"/>
    </row>
    <row r="6" spans="2:9" ht="28.8" x14ac:dyDescent="0.55000000000000004">
      <c r="B6" s="24" t="s">
        <v>51</v>
      </c>
      <c r="C6" s="41">
        <v>51.72061583</v>
      </c>
      <c r="D6" s="41">
        <v>43.934334920000005</v>
      </c>
      <c r="E6" s="41">
        <v>6.9979495099999998</v>
      </c>
      <c r="F6" s="41">
        <v>0.36445101000000002</v>
      </c>
      <c r="G6" s="41">
        <v>0.42388039</v>
      </c>
      <c r="H6" s="41">
        <v>0</v>
      </c>
      <c r="I6" s="22"/>
    </row>
    <row r="7" spans="2:9" ht="43.2" x14ac:dyDescent="0.55000000000000004">
      <c r="B7" s="24" t="s">
        <v>52</v>
      </c>
      <c r="C7" s="41">
        <v>352.41202249000003</v>
      </c>
      <c r="D7" s="41">
        <v>231.48261830999999</v>
      </c>
      <c r="E7" s="41">
        <v>38.265091460000001</v>
      </c>
      <c r="F7" s="41">
        <v>2.4370155200000001</v>
      </c>
      <c r="G7" s="41">
        <v>0</v>
      </c>
      <c r="H7" s="41">
        <v>80.22729720000001</v>
      </c>
      <c r="I7" s="22"/>
    </row>
    <row r="8" spans="2:9" ht="43.2" x14ac:dyDescent="0.55000000000000004">
      <c r="B8" s="24" t="s">
        <v>53</v>
      </c>
      <c r="C8" s="41">
        <v>5.6206159500000004</v>
      </c>
      <c r="D8" s="41">
        <v>4.3929158299999997</v>
      </c>
      <c r="E8" s="41">
        <v>0.72208818000000008</v>
      </c>
      <c r="F8" s="41">
        <v>0.50561193999999998</v>
      </c>
      <c r="G8" s="41">
        <v>0</v>
      </c>
      <c r="H8" s="41">
        <v>0</v>
      </c>
      <c r="I8" s="22"/>
    </row>
    <row r="9" spans="2:9" ht="28.8" x14ac:dyDescent="0.55000000000000004">
      <c r="B9" s="24" t="s">
        <v>54</v>
      </c>
      <c r="C9" s="41">
        <v>39.927754200000003</v>
      </c>
      <c r="D9" s="41">
        <v>13.913451650000001</v>
      </c>
      <c r="E9" s="41">
        <v>3.1800051600000003</v>
      </c>
      <c r="F9" s="41">
        <v>7.2975625599999994</v>
      </c>
      <c r="G9" s="41">
        <v>0</v>
      </c>
      <c r="H9" s="41">
        <v>15.53673483</v>
      </c>
      <c r="I9" s="22"/>
    </row>
    <row r="10" spans="2:9" x14ac:dyDescent="0.55000000000000004">
      <c r="B10" s="24" t="s">
        <v>56</v>
      </c>
      <c r="C10" s="41">
        <v>0.27472034000000001</v>
      </c>
      <c r="D10" s="41">
        <v>0.23726676000000002</v>
      </c>
      <c r="E10" s="41">
        <v>3.053664E-2</v>
      </c>
      <c r="F10" s="41">
        <v>6.9169399999999999E-3</v>
      </c>
      <c r="G10" s="41">
        <v>0</v>
      </c>
      <c r="H10" s="41">
        <v>0</v>
      </c>
      <c r="I10" s="22"/>
    </row>
    <row r="11" spans="2:9" x14ac:dyDescent="0.55000000000000004">
      <c r="B11" s="24" t="s">
        <v>57</v>
      </c>
      <c r="C11" s="41">
        <v>65.106950859999998</v>
      </c>
      <c r="D11" s="41">
        <v>29.86760421</v>
      </c>
      <c r="E11" s="41">
        <v>19.158659910000001</v>
      </c>
      <c r="F11" s="41">
        <v>1.7477767</v>
      </c>
      <c r="G11" s="41">
        <v>10.364999409999999</v>
      </c>
      <c r="H11" s="41">
        <v>3.96791063</v>
      </c>
      <c r="I11" s="22"/>
    </row>
    <row r="12" spans="2:9" ht="14.7" thickBot="1" x14ac:dyDescent="0.6">
      <c r="B12" s="25" t="s">
        <v>58</v>
      </c>
      <c r="C12" s="41">
        <v>1.2490281000000001</v>
      </c>
      <c r="D12" s="41">
        <v>0</v>
      </c>
      <c r="E12" s="41">
        <v>0</v>
      </c>
      <c r="F12" s="41">
        <v>0</v>
      </c>
      <c r="G12" s="41">
        <v>1.2490281000000001</v>
      </c>
      <c r="H12" s="41">
        <v>0</v>
      </c>
      <c r="I12" s="22"/>
    </row>
    <row r="13" spans="2:9" ht="14.7" thickBot="1" x14ac:dyDescent="0.6">
      <c r="B13" s="42" t="s">
        <v>70</v>
      </c>
      <c r="C13" s="43">
        <v>937.87113576000024</v>
      </c>
      <c r="D13" s="43">
        <v>696.43762320999997</v>
      </c>
      <c r="E13" s="43">
        <v>93.899902550000007</v>
      </c>
      <c r="F13" s="43">
        <v>16.708056559999996</v>
      </c>
      <c r="G13" s="43">
        <v>15.21057276</v>
      </c>
      <c r="H13" s="43">
        <v>115.61498067999999</v>
      </c>
      <c r="I13" s="22"/>
    </row>
    <row r="14" spans="2:9" x14ac:dyDescent="0.55000000000000004"/>
    <row r="15" spans="2:9" x14ac:dyDescent="0.55000000000000004"/>
    <row r="16" spans="2:9" x14ac:dyDescent="0.55000000000000004"/>
    <row r="17" spans="4:5" x14ac:dyDescent="0.55000000000000004">
      <c r="E17"/>
    </row>
    <row r="18" spans="4:5" x14ac:dyDescent="0.55000000000000004"/>
    <row r="19" spans="4:5" x14ac:dyDescent="0.55000000000000004">
      <c r="D19"/>
    </row>
    <row r="20" spans="4:5" x14ac:dyDescent="0.55000000000000004"/>
    <row r="21" spans="4:5" x14ac:dyDescent="0.55000000000000004"/>
    <row r="22" spans="4:5" x14ac:dyDescent="0.55000000000000004"/>
    <row r="23" spans="4:5" x14ac:dyDescent="0.55000000000000004"/>
    <row r="24" spans="4:5" x14ac:dyDescent="0.55000000000000004"/>
    <row r="25" spans="4:5" x14ac:dyDescent="0.55000000000000004"/>
    <row r="26" spans="4:5" x14ac:dyDescent="0.55000000000000004"/>
    <row r="27" spans="4:5" hidden="1" x14ac:dyDescent="0.55000000000000004"/>
    <row r="28" spans="4:5" hidden="1" x14ac:dyDescent="0.55000000000000004"/>
    <row r="29" spans="4:5" hidden="1" x14ac:dyDescent="0.55000000000000004"/>
    <row r="30" spans="4:5" hidden="1" x14ac:dyDescent="0.55000000000000004"/>
    <row r="31" spans="4:5" hidden="1" x14ac:dyDescent="0.55000000000000004"/>
    <row r="32" spans="4:5" hidden="1" x14ac:dyDescent="0.55000000000000004"/>
    <row r="33" hidden="1" x14ac:dyDescent="0.55000000000000004"/>
    <row r="34" hidden="1" x14ac:dyDescent="0.55000000000000004"/>
    <row r="35" hidden="1" x14ac:dyDescent="0.55000000000000004"/>
    <row r="36" hidden="1" x14ac:dyDescent="0.55000000000000004"/>
    <row r="37" hidden="1" x14ac:dyDescent="0.55000000000000004"/>
    <row r="38" hidden="1" x14ac:dyDescent="0.55000000000000004"/>
  </sheetData>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Z85"/>
  <sheetViews>
    <sheetView showGridLines="0" zoomScale="80" zoomScaleNormal="80" workbookViewId="0">
      <selection activeCell="I16" sqref="I16"/>
    </sheetView>
  </sheetViews>
  <sheetFormatPr defaultColWidth="0" defaultRowHeight="14.4" x14ac:dyDescent="0.55000000000000004"/>
  <cols>
    <col min="1" max="1" width="3.26171875" style="15" customWidth="1"/>
    <col min="2" max="2" width="28.68359375" style="15" customWidth="1"/>
    <col min="3" max="3" width="41.1015625" style="15" bestFit="1" customWidth="1"/>
    <col min="4" max="4" width="11.68359375" style="15" bestFit="1" customWidth="1"/>
    <col min="5" max="7" width="25.26171875" style="15" customWidth="1"/>
    <col min="8" max="11" width="15.26171875" style="15" customWidth="1"/>
    <col min="12" max="12" width="9.1015625" style="15" customWidth="1"/>
    <col min="13" max="26" width="0" hidden="1" customWidth="1"/>
    <col min="27" max="16384" width="9.1015625" hidden="1"/>
  </cols>
  <sheetData>
    <row r="1" spans="2:11" x14ac:dyDescent="0.55000000000000004">
      <c r="B1" s="17"/>
      <c r="C1" s="18"/>
      <c r="D1" s="18"/>
      <c r="E1" s="18"/>
      <c r="F1" s="18"/>
      <c r="G1" s="18"/>
      <c r="H1" s="18"/>
      <c r="I1" s="18"/>
      <c r="J1" s="18"/>
      <c r="K1" s="18"/>
    </row>
    <row r="2" spans="2:11" x14ac:dyDescent="0.55000000000000004">
      <c r="B2" s="17"/>
      <c r="C2" s="18"/>
      <c r="D2" s="18"/>
      <c r="E2" s="18"/>
      <c r="F2" s="18"/>
      <c r="G2" s="18"/>
      <c r="H2" s="18"/>
      <c r="I2" s="18"/>
      <c r="J2" s="18"/>
      <c r="K2" s="18"/>
    </row>
    <row r="3" spans="2:11" ht="22.5" customHeight="1" x14ac:dyDescent="0.55000000000000004">
      <c r="B3" s="17"/>
      <c r="C3" s="18"/>
      <c r="D3" s="18"/>
      <c r="E3" s="18"/>
      <c r="F3" s="18"/>
      <c r="G3" s="18"/>
      <c r="H3" s="18"/>
      <c r="I3" s="18"/>
      <c r="J3" s="18"/>
      <c r="K3" s="18"/>
    </row>
    <row r="4" spans="2:11" x14ac:dyDescent="0.55000000000000004">
      <c r="B4" s="17"/>
      <c r="C4" s="18"/>
      <c r="D4" s="18"/>
      <c r="E4" s="18"/>
      <c r="F4" s="18"/>
      <c r="G4" s="18"/>
      <c r="H4" s="18"/>
      <c r="I4" s="18"/>
      <c r="J4" s="18"/>
      <c r="K4" s="18"/>
    </row>
    <row r="5" spans="2:11" x14ac:dyDescent="0.55000000000000004">
      <c r="B5" s="17"/>
      <c r="C5" s="18"/>
      <c r="D5" s="18"/>
      <c r="E5" s="18"/>
      <c r="F5" s="18"/>
      <c r="G5" s="18"/>
      <c r="H5" s="18"/>
      <c r="I5" s="18"/>
      <c r="J5" s="18"/>
      <c r="K5" s="18"/>
    </row>
    <row r="6" spans="2:11" x14ac:dyDescent="0.55000000000000004">
      <c r="B6" s="17"/>
      <c r="C6" s="18"/>
      <c r="D6" s="18"/>
      <c r="E6" s="18"/>
      <c r="F6" s="18"/>
      <c r="G6" s="18"/>
      <c r="H6" s="18"/>
      <c r="I6" s="18"/>
      <c r="J6" s="18"/>
      <c r="K6" s="18"/>
    </row>
    <row r="7" spans="2:11" x14ac:dyDescent="0.55000000000000004">
      <c r="B7" s="17"/>
      <c r="C7" s="18"/>
      <c r="D7" s="18"/>
      <c r="E7" s="18"/>
      <c r="F7" s="18"/>
      <c r="G7" s="18"/>
      <c r="H7" s="18"/>
      <c r="I7" s="18"/>
      <c r="J7" s="18"/>
      <c r="K7" s="18"/>
    </row>
    <row r="8" spans="2:11" ht="30.75" customHeight="1" x14ac:dyDescent="0.55000000000000004">
      <c r="B8" s="17"/>
      <c r="C8" s="18"/>
      <c r="D8" s="18"/>
      <c r="E8" s="18"/>
      <c r="F8" s="18"/>
      <c r="G8" s="18"/>
      <c r="H8" s="18"/>
      <c r="I8" s="18"/>
      <c r="J8" s="18"/>
      <c r="K8" s="18"/>
    </row>
    <row r="9" spans="2:11" x14ac:dyDescent="0.55000000000000004">
      <c r="B9" s="18"/>
      <c r="C9" s="18"/>
      <c r="D9" s="18"/>
      <c r="E9" s="18"/>
      <c r="F9" s="18"/>
      <c r="G9" s="18"/>
      <c r="H9" s="18"/>
      <c r="I9" s="18"/>
      <c r="J9" s="18"/>
      <c r="K9" s="18"/>
    </row>
    <row r="10" spans="2:11" ht="31.5" customHeight="1" x14ac:dyDescent="0.55000000000000004">
      <c r="B10" s="57" t="s">
        <v>71</v>
      </c>
      <c r="C10" s="61" t="s">
        <v>72</v>
      </c>
      <c r="D10" s="61" t="s">
        <v>73</v>
      </c>
      <c r="E10" s="62" t="s">
        <v>74</v>
      </c>
      <c r="F10" s="29"/>
      <c r="G10" s="71"/>
      <c r="H10" s="71"/>
      <c r="I10" s="71"/>
      <c r="J10" s="29"/>
      <c r="K10" s="29"/>
    </row>
    <row r="11" spans="2:11" ht="14.5" customHeight="1" x14ac:dyDescent="0.55000000000000004">
      <c r="B11" s="58" t="s">
        <v>75</v>
      </c>
      <c r="C11" s="59"/>
      <c r="D11" s="63">
        <v>0.19353000000000001</v>
      </c>
      <c r="E11" s="49">
        <v>1242</v>
      </c>
      <c r="F11" s="30"/>
      <c r="G11" s="72"/>
      <c r="H11" s="73"/>
      <c r="I11" s="74"/>
      <c r="J11" s="30"/>
      <c r="K11" s="30"/>
    </row>
    <row r="12" spans="2:11" ht="14.5" customHeight="1" x14ac:dyDescent="0.55000000000000004">
      <c r="B12" s="53"/>
      <c r="C12" s="50" t="s">
        <v>76</v>
      </c>
      <c r="D12" s="69">
        <v>0.19353000000000001</v>
      </c>
      <c r="E12" s="67">
        <v>0</v>
      </c>
      <c r="F12" s="30"/>
      <c r="G12" s="74"/>
      <c r="H12" s="74"/>
      <c r="I12" s="74"/>
      <c r="J12" s="30"/>
      <c r="K12" s="30"/>
    </row>
    <row r="13" spans="2:11" x14ac:dyDescent="0.55000000000000004">
      <c r="B13" s="56"/>
      <c r="C13" s="50" t="s">
        <v>77</v>
      </c>
      <c r="D13" s="64">
        <v>0.18817999999999999</v>
      </c>
      <c r="E13" s="54">
        <v>258</v>
      </c>
      <c r="F13" s="30"/>
      <c r="G13" s="30"/>
      <c r="H13" s="30"/>
      <c r="I13" s="30"/>
      <c r="J13" s="30"/>
      <c r="K13" s="30"/>
    </row>
    <row r="14" spans="2:11" ht="15" customHeight="1" x14ac:dyDescent="0.55000000000000004">
      <c r="B14" s="56"/>
      <c r="C14" s="47" t="s">
        <v>78</v>
      </c>
      <c r="D14" s="64">
        <v>0.26471</v>
      </c>
      <c r="E14" s="54" t="s">
        <v>79</v>
      </c>
      <c r="F14" s="30"/>
      <c r="G14" s="30"/>
      <c r="H14" s="30"/>
      <c r="I14" s="30"/>
      <c r="J14" s="30"/>
      <c r="K14" s="30"/>
    </row>
    <row r="15" spans="2:11" ht="15" customHeight="1" x14ac:dyDescent="0.55000000000000004">
      <c r="B15" s="56"/>
      <c r="C15" s="47" t="s">
        <v>80</v>
      </c>
      <c r="D15" s="64">
        <v>0.19591</v>
      </c>
      <c r="E15" s="54">
        <v>948</v>
      </c>
      <c r="F15" s="30"/>
      <c r="G15" s="30"/>
      <c r="H15" s="30"/>
      <c r="I15" s="30"/>
      <c r="J15" s="30"/>
      <c r="K15" s="30"/>
    </row>
    <row r="16" spans="2:11" ht="15" customHeight="1" x14ac:dyDescent="0.55000000000000004">
      <c r="B16" s="56"/>
      <c r="C16" s="47" t="s">
        <v>81</v>
      </c>
      <c r="D16" s="64">
        <v>0.15737999999999999</v>
      </c>
      <c r="E16" s="48" t="s">
        <v>82</v>
      </c>
      <c r="F16" s="30"/>
      <c r="G16" s="30"/>
      <c r="H16" s="30"/>
      <c r="I16" s="30"/>
      <c r="J16" s="30"/>
      <c r="K16" s="30"/>
    </row>
    <row r="17" spans="2:11" ht="15" customHeight="1" x14ac:dyDescent="0.55000000000000004">
      <c r="B17" s="58" t="s">
        <v>83</v>
      </c>
      <c r="C17" s="59"/>
      <c r="D17" s="63">
        <v>0.15168000000000001</v>
      </c>
      <c r="E17" s="55">
        <v>12833</v>
      </c>
      <c r="F17" s="30"/>
      <c r="G17" s="30"/>
      <c r="H17" s="30"/>
      <c r="I17" s="30"/>
    </row>
    <row r="18" spans="2:11" ht="15" customHeight="1" x14ac:dyDescent="0.55000000000000004">
      <c r="B18" s="53"/>
      <c r="C18" s="50" t="s">
        <v>76</v>
      </c>
      <c r="D18" s="69">
        <v>0.15168000000000001</v>
      </c>
      <c r="E18" s="67">
        <v>0</v>
      </c>
      <c r="F18" s="30"/>
      <c r="G18" s="30"/>
      <c r="H18" s="30"/>
      <c r="I18" s="30"/>
    </row>
    <row r="19" spans="2:11" ht="14.5" customHeight="1" x14ac:dyDescent="0.55000000000000004">
      <c r="B19" s="56"/>
      <c r="C19" s="50" t="s">
        <v>77</v>
      </c>
      <c r="D19" s="64">
        <v>0.17479</v>
      </c>
      <c r="E19" s="54">
        <v>2372</v>
      </c>
      <c r="F19" s="30"/>
      <c r="G19" s="30"/>
      <c r="H19" s="30"/>
      <c r="I19" s="30"/>
      <c r="J19" s="30"/>
      <c r="K19" s="30"/>
    </row>
    <row r="20" spans="2:11" ht="14.5" customHeight="1" x14ac:dyDescent="0.55000000000000004">
      <c r="B20" s="56"/>
      <c r="C20" s="47" t="s">
        <v>78</v>
      </c>
      <c r="D20" s="64">
        <v>0.16153000000000001</v>
      </c>
      <c r="E20" s="54">
        <v>74</v>
      </c>
      <c r="F20" s="30"/>
      <c r="G20" s="30"/>
      <c r="H20" s="30"/>
      <c r="I20" s="30"/>
      <c r="J20" s="30"/>
      <c r="K20" s="30"/>
    </row>
    <row r="21" spans="2:11" ht="15" customHeight="1" x14ac:dyDescent="0.55000000000000004">
      <c r="B21" s="56"/>
      <c r="C21" s="47" t="s">
        <v>80</v>
      </c>
      <c r="D21" s="64">
        <v>0.14072999999999999</v>
      </c>
      <c r="E21" s="54">
        <v>9022</v>
      </c>
      <c r="F21" s="30"/>
      <c r="G21" s="30"/>
      <c r="H21" s="30"/>
      <c r="I21" s="30"/>
      <c r="J21" s="30"/>
      <c r="K21" s="30"/>
    </row>
    <row r="22" spans="2:11" ht="15" customHeight="1" x14ac:dyDescent="0.55000000000000004">
      <c r="B22" s="56"/>
      <c r="C22" s="47" t="s">
        <v>81</v>
      </c>
      <c r="D22" s="64">
        <v>0.18340000000000001</v>
      </c>
      <c r="E22" s="48">
        <v>1365</v>
      </c>
      <c r="F22" s="30"/>
      <c r="G22" s="30"/>
      <c r="H22" s="30"/>
      <c r="I22" s="30"/>
      <c r="J22" s="30"/>
      <c r="K22" s="30"/>
    </row>
    <row r="23" spans="2:11" x14ac:dyDescent="0.55000000000000004">
      <c r="B23" s="58" t="s">
        <v>84</v>
      </c>
      <c r="C23" s="59"/>
      <c r="D23" s="63">
        <v>0.20386000000000001</v>
      </c>
      <c r="E23" s="55">
        <v>3726</v>
      </c>
      <c r="F23" s="30"/>
      <c r="G23" s="30"/>
      <c r="H23" s="30"/>
      <c r="I23" s="30"/>
      <c r="J23" s="30"/>
      <c r="K23" s="30"/>
    </row>
    <row r="24" spans="2:11" x14ac:dyDescent="0.55000000000000004">
      <c r="B24" s="53"/>
      <c r="C24" s="50" t="s">
        <v>76</v>
      </c>
      <c r="D24" s="69">
        <v>0.20386000000000001</v>
      </c>
      <c r="E24" s="67">
        <v>0</v>
      </c>
      <c r="F24" s="30"/>
      <c r="G24" s="30"/>
      <c r="H24" s="30"/>
      <c r="I24" s="30"/>
      <c r="J24" s="30"/>
      <c r="K24" s="30"/>
    </row>
    <row r="25" spans="2:11" x14ac:dyDescent="0.55000000000000004">
      <c r="B25" s="56"/>
      <c r="C25" s="50" t="s">
        <v>77</v>
      </c>
      <c r="D25" s="64">
        <v>0.21027999999999999</v>
      </c>
      <c r="E25" s="54" t="s">
        <v>82</v>
      </c>
      <c r="F25" s="30"/>
      <c r="G25" s="30"/>
      <c r="H25" s="30"/>
      <c r="I25" s="30"/>
      <c r="J25" s="30"/>
      <c r="K25" s="30"/>
    </row>
    <row r="26" spans="2:11" ht="15" customHeight="1" x14ac:dyDescent="0.55000000000000004">
      <c r="B26" s="56"/>
      <c r="C26" s="47" t="s">
        <v>78</v>
      </c>
      <c r="D26" s="64">
        <v>0.24260000000000001</v>
      </c>
      <c r="E26" s="54" t="s">
        <v>79</v>
      </c>
      <c r="F26" s="30"/>
      <c r="G26" s="30"/>
      <c r="H26" s="30"/>
      <c r="I26" s="30"/>
      <c r="J26" s="30"/>
      <c r="K26" s="30"/>
    </row>
    <row r="27" spans="2:11" ht="14.5" customHeight="1" x14ac:dyDescent="0.55000000000000004">
      <c r="B27" s="56"/>
      <c r="C27" s="47" t="s">
        <v>80</v>
      </c>
      <c r="D27" s="64">
        <v>0.15737999999999999</v>
      </c>
      <c r="E27" s="54">
        <v>1424</v>
      </c>
      <c r="F27" s="30"/>
      <c r="G27" s="30"/>
      <c r="H27" s="30"/>
      <c r="I27" s="30"/>
      <c r="J27" s="30"/>
      <c r="K27" s="30"/>
    </row>
    <row r="28" spans="2:11" ht="14.5" customHeight="1" x14ac:dyDescent="0.55000000000000004">
      <c r="B28" s="56"/>
      <c r="C28" s="47" t="s">
        <v>81</v>
      </c>
      <c r="D28" s="64">
        <v>0.24432000000000001</v>
      </c>
      <c r="E28" s="48">
        <v>1507</v>
      </c>
      <c r="F28" s="30"/>
      <c r="G28" s="30"/>
      <c r="H28" s="30"/>
      <c r="I28" s="30"/>
      <c r="J28" s="30"/>
      <c r="K28" s="30"/>
    </row>
    <row r="29" spans="2:11" x14ac:dyDescent="0.55000000000000004">
      <c r="B29" s="58" t="s">
        <v>85</v>
      </c>
      <c r="C29" s="59"/>
      <c r="D29" s="63">
        <v>0.27683000000000002</v>
      </c>
      <c r="E29" s="55">
        <v>116</v>
      </c>
      <c r="F29" s="30"/>
      <c r="G29" s="30"/>
      <c r="H29" s="30"/>
      <c r="I29" s="30"/>
      <c r="J29" s="30"/>
      <c r="K29" s="30"/>
    </row>
    <row r="30" spans="2:11" x14ac:dyDescent="0.55000000000000004">
      <c r="B30" s="53"/>
      <c r="C30" s="50" t="s">
        <v>76</v>
      </c>
      <c r="D30" s="69">
        <v>0.27683000000000002</v>
      </c>
      <c r="E30" s="67">
        <v>0</v>
      </c>
      <c r="F30" s="30"/>
      <c r="G30" s="30"/>
      <c r="H30" s="30"/>
      <c r="I30" s="30"/>
      <c r="J30" s="30"/>
      <c r="K30" s="30"/>
    </row>
    <row r="31" spans="2:11" x14ac:dyDescent="0.55000000000000004">
      <c r="B31" s="56"/>
      <c r="C31" s="50" t="s">
        <v>77</v>
      </c>
      <c r="D31" s="64">
        <v>0.26497999999999999</v>
      </c>
      <c r="E31" s="54">
        <v>28</v>
      </c>
      <c r="F31" s="30"/>
      <c r="G31" s="30"/>
      <c r="H31" s="30"/>
      <c r="I31" s="30"/>
      <c r="J31" s="30"/>
      <c r="K31" s="30"/>
    </row>
    <row r="32" spans="2:11" ht="15" customHeight="1" x14ac:dyDescent="0.55000000000000004">
      <c r="B32" s="56"/>
      <c r="C32" s="47" t="s">
        <v>78</v>
      </c>
      <c r="D32" s="64">
        <v>0.27683000000000002</v>
      </c>
      <c r="E32" s="68">
        <v>0</v>
      </c>
      <c r="F32" s="30"/>
      <c r="G32" s="30"/>
      <c r="H32" s="30"/>
      <c r="I32" s="30"/>
      <c r="J32" s="30"/>
      <c r="K32" s="30"/>
    </row>
    <row r="33" spans="2:11" ht="15" customHeight="1" x14ac:dyDescent="0.55000000000000004">
      <c r="B33" s="56"/>
      <c r="C33" s="47" t="s">
        <v>80</v>
      </c>
      <c r="D33" s="64">
        <v>0.24862000000000001</v>
      </c>
      <c r="E33" s="54">
        <v>14</v>
      </c>
      <c r="F33" s="30"/>
      <c r="G33" s="30"/>
      <c r="H33" s="30"/>
      <c r="I33" s="30"/>
      <c r="J33" s="30"/>
      <c r="K33" s="30"/>
    </row>
    <row r="34" spans="2:11" ht="15" customHeight="1" x14ac:dyDescent="0.55000000000000004">
      <c r="B34" s="56"/>
      <c r="C34" s="47" t="s">
        <v>81</v>
      </c>
      <c r="D34" s="64">
        <v>0.28665000000000002</v>
      </c>
      <c r="E34" s="48">
        <v>74</v>
      </c>
      <c r="F34" s="30"/>
      <c r="G34" s="30"/>
      <c r="H34" s="30"/>
      <c r="I34" s="30"/>
    </row>
    <row r="35" spans="2:11" ht="14.5" customHeight="1" x14ac:dyDescent="0.55000000000000004">
      <c r="B35" s="58" t="s">
        <v>86</v>
      </c>
      <c r="C35" s="59"/>
      <c r="D35" s="63">
        <v>0.43935999999999997</v>
      </c>
      <c r="E35" s="55">
        <v>640</v>
      </c>
      <c r="F35" s="30"/>
      <c r="G35" s="30"/>
      <c r="H35" s="30"/>
      <c r="I35" s="30"/>
      <c r="J35" s="30"/>
      <c r="K35" s="30"/>
    </row>
    <row r="36" spans="2:11" ht="14.5" customHeight="1" x14ac:dyDescent="0.55000000000000004">
      <c r="B36" s="53"/>
      <c r="C36" s="50" t="s">
        <v>76</v>
      </c>
      <c r="D36" s="69">
        <v>0.43935999999999997</v>
      </c>
      <c r="E36" s="67">
        <v>0</v>
      </c>
      <c r="F36" s="30"/>
      <c r="G36" s="30"/>
      <c r="H36" s="30"/>
      <c r="I36" s="30"/>
      <c r="J36" s="30"/>
      <c r="K36" s="30"/>
    </row>
    <row r="37" spans="2:11" ht="14.5" customHeight="1" x14ac:dyDescent="0.55000000000000004">
      <c r="B37" s="56"/>
      <c r="C37" s="47" t="s">
        <v>77</v>
      </c>
      <c r="D37" s="64">
        <v>0.68562999999999996</v>
      </c>
      <c r="E37" s="54">
        <v>14</v>
      </c>
      <c r="F37" s="30"/>
      <c r="G37" s="30"/>
      <c r="H37" s="30"/>
      <c r="I37" s="30"/>
      <c r="J37" s="30"/>
      <c r="K37" s="30"/>
    </row>
    <row r="38" spans="2:11" x14ac:dyDescent="0.55000000000000004">
      <c r="B38" s="56"/>
      <c r="C38" s="47" t="s">
        <v>78</v>
      </c>
      <c r="D38" s="64">
        <v>0.48808000000000001</v>
      </c>
      <c r="E38" s="54" t="s">
        <v>79</v>
      </c>
      <c r="F38" s="30"/>
      <c r="G38" s="30"/>
      <c r="H38" s="30"/>
      <c r="I38" s="30"/>
      <c r="J38" s="30"/>
      <c r="K38" s="30"/>
    </row>
    <row r="39" spans="2:11" x14ac:dyDescent="0.55000000000000004">
      <c r="B39" s="56"/>
      <c r="C39" s="47" t="s">
        <v>80</v>
      </c>
      <c r="D39" s="64">
        <v>0.40558</v>
      </c>
      <c r="E39" s="54" t="s">
        <v>82</v>
      </c>
      <c r="F39" s="30"/>
      <c r="G39" s="30"/>
      <c r="H39" s="30"/>
      <c r="I39" s="30"/>
      <c r="J39" s="30"/>
      <c r="K39" s="30"/>
    </row>
    <row r="40" spans="2:11" ht="14.5" customHeight="1" x14ac:dyDescent="0.55000000000000004">
      <c r="B40" s="53"/>
      <c r="C40" s="47" t="s">
        <v>81</v>
      </c>
      <c r="D40" s="64">
        <v>0.43391000000000002</v>
      </c>
      <c r="E40" s="48">
        <v>616</v>
      </c>
      <c r="F40" s="30"/>
      <c r="G40" s="30"/>
      <c r="H40" s="30"/>
      <c r="I40" s="30"/>
      <c r="J40" s="30"/>
      <c r="K40" s="30"/>
    </row>
    <row r="41" spans="2:11" x14ac:dyDescent="0.55000000000000004">
      <c r="B41" s="58" t="s">
        <v>87</v>
      </c>
      <c r="C41" s="59"/>
      <c r="D41" s="63">
        <v>4.548E-2</v>
      </c>
      <c r="E41" s="55">
        <v>291</v>
      </c>
      <c r="F41" s="30"/>
      <c r="G41" s="30"/>
      <c r="H41" s="30"/>
      <c r="I41" s="30"/>
      <c r="J41" s="30"/>
      <c r="K41" s="30"/>
    </row>
    <row r="42" spans="2:11" x14ac:dyDescent="0.55000000000000004">
      <c r="B42" s="53"/>
      <c r="C42" s="50" t="s">
        <v>76</v>
      </c>
      <c r="D42" s="69">
        <v>4.548E-2</v>
      </c>
      <c r="E42" s="67">
        <v>0</v>
      </c>
      <c r="F42" s="30"/>
      <c r="G42" s="30"/>
      <c r="H42" s="30"/>
      <c r="I42" s="30"/>
      <c r="J42" s="30"/>
      <c r="K42" s="30"/>
    </row>
    <row r="43" spans="2:11" x14ac:dyDescent="0.55000000000000004">
      <c r="B43" s="56"/>
      <c r="C43" s="50" t="s">
        <v>77</v>
      </c>
      <c r="D43" s="64">
        <v>6.1539999999999997E-2</v>
      </c>
      <c r="E43" s="54" t="s">
        <v>79</v>
      </c>
      <c r="F43" s="30"/>
      <c r="G43" s="30"/>
      <c r="H43" s="30"/>
      <c r="I43" s="30"/>
    </row>
    <row r="44" spans="2:11" ht="14.5" customHeight="1" x14ac:dyDescent="0.55000000000000004">
      <c r="B44" s="56"/>
      <c r="C44" s="47" t="s">
        <v>78</v>
      </c>
      <c r="D44" s="64">
        <v>4.6739999999999997E-2</v>
      </c>
      <c r="E44" s="54">
        <v>191</v>
      </c>
      <c r="F44" s="30"/>
      <c r="G44" s="30"/>
      <c r="H44" s="30"/>
      <c r="I44" s="30"/>
      <c r="J44" s="30"/>
      <c r="K44" s="30"/>
    </row>
    <row r="45" spans="2:11" ht="14.5" customHeight="1" x14ac:dyDescent="0.55000000000000004">
      <c r="B45" s="56"/>
      <c r="C45" s="47" t="s">
        <v>80</v>
      </c>
      <c r="D45" s="64">
        <v>4.0669999999999998E-2</v>
      </c>
      <c r="E45" s="54">
        <v>91</v>
      </c>
      <c r="F45" s="30"/>
      <c r="G45" s="30"/>
      <c r="H45" s="30"/>
      <c r="I45" s="30"/>
      <c r="J45" s="30"/>
      <c r="K45" s="30"/>
    </row>
    <row r="46" spans="2:11" x14ac:dyDescent="0.55000000000000004">
      <c r="B46" s="56"/>
      <c r="C46" s="47" t="s">
        <v>81</v>
      </c>
      <c r="D46" s="64">
        <v>7.0260000000000003E-2</v>
      </c>
      <c r="E46" s="54" t="s">
        <v>82</v>
      </c>
      <c r="F46" s="30"/>
      <c r="G46" s="30"/>
      <c r="H46" s="30"/>
      <c r="I46" s="30"/>
      <c r="J46" s="30"/>
      <c r="K46" s="30"/>
    </row>
    <row r="47" spans="2:11" x14ac:dyDescent="0.55000000000000004">
      <c r="B47" s="58" t="s">
        <v>88</v>
      </c>
      <c r="C47" s="59"/>
      <c r="D47" s="63">
        <v>0.20812</v>
      </c>
      <c r="E47" s="55">
        <v>505</v>
      </c>
      <c r="F47" s="30"/>
      <c r="G47" s="30"/>
      <c r="H47" s="30"/>
      <c r="I47" s="30"/>
      <c r="J47" s="30"/>
      <c r="K47" s="30"/>
    </row>
    <row r="48" spans="2:11" x14ac:dyDescent="0.55000000000000004">
      <c r="B48" s="53"/>
      <c r="C48" s="50" t="s">
        <v>76</v>
      </c>
      <c r="D48" s="69">
        <v>0.20812</v>
      </c>
      <c r="E48" s="67">
        <v>0</v>
      </c>
      <c r="F48" s="30"/>
      <c r="G48" s="30"/>
      <c r="H48" s="30"/>
      <c r="I48" s="30"/>
      <c r="J48" s="30"/>
      <c r="K48" s="30"/>
    </row>
    <row r="49" spans="2:11" x14ac:dyDescent="0.55000000000000004">
      <c r="B49" s="56"/>
      <c r="C49" s="47" t="s">
        <v>77</v>
      </c>
      <c r="D49" s="64">
        <v>0.20494000000000001</v>
      </c>
      <c r="E49" s="54">
        <v>139</v>
      </c>
      <c r="F49" s="30"/>
      <c r="G49" s="30"/>
      <c r="H49" s="30"/>
      <c r="I49" s="30"/>
      <c r="J49" s="30"/>
      <c r="K49" s="30"/>
    </row>
    <row r="50" spans="2:11" x14ac:dyDescent="0.55000000000000004">
      <c r="B50" s="53"/>
      <c r="C50" s="47" t="s">
        <v>78</v>
      </c>
      <c r="D50" s="64">
        <v>0.34651999999999999</v>
      </c>
      <c r="E50" s="54" t="s">
        <v>82</v>
      </c>
      <c r="F50" s="30"/>
      <c r="G50" s="30"/>
      <c r="H50" s="30"/>
      <c r="I50" s="30"/>
      <c r="J50" s="30"/>
      <c r="K50" s="30"/>
    </row>
    <row r="51" spans="2:11" x14ac:dyDescent="0.55000000000000004">
      <c r="B51" s="53"/>
      <c r="C51" s="47" t="s">
        <v>80</v>
      </c>
      <c r="D51" s="64">
        <v>0.20554</v>
      </c>
      <c r="E51" s="54">
        <v>356</v>
      </c>
      <c r="F51" s="30"/>
      <c r="G51" s="30"/>
      <c r="H51" s="30"/>
      <c r="I51" s="30"/>
    </row>
    <row r="52" spans="2:11" x14ac:dyDescent="0.55000000000000004">
      <c r="B52" s="51"/>
      <c r="C52" s="52" t="s">
        <v>81</v>
      </c>
      <c r="D52" s="64">
        <v>0.33850000000000002</v>
      </c>
      <c r="E52" s="54" t="s">
        <v>79</v>
      </c>
      <c r="F52" s="30"/>
      <c r="G52" s="30"/>
      <c r="H52" s="30"/>
      <c r="I52" s="30"/>
      <c r="J52" s="30"/>
      <c r="K52" s="30"/>
    </row>
    <row r="53" spans="2:11" x14ac:dyDescent="0.55000000000000004">
      <c r="B53" s="58" t="s">
        <v>89</v>
      </c>
      <c r="C53" s="59"/>
      <c r="D53" s="63">
        <v>0.41657</v>
      </c>
      <c r="E53" s="55">
        <v>67</v>
      </c>
      <c r="F53" s="30"/>
      <c r="G53" s="30"/>
      <c r="H53" s="30"/>
      <c r="I53" s="30"/>
      <c r="J53" s="30"/>
      <c r="K53" s="30"/>
    </row>
    <row r="54" spans="2:11" x14ac:dyDescent="0.55000000000000004">
      <c r="B54" s="53"/>
      <c r="C54" s="50" t="s">
        <v>76</v>
      </c>
      <c r="D54" s="69">
        <v>0.41657</v>
      </c>
      <c r="E54" s="67">
        <v>0</v>
      </c>
      <c r="F54" s="30"/>
      <c r="G54" s="30"/>
      <c r="H54" s="30"/>
      <c r="I54" s="30"/>
      <c r="J54" s="30"/>
      <c r="K54" s="30"/>
    </row>
    <row r="55" spans="2:11" x14ac:dyDescent="0.55000000000000004">
      <c r="B55" s="56"/>
      <c r="C55" s="50" t="s">
        <v>77</v>
      </c>
      <c r="D55" s="64">
        <v>0.21328</v>
      </c>
      <c r="E55" s="54" t="s">
        <v>82</v>
      </c>
      <c r="F55" s="30"/>
      <c r="G55" s="30"/>
      <c r="H55" s="30"/>
      <c r="I55" s="30"/>
      <c r="J55" s="30"/>
      <c r="K55" s="30"/>
    </row>
    <row r="56" spans="2:11" x14ac:dyDescent="0.55000000000000004">
      <c r="B56" s="56"/>
      <c r="C56" s="47" t="s">
        <v>78</v>
      </c>
      <c r="D56" s="64">
        <v>0.41657</v>
      </c>
      <c r="E56" s="54">
        <v>0</v>
      </c>
      <c r="F56" s="30"/>
      <c r="G56" s="30"/>
      <c r="H56" s="30"/>
      <c r="I56" s="30"/>
      <c r="J56" s="30"/>
      <c r="K56" s="30"/>
    </row>
    <row r="57" spans="2:11" x14ac:dyDescent="0.55000000000000004">
      <c r="B57" s="56"/>
      <c r="C57" s="47" t="s">
        <v>80</v>
      </c>
      <c r="D57" s="64">
        <v>0.41792000000000001</v>
      </c>
      <c r="E57" s="54" t="s">
        <v>79</v>
      </c>
      <c r="F57" s="30"/>
      <c r="G57" s="30"/>
      <c r="H57" s="30"/>
      <c r="I57" s="30"/>
      <c r="J57" s="30"/>
      <c r="K57" s="30"/>
    </row>
    <row r="58" spans="2:11" x14ac:dyDescent="0.55000000000000004">
      <c r="B58" s="56"/>
      <c r="C58" s="47" t="s">
        <v>81</v>
      </c>
      <c r="D58" s="65">
        <v>0.44553999999999999</v>
      </c>
      <c r="E58" s="54">
        <v>56</v>
      </c>
      <c r="F58" s="30"/>
      <c r="G58" s="30"/>
      <c r="H58" s="30"/>
      <c r="I58" s="30"/>
      <c r="J58" s="30"/>
      <c r="K58" s="30"/>
    </row>
    <row r="59" spans="2:11" x14ac:dyDescent="0.55000000000000004">
      <c r="B59" s="58" t="s">
        <v>90</v>
      </c>
      <c r="C59" s="59"/>
      <c r="D59" s="63">
        <v>0</v>
      </c>
      <c r="E59" s="55">
        <v>0</v>
      </c>
      <c r="F59" s="30"/>
      <c r="G59" s="30"/>
      <c r="H59" s="30"/>
      <c r="I59" s="30"/>
    </row>
    <row r="60" spans="2:11" x14ac:dyDescent="0.55000000000000004">
      <c r="B60" s="53"/>
      <c r="C60" s="50" t="s">
        <v>76</v>
      </c>
      <c r="D60" s="64">
        <v>0</v>
      </c>
      <c r="E60" s="67">
        <v>0</v>
      </c>
      <c r="F60" s="30"/>
      <c r="G60" s="30"/>
      <c r="H60" s="30"/>
      <c r="I60" s="30"/>
    </row>
    <row r="61" spans="2:11" ht="15" customHeight="1" x14ac:dyDescent="0.55000000000000004">
      <c r="B61" s="56"/>
      <c r="C61" s="50" t="s">
        <v>77</v>
      </c>
      <c r="D61" s="64">
        <v>0</v>
      </c>
      <c r="E61" s="68">
        <v>0</v>
      </c>
      <c r="F61" s="30"/>
      <c r="G61" s="30"/>
      <c r="H61" s="30"/>
      <c r="I61" s="30"/>
      <c r="J61" s="30"/>
      <c r="K61" s="30"/>
    </row>
    <row r="62" spans="2:11" ht="14.5" customHeight="1" x14ac:dyDescent="0.55000000000000004">
      <c r="B62" s="56"/>
      <c r="C62" s="47" t="s">
        <v>78</v>
      </c>
      <c r="D62" s="64">
        <v>0</v>
      </c>
      <c r="E62" s="68">
        <v>0</v>
      </c>
      <c r="F62" s="30"/>
      <c r="G62" s="30"/>
      <c r="H62" s="30"/>
      <c r="I62" s="30"/>
      <c r="J62" s="30"/>
      <c r="K62" s="30"/>
    </row>
    <row r="63" spans="2:11" x14ac:dyDescent="0.55000000000000004">
      <c r="B63" s="56"/>
      <c r="C63" s="47" t="s">
        <v>80</v>
      </c>
      <c r="D63" s="64">
        <v>0</v>
      </c>
      <c r="E63" s="68">
        <v>0</v>
      </c>
      <c r="F63" s="30"/>
      <c r="G63" s="30"/>
      <c r="H63" s="30"/>
      <c r="I63" s="30"/>
      <c r="J63" s="30"/>
      <c r="K63" s="30"/>
    </row>
    <row r="64" spans="2:11" x14ac:dyDescent="0.55000000000000004">
      <c r="B64" s="60"/>
      <c r="C64" s="52" t="s">
        <v>81</v>
      </c>
      <c r="D64" s="65">
        <v>0</v>
      </c>
      <c r="E64" s="66">
        <v>0</v>
      </c>
      <c r="F64" s="30"/>
      <c r="G64" s="30"/>
      <c r="H64" s="30"/>
      <c r="I64" s="30"/>
    </row>
    <row r="67" spans="1:11" x14ac:dyDescent="0.55000000000000004">
      <c r="A67" t="s">
        <v>91</v>
      </c>
    </row>
    <row r="68" spans="1:11" ht="14.5" customHeight="1" x14ac:dyDescent="0.55000000000000004">
      <c r="A68" s="142" t="s">
        <v>92</v>
      </c>
      <c r="B68" s="142"/>
      <c r="C68" s="142"/>
      <c r="D68" s="142"/>
      <c r="E68" s="142"/>
      <c r="F68" s="142"/>
      <c r="G68" s="142"/>
      <c r="H68" s="142"/>
      <c r="I68" s="142"/>
      <c r="J68" s="142"/>
      <c r="K68" s="142"/>
    </row>
    <row r="69" spans="1:11" ht="28.75" customHeight="1" x14ac:dyDescent="0.55000000000000004">
      <c r="A69" s="142" t="s">
        <v>93</v>
      </c>
      <c r="B69" s="142"/>
      <c r="C69" s="142"/>
      <c r="D69" s="142"/>
      <c r="E69" s="142"/>
      <c r="F69" s="142"/>
      <c r="G69" s="142"/>
      <c r="H69" s="142"/>
      <c r="I69" s="142"/>
      <c r="J69" s="142"/>
      <c r="K69" s="142"/>
    </row>
    <row r="70" spans="1:11" ht="27.75" customHeight="1" x14ac:dyDescent="0.55000000000000004">
      <c r="A70" s="142" t="s">
        <v>94</v>
      </c>
      <c r="B70" s="142"/>
      <c r="C70" s="142"/>
      <c r="D70" s="142"/>
      <c r="E70" s="142"/>
      <c r="F70" s="142"/>
      <c r="G70" s="142"/>
      <c r="H70" s="142"/>
      <c r="I70" s="142"/>
      <c r="J70" s="142"/>
      <c r="K70" s="142"/>
    </row>
    <row r="71" spans="1:11" x14ac:dyDescent="0.55000000000000004">
      <c r="A71" s="44"/>
    </row>
    <row r="72" spans="1:11" x14ac:dyDescent="0.55000000000000004">
      <c r="A72" s="15" t="s">
        <v>95</v>
      </c>
    </row>
    <row r="74" spans="1:11" x14ac:dyDescent="0.55000000000000004">
      <c r="A74" s="15" t="s">
        <v>96</v>
      </c>
    </row>
    <row r="75" spans="1:11" x14ac:dyDescent="0.55000000000000004">
      <c r="A75" s="15" t="s">
        <v>97</v>
      </c>
    </row>
    <row r="76" spans="1:11" x14ac:dyDescent="0.55000000000000004">
      <c r="A76" s="15" t="s">
        <v>98</v>
      </c>
    </row>
    <row r="84" ht="15" customHeight="1" x14ac:dyDescent="0.55000000000000004"/>
    <row r="85" ht="14.5" customHeight="1" x14ac:dyDescent="0.55000000000000004"/>
  </sheetData>
  <mergeCells count="3">
    <mergeCell ref="A68:K68"/>
    <mergeCell ref="A69:K69"/>
    <mergeCell ref="A70:K70"/>
  </mergeCell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499984740745262"/>
    <pageSetUpPr fitToPage="1"/>
  </sheetPr>
  <dimension ref="A1:Y39"/>
  <sheetViews>
    <sheetView showRowColHeaders="0" zoomScale="85" zoomScaleNormal="85" workbookViewId="0"/>
  </sheetViews>
  <sheetFormatPr defaultColWidth="0" defaultRowHeight="14.5" customHeight="1" zeroHeight="1" x14ac:dyDescent="0.55000000000000004"/>
  <cols>
    <col min="1" max="1" width="4.26171875" style="46" customWidth="1"/>
    <col min="2" max="25" width="9" style="46" customWidth="1"/>
    <col min="26" max="16384" width="9" style="46" hidden="1"/>
  </cols>
  <sheetData>
    <row r="1" spans="1:24" ht="17.7" x14ac:dyDescent="0.6">
      <c r="A1" s="45"/>
    </row>
    <row r="2" spans="1:24" ht="9.75" customHeight="1" x14ac:dyDescent="0.55000000000000004"/>
    <row r="3" spans="1:24" ht="30.75" customHeight="1" x14ac:dyDescent="0.55000000000000004">
      <c r="B3" s="143"/>
      <c r="C3" s="143"/>
      <c r="D3" s="143"/>
      <c r="E3" s="143"/>
      <c r="F3" s="143"/>
      <c r="G3" s="143"/>
      <c r="H3" s="143"/>
      <c r="I3" s="143"/>
      <c r="J3" s="143"/>
      <c r="K3" s="143"/>
      <c r="L3" s="143"/>
      <c r="M3" s="143"/>
      <c r="N3" s="143"/>
      <c r="O3" s="143"/>
      <c r="P3" s="143"/>
      <c r="Q3" s="143"/>
      <c r="R3" s="143"/>
      <c r="S3" s="143"/>
      <c r="T3" s="143"/>
      <c r="U3" s="143"/>
      <c r="V3" s="143"/>
      <c r="W3" s="143"/>
      <c r="X3" s="143"/>
    </row>
    <row r="4" spans="1:24" ht="14.4" x14ac:dyDescent="0.55000000000000004"/>
    <row r="5" spans="1:24" ht="14.4" x14ac:dyDescent="0.55000000000000004"/>
    <row r="6" spans="1:24" ht="14.4" x14ac:dyDescent="0.55000000000000004"/>
    <row r="7" spans="1:24" ht="14.4" x14ac:dyDescent="0.55000000000000004"/>
    <row r="8" spans="1:24" ht="14.4" x14ac:dyDescent="0.55000000000000004"/>
    <row r="9" spans="1:24" ht="14.4" x14ac:dyDescent="0.55000000000000004"/>
    <row r="10" spans="1:24" ht="14.4" x14ac:dyDescent="0.55000000000000004"/>
    <row r="11" spans="1:24" ht="14.4" x14ac:dyDescent="0.55000000000000004"/>
    <row r="12" spans="1:24" ht="14.4" x14ac:dyDescent="0.55000000000000004"/>
    <row r="13" spans="1:24" ht="14.4" x14ac:dyDescent="0.55000000000000004"/>
    <row r="14" spans="1:24" ht="14.4" x14ac:dyDescent="0.55000000000000004"/>
    <row r="15" spans="1:24" ht="14.4" x14ac:dyDescent="0.55000000000000004"/>
    <row r="16" spans="1:24"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row r="35" ht="14.4" x14ac:dyDescent="0.55000000000000004"/>
    <row r="36" ht="14.4" x14ac:dyDescent="0.55000000000000004"/>
    <row r="37" ht="14.4" x14ac:dyDescent="0.55000000000000004"/>
    <row r="38" ht="14.4" x14ac:dyDescent="0.55000000000000004"/>
    <row r="39" ht="14.4" hidden="1" x14ac:dyDescent="0.55000000000000004"/>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P34"/>
  <sheetViews>
    <sheetView topLeftCell="A4" zoomScale="75" zoomScaleNormal="75" zoomScaleSheetLayoutView="85" workbookViewId="0">
      <selection activeCell="P29" sqref="P29"/>
    </sheetView>
  </sheetViews>
  <sheetFormatPr defaultColWidth="0" defaultRowHeight="14.4" zeroHeight="1" x14ac:dyDescent="0.55000000000000004"/>
  <cols>
    <col min="1" max="16" width="9" style="15" customWidth="1"/>
    <col min="17" max="16384" width="9" style="15" hidden="1"/>
  </cols>
  <sheetData>
    <row r="1" x14ac:dyDescent="0.55000000000000004"/>
    <row r="2" x14ac:dyDescent="0.55000000000000004"/>
    <row r="3" x14ac:dyDescent="0.55000000000000004"/>
    <row r="4" x14ac:dyDescent="0.55000000000000004"/>
    <row r="5" x14ac:dyDescent="0.55000000000000004"/>
    <row r="6" x14ac:dyDescent="0.55000000000000004"/>
    <row r="7" x14ac:dyDescent="0.55000000000000004"/>
    <row r="8" x14ac:dyDescent="0.55000000000000004"/>
    <row r="9" x14ac:dyDescent="0.55000000000000004"/>
    <row r="10" x14ac:dyDescent="0.55000000000000004"/>
    <row r="11" x14ac:dyDescent="0.55000000000000004"/>
    <row r="12" x14ac:dyDescent="0.55000000000000004"/>
    <row r="13" x14ac:dyDescent="0.55000000000000004"/>
    <row r="14" x14ac:dyDescent="0.55000000000000004"/>
    <row r="15" x14ac:dyDescent="0.55000000000000004"/>
    <row r="16" x14ac:dyDescent="0.55000000000000004"/>
    <row r="17" x14ac:dyDescent="0.55000000000000004"/>
    <row r="18" x14ac:dyDescent="0.55000000000000004"/>
    <row r="19" x14ac:dyDescent="0.55000000000000004"/>
    <row r="20" x14ac:dyDescent="0.55000000000000004"/>
    <row r="21" x14ac:dyDescent="0.55000000000000004"/>
    <row r="22" x14ac:dyDescent="0.55000000000000004"/>
    <row r="23" x14ac:dyDescent="0.55000000000000004"/>
    <row r="24" x14ac:dyDescent="0.55000000000000004"/>
    <row r="25" x14ac:dyDescent="0.55000000000000004"/>
    <row r="26" x14ac:dyDescent="0.55000000000000004"/>
    <row r="27" x14ac:dyDescent="0.55000000000000004"/>
    <row r="28" x14ac:dyDescent="0.55000000000000004"/>
    <row r="29" x14ac:dyDescent="0.55000000000000004"/>
    <row r="30" x14ac:dyDescent="0.55000000000000004"/>
    <row r="31" x14ac:dyDescent="0.55000000000000004"/>
    <row r="32" x14ac:dyDescent="0.55000000000000004"/>
    <row r="33" x14ac:dyDescent="0.55000000000000004"/>
    <row r="34" x14ac:dyDescent="0.55000000000000004"/>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2D050"/>
  </sheetPr>
  <dimension ref="A1:P34"/>
  <sheetViews>
    <sheetView zoomScale="75" zoomScaleNormal="75" zoomScaleSheetLayoutView="85" workbookViewId="0"/>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rgb="FF92D050"/>
  </sheetPr>
  <dimension ref="A1:P34"/>
  <sheetViews>
    <sheetView zoomScale="75" zoomScaleNormal="75" zoomScaleSheetLayoutView="85" workbookViewId="0"/>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rgb="FF92D050"/>
  </sheetPr>
  <dimension ref="A1:P34"/>
  <sheetViews>
    <sheetView zoomScale="75" zoomScaleNormal="75" zoomScaleSheetLayoutView="85" workbookViewId="0"/>
  </sheetViews>
  <sheetFormatPr defaultColWidth="0" defaultRowHeight="14.5" customHeight="1" zeroHeight="1" x14ac:dyDescent="0.55000000000000004"/>
  <cols>
    <col min="1" max="16" width="9" style="15" customWidth="1"/>
    <col min="17" max="16384" width="9" style="15"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0abe4c1-530c-4d18-bbb9-a8875ce8c837">
      <UserInfo>
        <DisplayName>Gurung, Richa (Operations)</DisplayName>
        <AccountId>106003</AccountId>
        <AccountType/>
      </UserInfo>
      <UserInfo>
        <DisplayName>Clayton, David (Clayton)</DisplayName>
        <AccountId>13333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13" ma:contentTypeDescription="Create a new document." ma:contentTypeScope="" ma:versionID="f8ede4321fc9ecc08abdb8b3479970ac">
  <xsd:schema xmlns:xsd="http://www.w3.org/2001/XMLSchema" xmlns:xs="http://www.w3.org/2001/XMLSchema" xmlns:p="http://schemas.microsoft.com/office/2006/metadata/properties" xmlns:ns3="b6990dd4-87f0-43d7-bd84-6658abe7e94a" xmlns:ns4="10abe4c1-530c-4d18-bbb9-a8875ce8c837" targetNamespace="http://schemas.microsoft.com/office/2006/metadata/properties" ma:root="true" ma:fieldsID="31de9d56398a2fcfe7a7e75fea8cf0fa" ns3:_="" ns4:_="">
    <xsd:import namespace="b6990dd4-87f0-43d7-bd84-6658abe7e94a"/>
    <xsd:import namespace="10abe4c1-530c-4d18-bbb9-a8875ce8c837"/>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abe4c1-530c-4d18-bbb9-a8875ce8c83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EB2474-C964-4491-A270-15D2C79FAECB}">
  <ds:schemaRefs>
    <ds:schemaRef ds:uri="http://schemas.microsoft.com/sharepoint/v3/contenttype/forms"/>
  </ds:schemaRefs>
</ds:datastoreItem>
</file>

<file path=customXml/itemProps2.xml><?xml version="1.0" encoding="utf-8"?>
<ds:datastoreItem xmlns:ds="http://schemas.openxmlformats.org/officeDocument/2006/customXml" ds:itemID="{B7F76555-12C6-4580-8B80-8205FBD7BDD5}">
  <ds:schemaRefs>
    <ds:schemaRef ds:uri="http://schemas.microsoft.com/office/2006/documentManagement/types"/>
    <ds:schemaRef ds:uri="10abe4c1-530c-4d18-bbb9-a8875ce8c837"/>
    <ds:schemaRef ds:uri="http://purl.org/dc/elements/1.1/"/>
    <ds:schemaRef ds:uri="http://schemas.microsoft.com/office/2006/metadata/properties"/>
    <ds:schemaRef ds:uri="http://purl.org/dc/terms/"/>
    <ds:schemaRef ds:uri="b6990dd4-87f0-43d7-bd84-6658abe7e94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B489107-D910-44B1-8BEF-16F91D603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10abe4c1-530c-4d18-bbb9-a8875ce8c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Introduction</vt:lpstr>
      <vt:lpstr>Summary &amp; Table 1</vt:lpstr>
      <vt:lpstr>Table 2</vt:lpstr>
      <vt:lpstr>Table 3</vt:lpstr>
      <vt:lpstr>Graph interpretation</vt:lpstr>
      <vt:lpstr>Total</vt:lpstr>
      <vt:lpstr>CHP</vt:lpstr>
      <vt:lpstr>Solar Thermal</vt:lpstr>
      <vt:lpstr>Biomass</vt:lpstr>
      <vt:lpstr>Deep Geothermal</vt:lpstr>
      <vt:lpstr>Biomethane and large biogas</vt:lpstr>
      <vt:lpstr>Small and medium biogas</vt:lpstr>
      <vt:lpstr>Large heat pump</vt:lpstr>
      <vt:lpstr>Small heat pump</vt:lpstr>
      <vt:lpstr>Glossary</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2017-07-28T15:07:54Z</dcterms:created>
  <dcterms:modified xsi:type="dcterms:W3CDTF">2020-05-26T11:27:08Z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0x0101000C67CC6F2A03F04698EA34E0C5CF3D5C</vt:lpwstr>
  </property>
  <property fmtid="{D5CDD505-2E9C-101B-9397-08002B2CF9AE}" pid="3" name="_dlc_DocIdItemGuid">
    <vt:lpwstr>99ffd7b5-75de-4101-b8b7-74119571701f</vt:lpwstr>
  </property>
  <property fmtid="{D5CDD505-2E9C-101B-9397-08002B2CF9AE}" pid="4" name="Business Unit">
    <vt:lpwstr>197;#RHI and Heat in Buildings|b45212cb-fb01-4d33-a19d-8398419bacb2</vt:lpwstr>
  </property>
  <property fmtid="{D5CDD505-2E9C-101B-9397-08002B2CF9AE}" pid="5" name="AuthorIds_UIVersion_6">
    <vt:lpwstr>13894</vt:lpwstr>
  </property>
  <property fmtid="{D5CDD505-2E9C-101B-9397-08002B2CF9AE}" pid="6" name="AuthorIds_UIVersion_9">
    <vt:lpwstr>4538</vt:lpwstr>
  </property>
  <property fmtid="{D5CDD505-2E9C-101B-9397-08002B2CF9AE}" pid="7" name="AuthorIds_UIVersion_13">
    <vt:lpwstr>22857</vt:lpwstr>
  </property>
  <property fmtid="{D5CDD505-2E9C-101B-9397-08002B2CF9AE}" pid="8" name="AuthorIds_UIVersion_1">
    <vt:lpwstr>13894</vt:lpwstr>
  </property>
  <property fmtid="{D5CDD505-2E9C-101B-9397-08002B2CF9AE}" pid="9" name="AuthorIds_UIVersion_5">
    <vt:lpwstr>13894</vt:lpwstr>
  </property>
  <property fmtid="{D5CDD505-2E9C-101B-9397-08002B2CF9AE}" pid="10" name="AuthorIds_UIVersion_12">
    <vt:lpwstr>12485</vt:lpwstr>
  </property>
  <property fmtid="{D5CDD505-2E9C-101B-9397-08002B2CF9AE}" pid="11" name="AuthorIds_UIVersion_14">
    <vt:lpwstr>22857</vt:lpwstr>
  </property>
  <property fmtid="{D5CDD505-2E9C-101B-9397-08002B2CF9AE}" pid="12" name="AuthorIds_UIVersion_7">
    <vt:lpwstr>12485</vt:lpwstr>
  </property>
  <property fmtid="{D5CDD505-2E9C-101B-9397-08002B2CF9AE}" pid="13" name="MSIP_Label_ba62f585-b40f-4ab9-bafe-39150f03d124_Enabled">
    <vt:lpwstr>true</vt:lpwstr>
  </property>
  <property fmtid="{D5CDD505-2E9C-101B-9397-08002B2CF9AE}" pid="14" name="MSIP_Label_ba62f585-b40f-4ab9-bafe-39150f03d124_SetDate">
    <vt:lpwstr>2019-09-23T10:17:43Z</vt:lpwstr>
  </property>
  <property fmtid="{D5CDD505-2E9C-101B-9397-08002B2CF9AE}" pid="15" name="MSIP_Label_ba62f585-b40f-4ab9-bafe-39150f03d124_Method">
    <vt:lpwstr>Standard</vt:lpwstr>
  </property>
  <property fmtid="{D5CDD505-2E9C-101B-9397-08002B2CF9AE}" pid="16" name="MSIP_Label_ba62f585-b40f-4ab9-bafe-39150f03d124_Name">
    <vt:lpwstr>OFFICIAL</vt:lpwstr>
  </property>
  <property fmtid="{D5CDD505-2E9C-101B-9397-08002B2CF9AE}" pid="17" name="MSIP_Label_ba62f585-b40f-4ab9-bafe-39150f03d124_SiteId">
    <vt:lpwstr>cbac7005-02c1-43eb-b497-e6492d1b2dd8</vt:lpwstr>
  </property>
  <property fmtid="{D5CDD505-2E9C-101B-9397-08002B2CF9AE}" pid="18" name="MSIP_Label_ba62f585-b40f-4ab9-bafe-39150f03d124_ActionId">
    <vt:lpwstr>284f8752-d895-42a4-9b6c-0000860c19e2</vt:lpwstr>
  </property>
  <property fmtid="{D5CDD505-2E9C-101B-9397-08002B2CF9AE}" pid="19" name="MSIP_Label_ba62f585-b40f-4ab9-bafe-39150f03d124_ContentBits">
    <vt:lpwstr>0</vt:lpwstr>
  </property>
  <property fmtid="{D5CDD505-2E9C-101B-9397-08002B2CF9AE}" pid="20" name="Order">
    <vt:r8>182200</vt:r8>
  </property>
  <property fmtid="{D5CDD505-2E9C-101B-9397-08002B2CF9AE}" pid="21" name="ComplianceAssetId">
    <vt:lpwstr/>
  </property>
</Properties>
</file>