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hidePivotFieldList="1" checkCompatibility="1" defaultThemeVersion="124226"/>
  <mc:AlternateContent xmlns:mc="http://schemas.openxmlformats.org/markup-compatibility/2006">
    <mc:Choice Requires="x15">
      <x15ac:absPath xmlns:x15ac="http://schemas.microsoft.com/office/spreadsheetml/2010/11/ac" url="\\Poise.Homeoffice.Local\Home\LSC\Users\BurlsC\Desktop\Datasets March 2020\"/>
    </mc:Choice>
  </mc:AlternateContent>
  <xr:revisionPtr revIDLastSave="0" documentId="8_{2CCBCA9D-8B3E-4748-985E-9ED6ECF083F1}" xr6:coauthVersionLast="41" xr6:coauthVersionMax="41" xr10:uidLastSave="{00000000-0000-0000-0000-000000000000}"/>
  <bookViews>
    <workbookView xWindow="2740" yWindow="620" windowWidth="14400" windowHeight="7360" tabRatio="974" activeTab="3" xr2:uid="{00000000-000D-0000-FFFF-FFFF00000000}"/>
  </bookViews>
  <sheets>
    <sheet name="Enhanced Check Performance" sheetId="2" r:id="rId1"/>
    <sheet name="Standard Check Performance" sheetId="21" r:id="rId2"/>
    <sheet name="Basic Check Performance" sheetId="22" r:id="rId3"/>
    <sheet name="Standard &amp; Enhanced - Av. Time" sheetId="6" r:id="rId4"/>
    <sheet name="DBS Checks Despatched" sheetId="7" r:id="rId5"/>
    <sheet name="DBS Check Content" sheetId="8" r:id="rId6"/>
    <sheet name="DBS Applications In Progress" sheetId="9" r:id="rId7"/>
    <sheet name="Update Service Subscriptions" sheetId="10" r:id="rId8"/>
    <sheet name="Update Service Renewals" sheetId="11" r:id="rId9"/>
    <sheet name="Complaint_Processing" sheetId="12" state="hidden" r:id="rId10"/>
    <sheet name="Enquiry_Processing" sheetId="13" state="hidden" r:id="rId11"/>
    <sheet name="Independent_Monitor" sheetId="14" state="hidden" r:id="rId12"/>
    <sheet name="Data_Source_Disputes" sheetId="15" state="hidden" r:id="rId13"/>
    <sheet name="Data_Quality_Disputes_" sheetId="16" state="hidden" r:id="rId14"/>
    <sheet name="Update Service Employer Checks" sheetId="17" r:id="rId15"/>
    <sheet name="Update Service Status Changes" sheetId="18" r:id="rId16"/>
    <sheet name="Adult First Checks" sheetId="19" r:id="rId1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11" l="1"/>
  <c r="I19" i="11"/>
  <c r="I18" i="11"/>
  <c r="F20" i="10"/>
  <c r="H20" i="10" s="1"/>
  <c r="F19" i="10"/>
  <c r="H19" i="10"/>
  <c r="F18" i="10"/>
  <c r="H18" i="10"/>
  <c r="E21" i="9"/>
  <c r="E20" i="9"/>
  <c r="E19" i="9"/>
  <c r="G39" i="8"/>
  <c r="G38" i="8"/>
  <c r="G37" i="8"/>
  <c r="M22" i="7"/>
  <c r="M21" i="7"/>
  <c r="M20" i="7"/>
  <c r="K20" i="8"/>
  <c r="K19" i="8"/>
  <c r="K18" i="8"/>
  <c r="I20" i="8"/>
  <c r="I19" i="8"/>
  <c r="I18" i="8"/>
  <c r="G18" i="8"/>
  <c r="G19" i="8"/>
  <c r="G20" i="8"/>
  <c r="F17" i="10" l="1"/>
  <c r="H17" i="10" s="1"/>
  <c r="F16" i="10"/>
  <c r="H16" i="10" s="1"/>
  <c r="F15" i="10"/>
  <c r="H15" i="10" s="1"/>
  <c r="I15" i="11" l="1"/>
  <c r="I16" i="11"/>
  <c r="I17" i="11"/>
  <c r="E18" i="9"/>
  <c r="E17" i="9"/>
  <c r="E16" i="9"/>
  <c r="G36" i="8"/>
  <c r="G35" i="8"/>
  <c r="G34" i="8"/>
  <c r="K17" i="8"/>
  <c r="K16" i="8"/>
  <c r="K15" i="8"/>
  <c r="I15" i="8"/>
  <c r="I16" i="8"/>
  <c r="I17" i="8"/>
  <c r="G15" i="8"/>
  <c r="G16" i="8"/>
  <c r="G17" i="8"/>
  <c r="M19" i="7"/>
  <c r="M18" i="7"/>
  <c r="M17" i="7"/>
  <c r="I14" i="11"/>
  <c r="I13" i="11"/>
  <c r="I12" i="11"/>
  <c r="H12" i="11"/>
  <c r="H13" i="11" s="1"/>
  <c r="G12" i="11"/>
  <c r="G13" i="11" s="1"/>
  <c r="G14" i="11" s="1"/>
  <c r="G15" i="11" s="1"/>
  <c r="G16" i="11" s="1"/>
  <c r="G17" i="11" s="1"/>
  <c r="G18" i="11" s="1"/>
  <c r="G19" i="11" s="1"/>
  <c r="G20" i="11" s="1"/>
  <c r="J11" i="11"/>
  <c r="I11" i="11"/>
  <c r="J10" i="11"/>
  <c r="I10" i="11"/>
  <c r="J9" i="11"/>
  <c r="I9" i="11"/>
  <c r="H14" i="10"/>
  <c r="F14" i="10"/>
  <c r="F13" i="10"/>
  <c r="H13" i="10" s="1"/>
  <c r="F12" i="10"/>
  <c r="H12" i="10" s="1"/>
  <c r="H11" i="10"/>
  <c r="F11" i="10"/>
  <c r="F10" i="10"/>
  <c r="H10" i="10" s="1"/>
  <c r="F9" i="10"/>
  <c r="H9" i="10" s="1"/>
  <c r="E15" i="9"/>
  <c r="E14" i="9"/>
  <c r="E13" i="9"/>
  <c r="E12" i="9"/>
  <c r="E11" i="9"/>
  <c r="E10" i="9"/>
  <c r="G33" i="8"/>
  <c r="G32" i="8"/>
  <c r="G31" i="8"/>
  <c r="G30" i="8"/>
  <c r="G29" i="8"/>
  <c r="G28" i="8"/>
  <c r="K14" i="8"/>
  <c r="I14" i="8"/>
  <c r="G14" i="8"/>
  <c r="K13" i="8"/>
  <c r="I13" i="8"/>
  <c r="G13" i="8"/>
  <c r="K12" i="8"/>
  <c r="I12" i="8"/>
  <c r="G12" i="8"/>
  <c r="K11" i="8"/>
  <c r="I11" i="8"/>
  <c r="G11" i="8"/>
  <c r="K10" i="8"/>
  <c r="I10" i="8"/>
  <c r="G10" i="8"/>
  <c r="K9" i="8"/>
  <c r="I9" i="8"/>
  <c r="G9" i="8"/>
  <c r="M16" i="7"/>
  <c r="M15" i="7"/>
  <c r="M14" i="7"/>
  <c r="M13" i="7"/>
  <c r="M12" i="7"/>
  <c r="M11" i="7"/>
  <c r="J13" i="11" l="1"/>
  <c r="H14" i="11"/>
  <c r="G12" i="10"/>
  <c r="G13" i="10" s="1"/>
  <c r="G14" i="10" s="1"/>
  <c r="G15" i="10" s="1"/>
  <c r="G16" i="10" s="1"/>
  <c r="G17" i="10" s="1"/>
  <c r="G18" i="10" s="1"/>
  <c r="G19" i="10" s="1"/>
  <c r="G20" i="10" s="1"/>
  <c r="J12" i="11"/>
  <c r="J14" i="11" l="1"/>
  <c r="H15" i="11"/>
  <c r="J15" i="11" l="1"/>
  <c r="H16" i="11"/>
  <c r="H17" i="11" l="1"/>
  <c r="J16" i="11"/>
  <c r="H18" i="11" l="1"/>
  <c r="J17" i="11"/>
  <c r="J18" i="11" l="1"/>
  <c r="H19" i="11"/>
  <c r="J19" i="11" l="1"/>
  <c r="H20" i="11"/>
  <c r="J20" i="11" s="1"/>
</calcChain>
</file>

<file path=xl/sharedStrings.xml><?xml version="1.0" encoding="utf-8"?>
<sst xmlns="http://schemas.openxmlformats.org/spreadsheetml/2006/main" count="163" uniqueCount="110">
  <si>
    <t>Total</t>
  </si>
  <si>
    <t>Month</t>
  </si>
  <si>
    <t>Target</t>
  </si>
  <si>
    <t>Standard</t>
  </si>
  <si>
    <t>Enhanced</t>
  </si>
  <si>
    <t>Paper Volunteer</t>
  </si>
  <si>
    <t>Paper Paid</t>
  </si>
  <si>
    <t>E-bulk Volunteer</t>
  </si>
  <si>
    <t>E-bulk Paid</t>
  </si>
  <si>
    <t>Total with Barred List Match</t>
  </si>
  <si>
    <t>Total Applications In Progress</t>
  </si>
  <si>
    <t>Month Ending</t>
  </si>
  <si>
    <t>Non-Volunteer Subscribed</t>
  </si>
  <si>
    <t>Volunteer Subscribed</t>
  </si>
  <si>
    <t>Vol/Non-Vol Split</t>
  </si>
  <si>
    <t>Renewal Due</t>
  </si>
  <si>
    <t>Renewed</t>
  </si>
  <si>
    <t>Cumulative Renewal Due</t>
  </si>
  <si>
    <t>Cumulative Renewed</t>
  </si>
  <si>
    <t>Overall % Renewed (monthly)</t>
  </si>
  <si>
    <t>Overall % Renewed (cumulative)</t>
  </si>
  <si>
    <t>Target - 95% of complaints responded to within 10 working days</t>
  </si>
  <si>
    <t>Volume Intake</t>
  </si>
  <si>
    <t>Complaints Completed</t>
  </si>
  <si>
    <t>Achieved</t>
  </si>
  <si>
    <t xml:space="preserve">Breakdown of Complaint Categories </t>
  </si>
  <si>
    <t>Delay</t>
  </si>
  <si>
    <t>Disputes</t>
  </si>
  <si>
    <t>Policy</t>
  </si>
  <si>
    <t>Process</t>
  </si>
  <si>
    <t>Quality</t>
  </si>
  <si>
    <t>Finance</t>
  </si>
  <si>
    <t>General</t>
  </si>
  <si>
    <t>Reg</t>
  </si>
  <si>
    <t>Total complaints completed</t>
  </si>
  <si>
    <t>Target - 95% of enquiries responded to within 10 working days</t>
  </si>
  <si>
    <t>Enquiries Compleleted</t>
  </si>
  <si>
    <t xml:space="preserve">Breakdown of Dispute Categories </t>
  </si>
  <si>
    <t>Total Enquiries Completed</t>
  </si>
  <si>
    <t>Independent Monitor Cases</t>
  </si>
  <si>
    <t>Sent to IM</t>
  </si>
  <si>
    <t>Returned from IM</t>
  </si>
  <si>
    <t>Upheld</t>
  </si>
  <si>
    <t>Not Upheld</t>
  </si>
  <si>
    <t>Withdrawn</t>
  </si>
  <si>
    <t>***Lisa speak to Mike re FOI</t>
  </si>
  <si>
    <t>Volume Completed</t>
  </si>
  <si>
    <t>THESE NUMBERS DON’T MATCH (ONE FROM DATABASE ONE FROM KPI SHEET)</t>
  </si>
  <si>
    <t>kpi spreadsheet</t>
  </si>
  <si>
    <t>Reporting Month</t>
  </si>
  <si>
    <t>14 Day Target</t>
  </si>
  <si>
    <t>42 Day Target</t>
  </si>
  <si>
    <t>Volume Completed within 14 Days</t>
  </si>
  <si>
    <t>14 Day PSS Percentage</t>
  </si>
  <si>
    <t>Volume Completed within 42 Days</t>
  </si>
  <si>
    <t>42 Day PSS Percentage</t>
  </si>
  <si>
    <t>1 Day Target</t>
  </si>
  <si>
    <t>Volume Processed within 1 Day</t>
  </si>
  <si>
    <t>1 Day PSS Percentage</t>
  </si>
  <si>
    <t>Volume Processed within 14 Days</t>
  </si>
  <si>
    <t>Total Average End to End</t>
  </si>
  <si>
    <t>TCS Stage Average</t>
  </si>
  <si>
    <t>DBS Operations Stage Average</t>
  </si>
  <si>
    <t>Police Stage Average</t>
  </si>
  <si>
    <t>Disclosure Assembly Stage Average</t>
  </si>
  <si>
    <t xml:space="preserve">Basic </t>
  </si>
  <si>
    <t>Reporting month</t>
  </si>
  <si>
    <t>% With PNC Info Post Filtering</t>
  </si>
  <si>
    <t>Total with LPF Approved Info</t>
  </si>
  <si>
    <t>% with LPF Approved Info</t>
  </si>
  <si>
    <t>% with Barred List Match</t>
  </si>
  <si>
    <t>Total Subscriptions Received</t>
  </si>
  <si>
    <t>Active Subscribers</t>
  </si>
  <si>
    <t>Expired or Cancelled</t>
  </si>
  <si>
    <t>Employer Checks</t>
  </si>
  <si>
    <t>Total Employer Checks</t>
  </si>
  <si>
    <t>Status Changes</t>
  </si>
  <si>
    <t>Number of Adult First checks</t>
  </si>
  <si>
    <t>Adult First Checks</t>
  </si>
  <si>
    <t>Applications with DBS / TCS / Awaiting Customer Response</t>
  </si>
  <si>
    <t>Applications at  Police Force</t>
  </si>
  <si>
    <t>14 Day PSS Target</t>
  </si>
  <si>
    <t>42 Day PSS Target</t>
  </si>
  <si>
    <t>1 Day PSS Target</t>
  </si>
  <si>
    <t>Enhanced DBS Checks Despatched</t>
  </si>
  <si>
    <t xml:space="preserve">Enhanced DBS Check Performance / Public Service Standard (PSS) </t>
  </si>
  <si>
    <t xml:space="preserve">Standard DBS Check Performance / Public Service Standard (PSS) </t>
  </si>
  <si>
    <t>Standard DBS Checks Despatched</t>
  </si>
  <si>
    <t xml:space="preserve">Basic DBS Check Performance / Public Service Standard (PSS) </t>
  </si>
  <si>
    <t>Basic DBS Checks Processed</t>
  </si>
  <si>
    <t xml:space="preserve"> PSS Performance  - Basic DBS Checks</t>
  </si>
  <si>
    <t xml:space="preserve"> PSS Performance  - Enhanced DBS Checks</t>
  </si>
  <si>
    <t xml:space="preserve"> PSS Performance  - Standard DBS Checks</t>
  </si>
  <si>
    <t>Enhanced DBS Check: Average Turnaround Times</t>
  </si>
  <si>
    <t>Average Turnaround Times - Enhanced DBS Checks</t>
  </si>
  <si>
    <t>Standard DBS Check: Average Turnaround Times</t>
  </si>
  <si>
    <t>Average Turnaround Times - Standard DBS Checks</t>
  </si>
  <si>
    <t>DBS Checks Despatched (broken down by Route)</t>
  </si>
  <si>
    <t>Total DBS Checks Issued</t>
  </si>
  <si>
    <t xml:space="preserve">Basic DBS Check Content Summary </t>
  </si>
  <si>
    <t>Standard &amp; Enhanced DBS Checks / Work In Progress</t>
  </si>
  <si>
    <t>Basic DBS Checks / Work In Progress</t>
  </si>
  <si>
    <t>New Update Service Subscriptions by Month</t>
  </si>
  <si>
    <t>Update Service Subscriptions Renewed by Month</t>
  </si>
  <si>
    <t>Standard &amp; Enhanced DBS Check Content Summary</t>
  </si>
  <si>
    <t>Total with PNC Info Pre-Filtering</t>
  </si>
  <si>
    <t>Total with PNC Info Post-Filtering</t>
  </si>
  <si>
    <t>Total with PNC Info Pre-ROA</t>
  </si>
  <si>
    <t>Total with PNC Info Post-ROA</t>
  </si>
  <si>
    <t>% With PNC Info Post ROA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</si>
</sst>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quot; &quot;#,##0&quot; &quot;;&quot;-&quot;#,##0&quot; &quot;;&quot; -&quot;00&quot; &quot;;&quot; &quot;@&quot; &quot;"/>
    <numFmt numFmtId="166" formatCode="&quot; &quot;#,##0.00&quot; &quot;;&quot;-&quot;#,##0.00&quot; &quot;;&quot; -&quot;00&quot; &quot;;&quot; &quot;@&quot; &quot;"/>
    <numFmt numFmtId="167" formatCode="#,##0.0"/>
  </numFmts>
  <fonts count="36" x14ac:knownFonts="1">
    <font>
      <sz val="10"/>
      <color rgb="FF000000"/>
      <name val="Arial"/>
      <family val="2"/>
    </font>
    <font>
      <sz val="12"/>
      <color theme="1"/>
      <name val="Arial"/>
      <family val="2"/>
    </font>
    <font>
      <sz val="12"/>
      <color rgb="FFFF0000"/>
      <name val="Arial"/>
      <family val="2"/>
    </font>
    <font>
      <sz val="10"/>
      <color rgb="FF000000"/>
      <name val="Arial"/>
      <family val="2"/>
    </font>
    <font>
      <sz val="12"/>
      <color rgb="FF000000"/>
      <name val="Arial"/>
      <family val="2"/>
    </font>
    <font>
      <sz val="12"/>
      <color rgb="FFFFFFFF"/>
      <name val="Arial"/>
      <family val="2"/>
    </font>
    <font>
      <sz val="12"/>
      <color rgb="FF800080"/>
      <name val="Arial"/>
      <family val="2"/>
    </font>
    <font>
      <b/>
      <sz val="12"/>
      <color rgb="FFFF9900"/>
      <name val="Arial"/>
      <family val="2"/>
    </font>
    <font>
      <b/>
      <sz val="12"/>
      <color rgb="FFFFFFFF"/>
      <name val="Arial"/>
      <family val="2"/>
    </font>
    <font>
      <i/>
      <sz val="12"/>
      <color rgb="FF808080"/>
      <name val="Arial"/>
      <family val="2"/>
    </font>
    <font>
      <sz val="12"/>
      <color rgb="FF008000"/>
      <name val="Arial"/>
      <family val="2"/>
    </font>
    <font>
      <b/>
      <sz val="15"/>
      <color rgb="FF003366"/>
      <name val="Arial"/>
      <family val="2"/>
    </font>
    <font>
      <b/>
      <sz val="13"/>
      <color rgb="FF003366"/>
      <name val="Arial"/>
      <family val="2"/>
    </font>
    <font>
      <b/>
      <sz val="11"/>
      <color rgb="FF003366"/>
      <name val="Arial"/>
      <family val="2"/>
    </font>
    <font>
      <u/>
      <sz val="10"/>
      <color rgb="FF0000FF"/>
      <name val="Arial"/>
      <family val="2"/>
    </font>
    <font>
      <sz val="12"/>
      <color rgb="FF333399"/>
      <name val="Arial"/>
      <family val="2"/>
    </font>
    <font>
      <sz val="12"/>
      <color rgb="FFFF9900"/>
      <name val="Arial"/>
      <family val="2"/>
    </font>
    <font>
      <sz val="12"/>
      <color rgb="FF993300"/>
      <name val="Arial"/>
      <family val="2"/>
    </font>
    <font>
      <sz val="10"/>
      <color rgb="FF000000"/>
      <name val="Franklin Gothic Book"/>
      <family val="2"/>
    </font>
    <font>
      <b/>
      <sz val="12"/>
      <color rgb="FF333333"/>
      <name val="Arial"/>
      <family val="2"/>
    </font>
    <font>
      <b/>
      <sz val="18"/>
      <color rgb="FF003366"/>
      <name val="Cambria"/>
      <family val="1"/>
    </font>
    <font>
      <b/>
      <sz val="12"/>
      <color rgb="FF000000"/>
      <name val="Arial"/>
      <family val="2"/>
    </font>
    <font>
      <b/>
      <sz val="11"/>
      <color rgb="FF000000"/>
      <name val="Arial"/>
      <family val="2"/>
    </font>
    <font>
      <sz val="11"/>
      <color rgb="FF000000"/>
      <name val="Arial"/>
      <family val="2"/>
    </font>
    <font>
      <b/>
      <sz val="11"/>
      <color rgb="FFFF0000"/>
      <name val="Arial"/>
      <family val="2"/>
    </font>
    <font>
      <sz val="10"/>
      <color rgb="FFFF0000"/>
      <name val="Arial"/>
      <family val="2"/>
    </font>
    <font>
      <sz val="8"/>
      <color rgb="FF000000"/>
      <name val="Arial"/>
      <family val="2"/>
    </font>
    <font>
      <b/>
      <sz val="14"/>
      <color theme="0"/>
      <name val="Arial"/>
      <family val="2"/>
    </font>
    <font>
      <sz val="10"/>
      <color theme="1"/>
      <name val="Arial"/>
      <family val="2"/>
    </font>
    <font>
      <sz val="12"/>
      <color indexed="8"/>
      <name val="Arial"/>
      <family val="2"/>
    </font>
    <font>
      <sz val="10"/>
      <color indexed="8"/>
      <name val="Arial"/>
      <family val="2"/>
    </font>
    <font>
      <sz val="12"/>
      <name val="Arial"/>
      <family val="2"/>
    </font>
    <font>
      <sz val="11"/>
      <name val="Arial"/>
      <family val="2"/>
    </font>
    <font>
      <sz val="10"/>
      <name val="Arial"/>
      <family val="2"/>
    </font>
    <font>
      <b/>
      <sz val="18"/>
      <color theme="0"/>
      <name val="Arial"/>
      <family val="2"/>
    </font>
    <font>
      <sz val="10"/>
      <name val="Arial"/>
      <family val="2"/>
    </font>
  </fonts>
  <fills count="29">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7030A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64">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C0C0C0"/>
      </left>
      <right style="thin">
        <color rgb="FFC0C0C0"/>
      </right>
      <top/>
      <bottom style="thin">
        <color rgb="FFC0C0C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04">
    <xf numFmtId="0" fontId="0" fillId="0" borderId="0"/>
    <xf numFmtId="166" fontId="3" fillId="0" borderId="0" applyFont="0" applyFill="0" applyBorder="0" applyAlignment="0" applyProtection="0"/>
    <xf numFmtId="9" fontId="3" fillId="0" borderId="0" applyFont="0" applyFill="0" applyBorder="0" applyAlignment="0" applyProtection="0"/>
    <xf numFmtId="0" fontId="2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0" fillId="4" borderId="0" applyNumberFormat="0" applyBorder="0" applyAlignment="0" applyProtection="0"/>
    <xf numFmtId="0" fontId="6" fillId="3" borderId="0" applyNumberFormat="0" applyBorder="0" applyAlignment="0" applyProtection="0"/>
    <xf numFmtId="0" fontId="17" fillId="22" borderId="0" applyNumberFormat="0" applyBorder="0" applyAlignment="0" applyProtection="0"/>
    <xf numFmtId="0" fontId="15" fillId="7" borderId="1" applyNumberFormat="0" applyAlignment="0" applyProtection="0"/>
    <xf numFmtId="0" fontId="19" fillId="20" borderId="8" applyNumberFormat="0" applyAlignment="0" applyProtection="0"/>
    <xf numFmtId="0" fontId="7" fillId="20" borderId="1" applyNumberFormat="0" applyAlignment="0" applyProtection="0"/>
    <xf numFmtId="0" fontId="16" fillId="0" borderId="6" applyNumberFormat="0" applyFill="0" applyAlignment="0" applyProtection="0"/>
    <xf numFmtId="0" fontId="8" fillId="21" borderId="2" applyNumberFormat="0" applyAlignment="0" applyProtection="0"/>
    <xf numFmtId="0" fontId="2" fillId="0" borderId="0" applyNumberFormat="0" applyFill="0" applyBorder="0" applyAlignment="0" applyProtection="0"/>
    <xf numFmtId="0" fontId="3" fillId="23" borderId="7" applyNumberFormat="0" applyFont="0" applyAlignment="0" applyProtection="0"/>
    <xf numFmtId="0" fontId="9" fillId="0" borderId="0" applyNumberFormat="0" applyFill="0" applyBorder="0" applyAlignment="0" applyProtection="0"/>
    <xf numFmtId="0" fontId="21" fillId="0" borderId="9" applyNumberFormat="0" applyFill="0" applyAlignment="0" applyProtection="0"/>
    <xf numFmtId="0" fontId="5" fillId="16"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5" fillId="12" borderId="0" applyNumberFormat="0" applyBorder="0" applyAlignment="0" applyProtection="0"/>
    <xf numFmtId="0" fontId="5" fillId="17"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5" fillId="18"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5" fillId="15" borderId="0" applyNumberFormat="0" applyBorder="0" applyAlignment="0" applyProtection="0"/>
    <xf numFmtId="0" fontId="3" fillId="0" borderId="0" applyNumberFormat="0" applyFont="0" applyBorder="0" applyProtection="0"/>
    <xf numFmtId="0" fontId="14" fillId="0" borderId="0" applyNumberFormat="0" applyFill="0" applyBorder="0" applyAlignment="0" applyProtection="0"/>
    <xf numFmtId="0" fontId="1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9" fillId="0" borderId="0"/>
    <xf numFmtId="0" fontId="35" fillId="0" borderId="0"/>
    <xf numFmtId="0" fontId="4" fillId="0" borderId="0"/>
    <xf numFmtId="0" fontId="3" fillId="0" borderId="0" applyNumberFormat="0" applyBorder="0" applyProtection="0"/>
    <xf numFmtId="0" fontId="33"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10" borderId="0" applyNumberFormat="0" applyFont="0" applyBorder="0" applyAlignment="0" applyProtection="0"/>
    <xf numFmtId="0" fontId="4" fillId="5" borderId="0" applyNumberFormat="0" applyFont="0" applyBorder="0" applyAlignment="0" applyProtection="0"/>
    <xf numFmtId="0" fontId="4" fillId="8" borderId="0" applyNumberFormat="0" applyFont="0" applyBorder="0" applyAlignment="0" applyProtection="0"/>
    <xf numFmtId="0" fontId="4" fillId="11" borderId="0" applyNumberFormat="0" applyFon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6" fontId="4" fillId="0" borderId="0" applyFont="0" applyFill="0" applyBorder="0" applyAlignment="0" applyProtection="0"/>
    <xf numFmtId="43" fontId="35"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33" fillId="0" borderId="0"/>
    <xf numFmtId="0" fontId="3" fillId="0" borderId="0" applyNumberFormat="0" applyBorder="0" applyProtection="0"/>
    <xf numFmtId="0" fontId="4" fillId="23" borderId="7" applyNumberFormat="0" applyFont="0" applyAlignment="0" applyProtection="0"/>
    <xf numFmtId="0" fontId="19" fillId="20" borderId="8" applyNumberFormat="0" applyAlignment="0" applyProtection="0"/>
    <xf numFmtId="9" fontId="4" fillId="0" borderId="0" applyFont="0" applyFill="0" applyBorder="0" applyAlignment="0" applyProtection="0"/>
    <xf numFmtId="9" fontId="33"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 fillId="0" borderId="0" applyNumberFormat="0" applyFill="0" applyBorder="0" applyAlignment="0" applyProtection="0"/>
    <xf numFmtId="9" fontId="35" fillId="0" borderId="0" applyFont="0" applyFill="0" applyBorder="0" applyAlignment="0" applyProtection="0"/>
    <xf numFmtId="43" fontId="33" fillId="0" borderId="0" applyFont="0" applyFill="0" applyBorder="0" applyAlignment="0" applyProtection="0"/>
  </cellStyleXfs>
  <cellXfs count="266">
    <xf numFmtId="0" fontId="0" fillId="0" borderId="0" xfId="0"/>
    <xf numFmtId="0" fontId="22" fillId="20" borderId="11" xfId="44" applyFont="1" applyFill="1" applyBorder="1" applyAlignment="1">
      <alignment horizontal="center"/>
    </xf>
    <xf numFmtId="0" fontId="22" fillId="20" borderId="11" xfId="44" applyFont="1" applyFill="1" applyBorder="1" applyAlignment="1">
      <alignment horizontal="center" wrapText="1"/>
    </xf>
    <xf numFmtId="17" fontId="22" fillId="20" borderId="11" xfId="44" applyNumberFormat="1" applyFont="1" applyFill="1" applyBorder="1" applyAlignment="1">
      <alignment horizontal="center"/>
    </xf>
    <xf numFmtId="9" fontId="23" fillId="0" borderId="11" xfId="44" applyNumberFormat="1" applyFont="1" applyFill="1" applyBorder="1" applyAlignment="1">
      <alignment horizontal="center"/>
    </xf>
    <xf numFmtId="0" fontId="23" fillId="0" borderId="0" xfId="44" applyFont="1" applyFill="1" applyAlignment="1">
      <alignment horizontal="center"/>
    </xf>
    <xf numFmtId="0" fontId="23" fillId="0" borderId="0" xfId="44" applyFont="1" applyFill="1" applyAlignment="1">
      <alignment horizontal="center" wrapText="1"/>
    </xf>
    <xf numFmtId="0" fontId="23" fillId="0" borderId="12" xfId="44" applyFont="1" applyFill="1" applyBorder="1" applyAlignment="1">
      <alignment horizontal="center" wrapText="1"/>
    </xf>
    <xf numFmtId="0" fontId="23" fillId="0" borderId="0" xfId="44" applyFont="1" applyFill="1" applyAlignment="1"/>
    <xf numFmtId="0" fontId="23" fillId="0" borderId="11" xfId="44" applyFont="1" applyFill="1" applyBorder="1" applyAlignment="1">
      <alignment horizontal="center"/>
    </xf>
    <xf numFmtId="10" fontId="23" fillId="0" borderId="11" xfId="2" applyNumberFormat="1" applyFont="1" applyBorder="1" applyAlignment="1">
      <alignment horizontal="center"/>
    </xf>
    <xf numFmtId="0" fontId="23" fillId="22" borderId="11" xfId="44" applyFont="1" applyFill="1" applyBorder="1" applyAlignment="1">
      <alignment horizontal="center"/>
    </xf>
    <xf numFmtId="49" fontId="22" fillId="20" borderId="11" xfId="48" applyNumberFormat="1" applyFont="1" applyFill="1" applyBorder="1" applyAlignment="1" applyProtection="1">
      <alignment horizontal="center" vertical="center" wrapText="1"/>
      <protection locked="0"/>
    </xf>
    <xf numFmtId="49" fontId="22" fillId="20" borderId="11" xfId="48" applyNumberFormat="1" applyFont="1" applyFill="1" applyBorder="1" applyAlignment="1" applyProtection="1">
      <alignment horizontal="center" vertical="center"/>
      <protection locked="0"/>
    </xf>
    <xf numFmtId="49" fontId="22" fillId="20" borderId="11" xfId="48" applyNumberFormat="1" applyFont="1" applyFill="1" applyBorder="1" applyAlignment="1" applyProtection="1">
      <alignment horizontal="center" wrapText="1"/>
      <protection locked="0"/>
    </xf>
    <xf numFmtId="17" fontId="23" fillId="0" borderId="11" xfId="48" applyNumberFormat="1" applyFont="1" applyFill="1" applyBorder="1" applyAlignment="1" applyProtection="1">
      <alignment horizontal="center" vertical="center" wrapText="1"/>
      <protection locked="0"/>
    </xf>
    <xf numFmtId="0" fontId="23" fillId="0" borderId="11" xfId="48" applyFont="1" applyFill="1" applyBorder="1" applyAlignment="1" applyProtection="1">
      <alignment horizontal="center" wrapText="1"/>
      <protection locked="0"/>
    </xf>
    <xf numFmtId="0" fontId="23" fillId="0" borderId="11" xfId="48" applyFont="1" applyFill="1" applyBorder="1" applyAlignment="1" applyProtection="1">
      <alignment horizontal="center"/>
      <protection locked="0"/>
    </xf>
    <xf numFmtId="0" fontId="23" fillId="0" borderId="13" xfId="48" applyFont="1" applyFill="1" applyBorder="1" applyAlignment="1" applyProtection="1">
      <alignment horizontal="center"/>
      <protection locked="0"/>
    </xf>
    <xf numFmtId="1" fontId="22" fillId="20" borderId="11" xfId="48" applyNumberFormat="1" applyFont="1" applyFill="1" applyBorder="1" applyAlignment="1">
      <alignment horizontal="center" wrapText="1"/>
    </xf>
    <xf numFmtId="1" fontId="22" fillId="22" borderId="11" xfId="48" applyNumberFormat="1" applyFont="1" applyFill="1" applyBorder="1" applyAlignment="1">
      <alignment horizontal="center" wrapText="1"/>
    </xf>
    <xf numFmtId="165" fontId="23" fillId="0" borderId="11" xfId="1" applyNumberFormat="1" applyFont="1" applyFill="1" applyBorder="1" applyAlignment="1">
      <alignment horizontal="center"/>
    </xf>
    <xf numFmtId="165" fontId="23" fillId="22" borderId="11" xfId="1" applyNumberFormat="1" applyFont="1" applyFill="1" applyBorder="1" applyAlignment="1">
      <alignment horizontal="center"/>
    </xf>
    <xf numFmtId="0" fontId="23" fillId="0" borderId="0" xfId="44" applyFont="1" applyFill="1" applyAlignment="1">
      <alignment wrapText="1"/>
    </xf>
    <xf numFmtId="0" fontId="24" fillId="0" borderId="0" xfId="44" applyFont="1" applyFill="1" applyAlignment="1"/>
    <xf numFmtId="0" fontId="25" fillId="0" borderId="0" xfId="44" applyFont="1" applyFill="1" applyAlignment="1"/>
    <xf numFmtId="0" fontId="26" fillId="0" borderId="11" xfId="49" applyFont="1" applyFill="1" applyBorder="1" applyAlignment="1">
      <alignment horizontal="right" wrapText="1"/>
    </xf>
    <xf numFmtId="0" fontId="26" fillId="0" borderId="14" xfId="49" applyFont="1" applyFill="1" applyBorder="1" applyAlignment="1">
      <alignment horizontal="right" wrapText="1"/>
    </xf>
    <xf numFmtId="17" fontId="28" fillId="26" borderId="28" xfId="0" applyNumberFormat="1" applyFont="1" applyFill="1" applyBorder="1" applyAlignment="1">
      <alignment horizontal="center" vertical="center"/>
    </xf>
    <xf numFmtId="3" fontId="30" fillId="0" borderId="29" xfId="50" applyNumberFormat="1" applyFont="1" applyBorder="1" applyAlignment="1">
      <alignment horizontal="center" vertical="center"/>
    </xf>
    <xf numFmtId="3" fontId="30" fillId="0" borderId="30" xfId="50" applyNumberFormat="1" applyFont="1" applyBorder="1" applyAlignment="1">
      <alignment horizontal="center" vertical="center"/>
    </xf>
    <xf numFmtId="164" fontId="30" fillId="0" borderId="32" xfId="50" applyNumberFormat="1" applyFont="1" applyBorder="1" applyAlignment="1">
      <alignment horizontal="center" vertical="center"/>
    </xf>
    <xf numFmtId="3" fontId="30" fillId="0" borderId="33" xfId="50" applyNumberFormat="1" applyFont="1" applyBorder="1" applyAlignment="1">
      <alignment horizontal="center" vertical="center"/>
    </xf>
    <xf numFmtId="3" fontId="28" fillId="0" borderId="34" xfId="0" applyNumberFormat="1" applyFont="1" applyFill="1" applyBorder="1" applyAlignment="1">
      <alignment horizontal="center"/>
    </xf>
    <xf numFmtId="3" fontId="28" fillId="0" borderId="35" xfId="0" applyNumberFormat="1" applyFont="1" applyFill="1" applyBorder="1" applyAlignment="1">
      <alignment horizontal="center"/>
    </xf>
    <xf numFmtId="164" fontId="30" fillId="0" borderId="36" xfId="50" applyNumberFormat="1" applyFont="1" applyBorder="1" applyAlignment="1">
      <alignment horizontal="center" vertical="center"/>
    </xf>
    <xf numFmtId="164" fontId="30" fillId="0" borderId="37" xfId="50" applyNumberFormat="1" applyFont="1" applyBorder="1" applyAlignment="1">
      <alignment horizontal="center" vertical="center"/>
    </xf>
    <xf numFmtId="3" fontId="28" fillId="0" borderId="38" xfId="0" applyNumberFormat="1" applyFont="1" applyFill="1" applyBorder="1" applyAlignment="1">
      <alignment horizontal="center"/>
    </xf>
    <xf numFmtId="3" fontId="28" fillId="27" borderId="34" xfId="0" applyNumberFormat="1" applyFont="1" applyFill="1" applyBorder="1" applyAlignment="1">
      <alignment horizontal="center"/>
    </xf>
    <xf numFmtId="3" fontId="28" fillId="27" borderId="35" xfId="0" applyNumberFormat="1" applyFont="1" applyFill="1" applyBorder="1" applyAlignment="1">
      <alignment horizontal="center"/>
    </xf>
    <xf numFmtId="3" fontId="28" fillId="27" borderId="38" xfId="0" applyNumberFormat="1" applyFont="1" applyFill="1" applyBorder="1" applyAlignment="1">
      <alignment horizontal="center"/>
    </xf>
    <xf numFmtId="17" fontId="28" fillId="26" borderId="18" xfId="0" applyNumberFormat="1" applyFont="1" applyFill="1" applyBorder="1" applyAlignment="1">
      <alignment horizontal="center" vertical="center"/>
    </xf>
    <xf numFmtId="3" fontId="28" fillId="27" borderId="39" xfId="0" applyNumberFormat="1" applyFont="1" applyFill="1" applyBorder="1" applyAlignment="1">
      <alignment horizontal="center"/>
    </xf>
    <xf numFmtId="3" fontId="28" fillId="27" borderId="40" xfId="0" applyNumberFormat="1" applyFont="1" applyFill="1" applyBorder="1" applyAlignment="1">
      <alignment horizontal="center"/>
    </xf>
    <xf numFmtId="0" fontId="0" fillId="27" borderId="0" xfId="0" applyFill="1"/>
    <xf numFmtId="10" fontId="0" fillId="27" borderId="0" xfId="0" applyNumberFormat="1" applyFill="1"/>
    <xf numFmtId="9" fontId="0" fillId="27" borderId="0" xfId="0" applyNumberFormat="1" applyFill="1"/>
    <xf numFmtId="164" fontId="30" fillId="27" borderId="36" xfId="50" applyNumberFormat="1" applyFont="1" applyFill="1" applyBorder="1" applyAlignment="1">
      <alignment horizontal="center" vertical="center"/>
    </xf>
    <xf numFmtId="164" fontId="30" fillId="27" borderId="37" xfId="50" applyNumberFormat="1" applyFont="1" applyFill="1" applyBorder="1" applyAlignment="1">
      <alignment horizontal="center" vertical="center"/>
    </xf>
    <xf numFmtId="3" fontId="28" fillId="0" borderId="48" xfId="0" applyNumberFormat="1" applyFont="1" applyFill="1" applyBorder="1" applyAlignment="1">
      <alignment horizontal="center"/>
    </xf>
    <xf numFmtId="3" fontId="28" fillId="27" borderId="48" xfId="0" applyNumberFormat="1" applyFont="1" applyFill="1" applyBorder="1" applyAlignment="1">
      <alignment horizontal="center"/>
    </xf>
    <xf numFmtId="17" fontId="28" fillId="26" borderId="49" xfId="0" applyNumberFormat="1" applyFont="1" applyFill="1" applyBorder="1" applyAlignment="1">
      <alignment horizontal="center" vertical="center"/>
    </xf>
    <xf numFmtId="167" fontId="30" fillId="0" borderId="45" xfId="50" applyNumberFormat="1" applyFont="1" applyBorder="1" applyAlignment="1">
      <alignment horizontal="center" vertical="center"/>
    </xf>
    <xf numFmtId="167" fontId="30" fillId="0" borderId="49" xfId="50" applyNumberFormat="1" applyFont="1" applyBorder="1" applyAlignment="1">
      <alignment horizontal="center" vertical="center"/>
    </xf>
    <xf numFmtId="17" fontId="28" fillId="26" borderId="29" xfId="0" applyNumberFormat="1" applyFont="1" applyFill="1" applyBorder="1" applyAlignment="1">
      <alignment horizontal="center" vertical="center"/>
    </xf>
    <xf numFmtId="167" fontId="28" fillId="0" borderId="35" xfId="0" applyNumberFormat="1" applyFont="1" applyFill="1" applyBorder="1" applyAlignment="1">
      <alignment horizontal="center"/>
    </xf>
    <xf numFmtId="167" fontId="28" fillId="0" borderId="34" xfId="0" applyNumberFormat="1" applyFont="1" applyFill="1" applyBorder="1" applyAlignment="1">
      <alignment horizontal="center"/>
    </xf>
    <xf numFmtId="167" fontId="28" fillId="27" borderId="35" xfId="0" applyNumberFormat="1" applyFont="1" applyFill="1" applyBorder="1" applyAlignment="1">
      <alignment horizontal="center"/>
    </xf>
    <xf numFmtId="167" fontId="28" fillId="27" borderId="34" xfId="0" applyNumberFormat="1" applyFont="1" applyFill="1" applyBorder="1" applyAlignment="1">
      <alignment horizontal="center"/>
    </xf>
    <xf numFmtId="17" fontId="28" fillId="26" borderId="27" xfId="0" applyNumberFormat="1" applyFont="1" applyFill="1" applyBorder="1" applyAlignment="1">
      <alignment horizontal="center" vertical="center"/>
    </xf>
    <xf numFmtId="3" fontId="30" fillId="0" borderId="31" xfId="50" applyNumberFormat="1" applyFont="1" applyBorder="1" applyAlignment="1">
      <alignment horizontal="center" vertical="center"/>
    </xf>
    <xf numFmtId="3" fontId="30" fillId="0" borderId="32" xfId="50" applyNumberFormat="1" applyFont="1" applyBorder="1" applyAlignment="1">
      <alignment horizontal="center" vertical="center"/>
    </xf>
    <xf numFmtId="3" fontId="28" fillId="0" borderId="36" xfId="0" applyNumberFormat="1" applyFont="1" applyFill="1" applyBorder="1" applyAlignment="1">
      <alignment horizontal="center"/>
    </xf>
    <xf numFmtId="3" fontId="30" fillId="0" borderId="50" xfId="50" applyNumberFormat="1" applyFont="1" applyBorder="1" applyAlignment="1">
      <alignment horizontal="center" vertical="center"/>
    </xf>
    <xf numFmtId="3" fontId="30" fillId="0" borderId="51" xfId="50" applyNumberFormat="1" applyFont="1" applyBorder="1" applyAlignment="1">
      <alignment horizontal="center" vertical="center"/>
    </xf>
    <xf numFmtId="3" fontId="28" fillId="0" borderId="37" xfId="0" applyNumberFormat="1" applyFont="1" applyFill="1" applyBorder="1" applyAlignment="1">
      <alignment horizontal="center"/>
    </xf>
    <xf numFmtId="3" fontId="28" fillId="0" borderId="52" xfId="0" applyNumberFormat="1" applyFont="1" applyFill="1" applyBorder="1" applyAlignment="1">
      <alignment horizontal="center"/>
    </xf>
    <xf numFmtId="3" fontId="28" fillId="27" borderId="36" xfId="0" applyNumberFormat="1" applyFont="1" applyFill="1" applyBorder="1" applyAlignment="1">
      <alignment horizontal="center"/>
    </xf>
    <xf numFmtId="3" fontId="28" fillId="27" borderId="37" xfId="0" applyNumberFormat="1" applyFont="1" applyFill="1" applyBorder="1" applyAlignment="1">
      <alignment horizontal="center"/>
    </xf>
    <xf numFmtId="3" fontId="28" fillId="27" borderId="52" xfId="0" applyNumberFormat="1" applyFont="1" applyFill="1" applyBorder="1" applyAlignment="1">
      <alignment horizontal="center"/>
    </xf>
    <xf numFmtId="3" fontId="28" fillId="27" borderId="53" xfId="0" applyNumberFormat="1" applyFont="1" applyFill="1" applyBorder="1" applyAlignment="1">
      <alignment horizontal="center"/>
    </xf>
    <xf numFmtId="3" fontId="28" fillId="0" borderId="53" xfId="0" applyNumberFormat="1" applyFont="1" applyFill="1" applyBorder="1" applyAlignment="1">
      <alignment horizontal="center"/>
    </xf>
    <xf numFmtId="3" fontId="28" fillId="27" borderId="41" xfId="0" applyNumberFormat="1" applyFont="1" applyFill="1" applyBorder="1" applyAlignment="1">
      <alignment horizontal="center"/>
    </xf>
    <xf numFmtId="3" fontId="28" fillId="27" borderId="42" xfId="0" applyNumberFormat="1" applyFont="1" applyFill="1" applyBorder="1" applyAlignment="1">
      <alignment horizontal="center"/>
    </xf>
    <xf numFmtId="3" fontId="28" fillId="27" borderId="43" xfId="0" applyNumberFormat="1" applyFont="1" applyFill="1" applyBorder="1" applyAlignment="1">
      <alignment horizontal="center"/>
    </xf>
    <xf numFmtId="3" fontId="28" fillId="27" borderId="54" xfId="0" applyNumberFormat="1" applyFont="1" applyFill="1" applyBorder="1" applyAlignment="1">
      <alignment horizontal="center"/>
    </xf>
    <xf numFmtId="3" fontId="28" fillId="27" borderId="55" xfId="0" applyNumberFormat="1" applyFont="1" applyFill="1" applyBorder="1" applyAlignment="1">
      <alignment horizontal="center"/>
    </xf>
    <xf numFmtId="0" fontId="0" fillId="27" borderId="0" xfId="0" applyFill="1" applyAlignment="1">
      <alignment horizontal="center"/>
    </xf>
    <xf numFmtId="0" fontId="0" fillId="27" borderId="0" xfId="0" applyFill="1" applyAlignment="1"/>
    <xf numFmtId="0" fontId="0" fillId="27" borderId="0" xfId="0" applyFill="1" applyAlignment="1">
      <alignment horizontal="right"/>
    </xf>
    <xf numFmtId="0" fontId="32" fillId="27" borderId="0" xfId="44" applyFont="1" applyFill="1" applyAlignment="1"/>
    <xf numFmtId="164" fontId="30" fillId="0" borderId="32" xfId="2" applyNumberFormat="1" applyFont="1" applyBorder="1" applyAlignment="1">
      <alignment horizontal="center" vertical="center"/>
    </xf>
    <xf numFmtId="17" fontId="28" fillId="26" borderId="34" xfId="0" applyNumberFormat="1" applyFont="1" applyFill="1" applyBorder="1" applyAlignment="1">
      <alignment horizontal="center" vertical="center"/>
    </xf>
    <xf numFmtId="164" fontId="30" fillId="0" borderId="37" xfId="2" applyNumberFormat="1" applyFont="1" applyBorder="1" applyAlignment="1">
      <alignment horizontal="center" vertical="center"/>
    </xf>
    <xf numFmtId="17" fontId="28" fillId="26" borderId="39" xfId="0" applyNumberFormat="1" applyFont="1" applyFill="1" applyBorder="1" applyAlignment="1">
      <alignment horizontal="center" vertical="center"/>
    </xf>
    <xf numFmtId="0" fontId="23" fillId="27" borderId="0" xfId="44" applyFont="1" applyFill="1" applyAlignment="1">
      <alignment horizontal="center"/>
    </xf>
    <xf numFmtId="17" fontId="28" fillId="26" borderId="52" xfId="0" applyNumberFormat="1" applyFont="1" applyFill="1" applyBorder="1" applyAlignment="1">
      <alignment horizontal="center" vertical="center"/>
    </xf>
    <xf numFmtId="3" fontId="30" fillId="0" borderId="36" xfId="50" applyNumberFormat="1" applyFont="1" applyBorder="1" applyAlignment="1">
      <alignment horizontal="center" vertical="center"/>
    </xf>
    <xf numFmtId="9" fontId="0" fillId="0" borderId="36" xfId="2" applyFont="1" applyBorder="1" applyAlignment="1">
      <alignment horizontal="center"/>
    </xf>
    <xf numFmtId="9" fontId="0" fillId="0" borderId="36" xfId="2" applyNumberFormat="1" applyFont="1" applyBorder="1" applyAlignment="1">
      <alignment horizontal="center"/>
    </xf>
    <xf numFmtId="17" fontId="28" fillId="26" borderId="36" xfId="0" applyNumberFormat="1" applyFont="1" applyFill="1" applyBorder="1" applyAlignment="1">
      <alignment horizontal="center" vertical="center"/>
    </xf>
    <xf numFmtId="17" fontId="28" fillId="25" borderId="36" xfId="0" applyNumberFormat="1" applyFont="1" applyFill="1" applyBorder="1" applyAlignment="1">
      <alignment horizontal="center" vertical="center"/>
    </xf>
    <xf numFmtId="3" fontId="30" fillId="0" borderId="49" xfId="50" applyNumberFormat="1" applyFont="1" applyBorder="1" applyAlignment="1">
      <alignment horizontal="center" vertical="center"/>
    </xf>
    <xf numFmtId="0" fontId="0" fillId="28" borderId="15" xfId="0" applyFill="1" applyBorder="1"/>
    <xf numFmtId="0" fontId="0" fillId="28" borderId="16" xfId="0" applyFill="1" applyBorder="1"/>
    <xf numFmtId="0" fontId="0" fillId="28" borderId="17" xfId="0" applyFill="1" applyBorder="1"/>
    <xf numFmtId="0" fontId="0" fillId="28" borderId="44" xfId="0" applyFill="1" applyBorder="1"/>
    <xf numFmtId="0" fontId="0" fillId="28" borderId="18" xfId="0" applyFill="1" applyBorder="1"/>
    <xf numFmtId="0" fontId="0" fillId="28" borderId="0" xfId="0" applyFill="1" applyBorder="1"/>
    <xf numFmtId="0" fontId="0" fillId="28" borderId="26" xfId="0" applyFill="1" applyBorder="1"/>
    <xf numFmtId="0" fontId="0" fillId="28" borderId="19" xfId="0" applyFill="1" applyBorder="1"/>
    <xf numFmtId="0" fontId="0" fillId="28" borderId="20" xfId="0" applyFill="1" applyBorder="1"/>
    <xf numFmtId="3" fontId="28" fillId="28" borderId="0" xfId="0" applyNumberFormat="1" applyFont="1" applyFill="1" applyBorder="1" applyAlignment="1">
      <alignment horizontal="center"/>
    </xf>
    <xf numFmtId="0" fontId="0" fillId="28" borderId="15" xfId="0" applyFill="1" applyBorder="1" applyAlignment="1">
      <alignment horizontal="center"/>
    </xf>
    <xf numFmtId="0" fontId="0" fillId="28" borderId="44" xfId="0" applyFill="1" applyBorder="1" applyAlignment="1">
      <alignment horizontal="center"/>
    </xf>
    <xf numFmtId="0" fontId="0" fillId="28" borderId="18" xfId="0" applyFill="1" applyBorder="1" applyAlignment="1">
      <alignment horizontal="center"/>
    </xf>
    <xf numFmtId="0" fontId="0" fillId="28" borderId="16" xfId="0" applyFill="1" applyBorder="1" applyAlignment="1">
      <alignment horizontal="center"/>
    </xf>
    <xf numFmtId="0" fontId="0" fillId="28" borderId="16" xfId="0" applyFill="1" applyBorder="1" applyAlignment="1"/>
    <xf numFmtId="0" fontId="0" fillId="28" borderId="16" xfId="0" applyFill="1" applyBorder="1" applyAlignment="1">
      <alignment horizontal="right"/>
    </xf>
    <xf numFmtId="0" fontId="0" fillId="28" borderId="17" xfId="0" applyFill="1" applyBorder="1" applyAlignment="1">
      <alignment horizontal="center"/>
    </xf>
    <xf numFmtId="0" fontId="0" fillId="28" borderId="26" xfId="0" applyFill="1" applyBorder="1" applyAlignment="1">
      <alignment horizontal="center"/>
    </xf>
    <xf numFmtId="0" fontId="0" fillId="28" borderId="20" xfId="0" applyFill="1" applyBorder="1" applyAlignment="1">
      <alignment horizontal="center"/>
    </xf>
    <xf numFmtId="0" fontId="0" fillId="28" borderId="19" xfId="0" applyFill="1" applyBorder="1" applyAlignment="1">
      <alignment horizontal="center"/>
    </xf>
    <xf numFmtId="0" fontId="0" fillId="28" borderId="19" xfId="0" applyFill="1" applyBorder="1" applyAlignment="1"/>
    <xf numFmtId="0" fontId="0" fillId="28" borderId="19" xfId="0" applyFill="1" applyBorder="1" applyAlignment="1">
      <alignment horizontal="right"/>
    </xf>
    <xf numFmtId="0" fontId="32" fillId="28" borderId="44" xfId="44" applyFont="1" applyFill="1" applyBorder="1" applyAlignment="1"/>
    <xf numFmtId="0" fontId="32" fillId="28" borderId="18" xfId="44" applyFont="1" applyFill="1" applyBorder="1" applyAlignment="1"/>
    <xf numFmtId="0" fontId="32" fillId="28" borderId="15" xfId="44" applyFont="1" applyFill="1" applyBorder="1" applyAlignment="1"/>
    <xf numFmtId="0" fontId="32" fillId="28" borderId="16" xfId="44" applyFont="1" applyFill="1" applyBorder="1" applyAlignment="1"/>
    <xf numFmtId="0" fontId="32" fillId="28" borderId="17" xfId="44" applyFont="1" applyFill="1" applyBorder="1" applyAlignment="1"/>
    <xf numFmtId="0" fontId="32" fillId="28" borderId="26" xfId="44" applyFont="1" applyFill="1" applyBorder="1" applyAlignment="1"/>
    <xf numFmtId="0" fontId="32" fillId="28" borderId="20" xfId="44" applyFont="1" applyFill="1" applyBorder="1" applyAlignment="1"/>
    <xf numFmtId="0" fontId="32" fillId="28" borderId="0" xfId="44" applyFont="1" applyFill="1" applyBorder="1" applyAlignment="1"/>
    <xf numFmtId="0" fontId="32" fillId="28" borderId="19" xfId="44" applyFont="1" applyFill="1" applyBorder="1" applyAlignment="1"/>
    <xf numFmtId="0" fontId="23" fillId="28" borderId="15" xfId="44" applyFont="1" applyFill="1" applyBorder="1" applyAlignment="1">
      <alignment horizontal="center"/>
    </xf>
    <xf numFmtId="0" fontId="23" fillId="28" borderId="44" xfId="44" applyFont="1" applyFill="1" applyBorder="1" applyAlignment="1">
      <alignment horizontal="center"/>
    </xf>
    <xf numFmtId="0" fontId="23" fillId="28" borderId="18" xfId="44" applyFont="1" applyFill="1" applyBorder="1" applyAlignment="1">
      <alignment horizontal="center"/>
    </xf>
    <xf numFmtId="0" fontId="23" fillId="28" borderId="16" xfId="44" applyFont="1" applyFill="1" applyBorder="1" applyAlignment="1">
      <alignment horizontal="center"/>
    </xf>
    <xf numFmtId="0" fontId="23" fillId="28" borderId="17" xfId="44" applyFont="1" applyFill="1" applyBorder="1" applyAlignment="1">
      <alignment horizontal="center"/>
    </xf>
    <xf numFmtId="0" fontId="23" fillId="28" borderId="26" xfId="44" applyFont="1" applyFill="1" applyBorder="1" applyAlignment="1">
      <alignment horizontal="center"/>
    </xf>
    <xf numFmtId="0" fontId="23" fillId="28" borderId="20" xfId="44" applyFont="1" applyFill="1" applyBorder="1" applyAlignment="1">
      <alignment horizontal="center"/>
    </xf>
    <xf numFmtId="0" fontId="23" fillId="28" borderId="0" xfId="44" applyFont="1" applyFill="1" applyBorder="1" applyAlignment="1">
      <alignment horizontal="center"/>
    </xf>
    <xf numFmtId="0" fontId="23" fillId="28" borderId="19" xfId="44" applyFont="1" applyFill="1" applyBorder="1" applyAlignment="1">
      <alignment horizontal="center"/>
    </xf>
    <xf numFmtId="0" fontId="34" fillId="28" borderId="0" xfId="0" applyFont="1" applyFill="1" applyBorder="1" applyAlignment="1"/>
    <xf numFmtId="0" fontId="0" fillId="28" borderId="0" xfId="0" applyFill="1" applyBorder="1" applyAlignment="1">
      <alignment vertical="center"/>
    </xf>
    <xf numFmtId="164" fontId="28" fillId="27" borderId="37" xfId="0" applyNumberFormat="1" applyFont="1" applyFill="1" applyBorder="1" applyAlignment="1">
      <alignment horizontal="center"/>
    </xf>
    <xf numFmtId="167" fontId="28" fillId="27" borderId="40" xfId="0" applyNumberFormat="1" applyFont="1" applyFill="1" applyBorder="1" applyAlignment="1">
      <alignment horizontal="center"/>
    </xf>
    <xf numFmtId="167" fontId="28" fillId="27" borderId="39" xfId="0" applyNumberFormat="1" applyFont="1" applyFill="1" applyBorder="1" applyAlignment="1">
      <alignment horizontal="center"/>
    </xf>
    <xf numFmtId="164" fontId="30" fillId="0" borderId="31" xfId="2" applyNumberFormat="1" applyFont="1" applyBorder="1" applyAlignment="1">
      <alignment horizontal="center" vertical="center"/>
    </xf>
    <xf numFmtId="164" fontId="30" fillId="0" borderId="60" xfId="2" applyNumberFormat="1" applyFont="1" applyBorder="1" applyAlignment="1">
      <alignment horizontal="center" vertical="center"/>
    </xf>
    <xf numFmtId="3" fontId="30" fillId="0" borderId="45" xfId="50" applyNumberFormat="1" applyFont="1" applyBorder="1" applyAlignment="1">
      <alignment horizontal="center" vertical="center"/>
    </xf>
    <xf numFmtId="3" fontId="30" fillId="0" borderId="46" xfId="50" applyNumberFormat="1" applyFont="1" applyBorder="1" applyAlignment="1">
      <alignment horizontal="center" vertical="center"/>
    </xf>
    <xf numFmtId="164" fontId="30" fillId="0" borderId="46" xfId="2" applyNumberFormat="1" applyFont="1" applyBorder="1" applyAlignment="1">
      <alignment horizontal="center" vertical="center"/>
    </xf>
    <xf numFmtId="10" fontId="30" fillId="0" borderId="47" xfId="2" applyNumberFormat="1" applyFont="1" applyBorder="1" applyAlignment="1">
      <alignment horizontal="center" vertical="center"/>
    </xf>
    <xf numFmtId="10" fontId="30" fillId="0" borderId="32" xfId="2" applyNumberFormat="1" applyFont="1" applyBorder="1" applyAlignment="1">
      <alignment horizontal="center" vertical="center"/>
    </xf>
    <xf numFmtId="10" fontId="30" fillId="0" borderId="61" xfId="2" applyNumberFormat="1" applyFont="1" applyBorder="1" applyAlignment="1">
      <alignment horizontal="center" vertical="center"/>
    </xf>
    <xf numFmtId="3" fontId="30" fillId="27" borderId="49" xfId="50" applyNumberFormat="1" applyFont="1" applyFill="1" applyBorder="1" applyAlignment="1">
      <alignment horizontal="center" vertical="center"/>
    </xf>
    <xf numFmtId="3" fontId="30" fillId="27" borderId="45" xfId="50" applyNumberFormat="1" applyFont="1" applyFill="1" applyBorder="1" applyAlignment="1">
      <alignment horizontal="center" vertical="center"/>
    </xf>
    <xf numFmtId="164" fontId="30" fillId="27" borderId="46" xfId="50" applyNumberFormat="1" applyFont="1" applyFill="1" applyBorder="1" applyAlignment="1">
      <alignment horizontal="center" vertical="center"/>
    </xf>
    <xf numFmtId="164" fontId="30" fillId="27" borderId="47" xfId="50" applyNumberFormat="1" applyFont="1" applyFill="1" applyBorder="1" applyAlignment="1">
      <alignment horizontal="center" vertical="center"/>
    </xf>
    <xf numFmtId="3" fontId="30" fillId="27" borderId="56" xfId="50" applyNumberFormat="1" applyFont="1" applyFill="1" applyBorder="1" applyAlignment="1">
      <alignment horizontal="center" vertical="center"/>
    </xf>
    <xf numFmtId="164" fontId="28" fillId="27" borderId="36" xfId="0" applyNumberFormat="1" applyFont="1" applyFill="1" applyBorder="1" applyAlignment="1">
      <alignment horizontal="center"/>
    </xf>
    <xf numFmtId="164" fontId="28" fillId="27" borderId="41" xfId="0" applyNumberFormat="1" applyFont="1" applyFill="1" applyBorder="1" applyAlignment="1">
      <alignment horizontal="center"/>
    </xf>
    <xf numFmtId="164" fontId="28" fillId="27" borderId="42" xfId="0" applyNumberFormat="1" applyFont="1" applyFill="1" applyBorder="1" applyAlignment="1">
      <alignment horizontal="center"/>
    </xf>
    <xf numFmtId="3" fontId="30" fillId="0" borderId="56" xfId="50" applyNumberFormat="1" applyFont="1" applyBorder="1" applyAlignment="1">
      <alignment horizontal="center" vertical="center"/>
    </xf>
    <xf numFmtId="164" fontId="30" fillId="0" borderId="46" xfId="50" applyNumberFormat="1" applyFont="1" applyBorder="1" applyAlignment="1">
      <alignment horizontal="center" vertical="center"/>
    </xf>
    <xf numFmtId="164" fontId="30" fillId="0" borderId="47" xfId="50" applyNumberFormat="1" applyFont="1" applyBorder="1" applyAlignment="1">
      <alignment horizontal="center" vertical="center"/>
    </xf>
    <xf numFmtId="164" fontId="30" fillId="0" borderId="41" xfId="50" applyNumberFormat="1" applyFont="1" applyBorder="1" applyAlignment="1">
      <alignment horizontal="center" vertical="center"/>
    </xf>
    <xf numFmtId="3" fontId="30" fillId="0" borderId="62" xfId="50" applyNumberFormat="1" applyFont="1" applyBorder="1" applyAlignment="1">
      <alignment horizontal="center" vertical="center"/>
    </xf>
    <xf numFmtId="3" fontId="28" fillId="0" borderId="63" xfId="0" applyNumberFormat="1" applyFont="1" applyFill="1" applyBorder="1" applyAlignment="1">
      <alignment horizontal="center"/>
    </xf>
    <xf numFmtId="164" fontId="30" fillId="0" borderId="42" xfId="50" applyNumberFormat="1" applyFont="1" applyBorder="1" applyAlignment="1">
      <alignment horizontal="center" vertical="center"/>
    </xf>
    <xf numFmtId="0" fontId="27" fillId="24" borderId="15" xfId="0" applyFont="1" applyFill="1" applyBorder="1" applyAlignment="1">
      <alignment horizontal="center" vertical="center" wrapText="1"/>
    </xf>
    <xf numFmtId="0" fontId="27" fillId="24" borderId="16" xfId="0" applyFont="1" applyFill="1" applyBorder="1" applyAlignment="1">
      <alignment horizontal="center" vertical="center" wrapText="1"/>
    </xf>
    <xf numFmtId="0" fontId="27" fillId="24" borderId="17" xfId="0" applyFont="1" applyFill="1" applyBorder="1" applyAlignment="1">
      <alignment horizontal="center" vertical="center" wrapText="1"/>
    </xf>
    <xf numFmtId="0" fontId="27" fillId="24" borderId="18" xfId="0" applyFont="1" applyFill="1" applyBorder="1" applyAlignment="1">
      <alignment horizontal="center" vertical="center" wrapText="1"/>
    </xf>
    <xf numFmtId="0" fontId="27" fillId="24" borderId="19" xfId="0" applyFont="1" applyFill="1" applyBorder="1" applyAlignment="1">
      <alignment horizontal="center" vertical="center" wrapText="1"/>
    </xf>
    <xf numFmtId="0" fontId="27" fillId="24" borderId="20" xfId="0" applyFont="1" applyFill="1" applyBorder="1" applyAlignment="1">
      <alignment horizontal="center" vertical="center" wrapText="1"/>
    </xf>
    <xf numFmtId="0" fontId="1" fillId="26" borderId="21" xfId="0" applyFont="1" applyFill="1" applyBorder="1" applyAlignment="1">
      <alignment horizontal="center" vertical="center"/>
    </xf>
    <xf numFmtId="0" fontId="1" fillId="26" borderId="22" xfId="0" applyFont="1" applyFill="1" applyBorder="1" applyAlignment="1">
      <alignment horizontal="center" vertical="center"/>
    </xf>
    <xf numFmtId="0" fontId="1" fillId="26" borderId="23" xfId="0" applyFont="1" applyFill="1" applyBorder="1" applyAlignment="1">
      <alignment horizontal="center" vertical="center"/>
    </xf>
    <xf numFmtId="0" fontId="28" fillId="26" borderId="24" xfId="0" applyFont="1" applyFill="1" applyBorder="1" applyAlignment="1">
      <alignment horizontal="center" vertical="center" wrapText="1"/>
    </xf>
    <xf numFmtId="0" fontId="28" fillId="26" borderId="25" xfId="0" applyFont="1" applyFill="1" applyBorder="1" applyAlignment="1">
      <alignment horizontal="center" vertical="center" wrapText="1"/>
    </xf>
    <xf numFmtId="0" fontId="28" fillId="26" borderId="27" xfId="0" applyFont="1" applyFill="1" applyBorder="1" applyAlignment="1">
      <alignment horizontal="center" vertical="center" wrapText="1"/>
    </xf>
    <xf numFmtId="0" fontId="30" fillId="26" borderId="24" xfId="50" applyFont="1" applyFill="1" applyBorder="1" applyAlignment="1">
      <alignment horizontal="center" vertical="center" wrapText="1"/>
    </xf>
    <xf numFmtId="0" fontId="30" fillId="26" borderId="25" xfId="50" applyFont="1" applyFill="1" applyBorder="1" applyAlignment="1">
      <alignment horizontal="center" vertical="center" wrapText="1"/>
    </xf>
    <xf numFmtId="0" fontId="30" fillId="26" borderId="27" xfId="50" applyFont="1" applyFill="1" applyBorder="1" applyAlignment="1">
      <alignment horizontal="center" vertical="center" wrapText="1"/>
    </xf>
    <xf numFmtId="0" fontId="28" fillId="26" borderId="21" xfId="0" applyFont="1" applyFill="1" applyBorder="1" applyAlignment="1">
      <alignment horizontal="center" vertical="center"/>
    </xf>
    <xf numFmtId="0" fontId="28" fillId="26" borderId="22" xfId="0" applyFont="1" applyFill="1" applyBorder="1" applyAlignment="1">
      <alignment horizontal="center" vertical="center"/>
    </xf>
    <xf numFmtId="0" fontId="28" fillId="26" borderId="23" xfId="0" applyFont="1" applyFill="1" applyBorder="1" applyAlignment="1">
      <alignment horizontal="center" vertical="center"/>
    </xf>
    <xf numFmtId="0" fontId="30" fillId="26" borderId="17" xfId="50" applyFont="1" applyFill="1" applyBorder="1" applyAlignment="1">
      <alignment horizontal="center" vertical="center" wrapText="1"/>
    </xf>
    <xf numFmtId="0" fontId="30" fillId="26" borderId="26" xfId="50" applyFont="1" applyFill="1" applyBorder="1" applyAlignment="1">
      <alignment horizontal="center" vertical="center" wrapText="1"/>
    </xf>
    <xf numFmtId="0" fontId="30" fillId="26" borderId="20" xfId="50" applyFont="1" applyFill="1" applyBorder="1" applyAlignment="1">
      <alignment horizontal="center" vertical="center" wrapText="1"/>
    </xf>
    <xf numFmtId="0" fontId="28" fillId="25" borderId="24" xfId="0" applyFont="1" applyFill="1" applyBorder="1" applyAlignment="1">
      <alignment horizontal="center" vertical="center" wrapText="1"/>
    </xf>
    <xf numFmtId="0" fontId="28" fillId="25" borderId="25" xfId="0" applyFont="1" applyFill="1" applyBorder="1" applyAlignment="1">
      <alignment horizontal="center" vertical="center" wrapText="1"/>
    </xf>
    <xf numFmtId="0" fontId="28" fillId="25" borderId="27" xfId="0" applyFont="1" applyFill="1" applyBorder="1" applyAlignment="1">
      <alignment horizontal="center" vertical="center" wrapText="1"/>
    </xf>
    <xf numFmtId="0" fontId="30" fillId="25" borderId="24" xfId="50" applyFont="1" applyFill="1" applyBorder="1" applyAlignment="1">
      <alignment horizontal="center" vertical="center" wrapText="1"/>
    </xf>
    <xf numFmtId="0" fontId="30" fillId="25" borderId="44" xfId="50" applyFont="1" applyFill="1" applyBorder="1" applyAlignment="1">
      <alignment horizontal="center" vertical="center" wrapText="1"/>
    </xf>
    <xf numFmtId="0" fontId="30" fillId="25" borderId="18" xfId="50" applyFont="1" applyFill="1" applyBorder="1" applyAlignment="1">
      <alignment horizontal="center" vertical="center" wrapText="1"/>
    </xf>
    <xf numFmtId="0" fontId="28" fillId="25" borderId="15" xfId="0" applyFont="1" applyFill="1" applyBorder="1" applyAlignment="1">
      <alignment horizontal="center" vertical="center"/>
    </xf>
    <xf numFmtId="0" fontId="28" fillId="25" borderId="16" xfId="0" applyFont="1" applyFill="1" applyBorder="1" applyAlignment="1">
      <alignment horizontal="center" vertical="center"/>
    </xf>
    <xf numFmtId="0" fontId="28" fillId="25" borderId="17" xfId="0" applyFont="1" applyFill="1" applyBorder="1" applyAlignment="1">
      <alignment horizontal="center" vertical="center"/>
    </xf>
    <xf numFmtId="0" fontId="30" fillId="25" borderId="45" xfId="50" applyFont="1" applyFill="1" applyBorder="1" applyAlignment="1">
      <alignment horizontal="center" vertical="center" wrapText="1"/>
    </xf>
    <xf numFmtId="0" fontId="30" fillId="25" borderId="35" xfId="50" applyFont="1" applyFill="1" applyBorder="1" applyAlignment="1">
      <alignment horizontal="center" vertical="center" wrapText="1"/>
    </xf>
    <xf numFmtId="0" fontId="30" fillId="25" borderId="40" xfId="50" applyFont="1" applyFill="1" applyBorder="1" applyAlignment="1">
      <alignment horizontal="center" vertical="center" wrapText="1"/>
    </xf>
    <xf numFmtId="0" fontId="30" fillId="25" borderId="46" xfId="50" applyFont="1" applyFill="1" applyBorder="1" applyAlignment="1">
      <alignment horizontal="center" vertical="center" wrapText="1"/>
    </xf>
    <xf numFmtId="0" fontId="30" fillId="25" borderId="36" xfId="50" applyFont="1" applyFill="1" applyBorder="1" applyAlignment="1">
      <alignment horizontal="center" vertical="center" wrapText="1"/>
    </xf>
    <xf numFmtId="0" fontId="30" fillId="25" borderId="41" xfId="50" applyFont="1" applyFill="1" applyBorder="1" applyAlignment="1">
      <alignment horizontal="center" vertical="center" wrapText="1"/>
    </xf>
    <xf numFmtId="0" fontId="30" fillId="25" borderId="47" xfId="50" applyFont="1" applyFill="1" applyBorder="1" applyAlignment="1">
      <alignment horizontal="center" vertical="center" wrapText="1"/>
    </xf>
    <xf numFmtId="0" fontId="30" fillId="25" borderId="37" xfId="50" applyFont="1" applyFill="1" applyBorder="1" applyAlignment="1">
      <alignment horizontal="center" vertical="center" wrapText="1"/>
    </xf>
    <xf numFmtId="0" fontId="30" fillId="25" borderId="42" xfId="50" applyFont="1" applyFill="1" applyBorder="1" applyAlignment="1">
      <alignment horizontal="center" vertical="center" wrapText="1"/>
    </xf>
    <xf numFmtId="0" fontId="1" fillId="25" borderId="21" xfId="0" applyFont="1" applyFill="1" applyBorder="1" applyAlignment="1">
      <alignment horizontal="center" vertical="center"/>
    </xf>
    <xf numFmtId="0" fontId="1" fillId="25" borderId="22" xfId="0" applyFont="1" applyFill="1" applyBorder="1" applyAlignment="1">
      <alignment horizontal="center" vertical="center"/>
    </xf>
    <xf numFmtId="0" fontId="1" fillId="25" borderId="23" xfId="0" applyFont="1" applyFill="1" applyBorder="1" applyAlignment="1">
      <alignment horizontal="center" vertical="center"/>
    </xf>
    <xf numFmtId="0" fontId="30" fillId="25" borderId="25" xfId="50" applyFont="1" applyFill="1" applyBorder="1" applyAlignment="1">
      <alignment horizontal="center" vertical="center" wrapText="1"/>
    </xf>
    <xf numFmtId="0" fontId="30" fillId="25" borderId="27" xfId="50" applyFont="1" applyFill="1" applyBorder="1" applyAlignment="1">
      <alignment horizontal="center" vertical="center" wrapText="1"/>
    </xf>
    <xf numFmtId="0" fontId="28" fillId="25" borderId="21" xfId="0" applyFont="1" applyFill="1" applyBorder="1" applyAlignment="1">
      <alignment horizontal="center" vertical="center"/>
    </xf>
    <xf numFmtId="0" fontId="28" fillId="25" borderId="22" xfId="0" applyFont="1" applyFill="1" applyBorder="1" applyAlignment="1">
      <alignment horizontal="center" vertical="center"/>
    </xf>
    <xf numFmtId="0" fontId="28" fillId="25" borderId="23" xfId="0" applyFont="1" applyFill="1" applyBorder="1" applyAlignment="1">
      <alignment horizontal="center" vertical="center"/>
    </xf>
    <xf numFmtId="0" fontId="30" fillId="25" borderId="17" xfId="50" applyFont="1" applyFill="1" applyBorder="1" applyAlignment="1">
      <alignment horizontal="center" vertical="center" wrapText="1"/>
    </xf>
    <xf numFmtId="0" fontId="30" fillId="25" borderId="26" xfId="50" applyFont="1" applyFill="1" applyBorder="1" applyAlignment="1">
      <alignment horizontal="center" vertical="center" wrapText="1"/>
    </xf>
    <xf numFmtId="0" fontId="30" fillId="25" borderId="20" xfId="50" applyFont="1" applyFill="1" applyBorder="1" applyAlignment="1">
      <alignment horizontal="center" vertical="center" wrapText="1"/>
    </xf>
    <xf numFmtId="0" fontId="31" fillId="26" borderId="15" xfId="0" applyFont="1" applyFill="1" applyBorder="1" applyAlignment="1">
      <alignment horizontal="center" vertical="center"/>
    </xf>
    <xf numFmtId="0" fontId="31" fillId="26" borderId="16" xfId="0" applyFont="1" applyFill="1" applyBorder="1" applyAlignment="1">
      <alignment horizontal="center" vertical="center"/>
    </xf>
    <xf numFmtId="0" fontId="31" fillId="26" borderId="17" xfId="0" applyFont="1" applyFill="1" applyBorder="1" applyAlignment="1">
      <alignment horizontal="center" vertical="center"/>
    </xf>
    <xf numFmtId="0" fontId="31" fillId="26" borderId="18" xfId="0" applyFont="1" applyFill="1" applyBorder="1" applyAlignment="1">
      <alignment horizontal="center" vertical="center"/>
    </xf>
    <xf numFmtId="0" fontId="31" fillId="26" borderId="19" xfId="0" applyFont="1" applyFill="1" applyBorder="1" applyAlignment="1">
      <alignment horizontal="center" vertical="center"/>
    </xf>
    <xf numFmtId="0" fontId="31" fillId="26" borderId="20" xfId="0" applyFont="1" applyFill="1" applyBorder="1" applyAlignment="1">
      <alignment horizontal="center" vertical="center"/>
    </xf>
    <xf numFmtId="0" fontId="28" fillId="25" borderId="29" xfId="0" applyFont="1" applyFill="1" applyBorder="1" applyAlignment="1">
      <alignment horizontal="center" vertical="center" wrapText="1"/>
    </xf>
    <xf numFmtId="0" fontId="31" fillId="26" borderId="21" xfId="0" applyFont="1" applyFill="1" applyBorder="1" applyAlignment="1">
      <alignment horizontal="center" vertical="center" wrapText="1"/>
    </xf>
    <xf numFmtId="0" fontId="31" fillId="26" borderId="22" xfId="0" applyFont="1" applyFill="1" applyBorder="1" applyAlignment="1">
      <alignment horizontal="center" vertical="center" wrapText="1"/>
    </xf>
    <xf numFmtId="0" fontId="31" fillId="26" borderId="23" xfId="0" applyFont="1" applyFill="1" applyBorder="1" applyAlignment="1">
      <alignment horizontal="center" vertical="center" wrapText="1"/>
    </xf>
    <xf numFmtId="0" fontId="28" fillId="25" borderId="49" xfId="0" applyFont="1" applyFill="1" applyBorder="1" applyAlignment="1">
      <alignment horizontal="center" vertical="center" wrapText="1"/>
    </xf>
    <xf numFmtId="0" fontId="28" fillId="25" borderId="34" xfId="0" applyFont="1" applyFill="1" applyBorder="1" applyAlignment="1">
      <alignment horizontal="center" vertical="center" wrapText="1"/>
    </xf>
    <xf numFmtId="0" fontId="28" fillId="25" borderId="39" xfId="0" applyFont="1" applyFill="1" applyBorder="1" applyAlignment="1">
      <alignment horizontal="center" vertical="center" wrapText="1"/>
    </xf>
    <xf numFmtId="0" fontId="32" fillId="26" borderId="45" xfId="46" applyFont="1" applyFill="1" applyBorder="1" applyAlignment="1">
      <alignment horizontal="center" vertical="center" wrapText="1"/>
    </xf>
    <xf numFmtId="0" fontId="32" fillId="26" borderId="35" xfId="46" applyFont="1" applyFill="1" applyBorder="1" applyAlignment="1">
      <alignment horizontal="center" vertical="center" wrapText="1"/>
    </xf>
    <xf numFmtId="0" fontId="32" fillId="26" borderId="40" xfId="46" applyFont="1" applyFill="1" applyBorder="1" applyAlignment="1">
      <alignment horizontal="center" vertical="center" wrapText="1"/>
    </xf>
    <xf numFmtId="0" fontId="32" fillId="26" borderId="46" xfId="46" applyFont="1" applyFill="1" applyBorder="1" applyAlignment="1">
      <alignment horizontal="center" vertical="center" wrapText="1"/>
    </xf>
    <xf numFmtId="0" fontId="32" fillId="26" borderId="36" xfId="46" applyFont="1" applyFill="1" applyBorder="1" applyAlignment="1">
      <alignment horizontal="center" vertical="center" wrapText="1"/>
    </xf>
    <xf numFmtId="0" fontId="32" fillId="26" borderId="41" xfId="46" applyFont="1" applyFill="1" applyBorder="1" applyAlignment="1">
      <alignment horizontal="center" vertical="center" wrapText="1"/>
    </xf>
    <xf numFmtId="0" fontId="32" fillId="26" borderId="56" xfId="46" applyFont="1" applyFill="1" applyBorder="1" applyAlignment="1">
      <alignment horizontal="center" vertical="center" wrapText="1"/>
    </xf>
    <xf numFmtId="0" fontId="32" fillId="26" borderId="38" xfId="46" applyFont="1" applyFill="1" applyBorder="1" applyAlignment="1">
      <alignment horizontal="center" vertical="center" wrapText="1"/>
    </xf>
    <xf numFmtId="0" fontId="32" fillId="26" borderId="43" xfId="46" applyFont="1" applyFill="1" applyBorder="1" applyAlignment="1">
      <alignment horizontal="center" vertical="center" wrapText="1"/>
    </xf>
    <xf numFmtId="0" fontId="32" fillId="26" borderId="47" xfId="46" applyFont="1" applyFill="1" applyBorder="1" applyAlignment="1">
      <alignment horizontal="center" vertical="center" wrapText="1"/>
    </xf>
    <xf numFmtId="0" fontId="32" fillId="26" borderId="37" xfId="46" applyFont="1" applyFill="1" applyBorder="1" applyAlignment="1">
      <alignment horizontal="center" vertical="center" wrapText="1"/>
    </xf>
    <xf numFmtId="0" fontId="32" fillId="26" borderId="42" xfId="46" applyFont="1" applyFill="1" applyBorder="1" applyAlignment="1">
      <alignment horizontal="center" vertical="center" wrapText="1"/>
    </xf>
    <xf numFmtId="0" fontId="32" fillId="26" borderId="57" xfId="46" applyFont="1" applyFill="1" applyBorder="1" applyAlignment="1">
      <alignment horizontal="center" vertical="center" wrapText="1"/>
    </xf>
    <xf numFmtId="0" fontId="32" fillId="26" borderId="52" xfId="46" applyFont="1" applyFill="1" applyBorder="1" applyAlignment="1">
      <alignment horizontal="center" vertical="center" wrapText="1"/>
    </xf>
    <xf numFmtId="0" fontId="32" fillId="26" borderId="54" xfId="46" applyFont="1" applyFill="1" applyBorder="1" applyAlignment="1">
      <alignment horizontal="center" vertical="center" wrapText="1"/>
    </xf>
    <xf numFmtId="0" fontId="32" fillId="26" borderId="49" xfId="46" applyFont="1" applyFill="1" applyBorder="1" applyAlignment="1">
      <alignment horizontal="center" vertical="center" wrapText="1"/>
    </xf>
    <xf numFmtId="0" fontId="32" fillId="26" borderId="34" xfId="46" applyFont="1" applyFill="1" applyBorder="1" applyAlignment="1">
      <alignment horizontal="center" vertical="center" wrapText="1"/>
    </xf>
    <xf numFmtId="0" fontId="32" fillId="26" borderId="39" xfId="46" applyFont="1" applyFill="1" applyBorder="1" applyAlignment="1">
      <alignment horizontal="center" vertical="center" wrapText="1"/>
    </xf>
    <xf numFmtId="0" fontId="32" fillId="26" borderId="49" xfId="44" applyFont="1" applyFill="1" applyBorder="1" applyAlignment="1">
      <alignment horizontal="center" vertical="center" wrapText="1"/>
    </xf>
    <xf numFmtId="0" fontId="32" fillId="26" borderId="34" xfId="44" applyFont="1" applyFill="1" applyBorder="1" applyAlignment="1">
      <alignment horizontal="center" vertical="center" wrapText="1"/>
    </xf>
    <xf numFmtId="0" fontId="32" fillId="26" borderId="39" xfId="44" applyFont="1" applyFill="1" applyBorder="1" applyAlignment="1">
      <alignment horizontal="center" vertical="center" wrapText="1"/>
    </xf>
    <xf numFmtId="0" fontId="32" fillId="26" borderId="47" xfId="44" applyFont="1" applyFill="1" applyBorder="1" applyAlignment="1">
      <alignment horizontal="center" vertical="center" wrapText="1"/>
    </xf>
    <xf numFmtId="0" fontId="32" fillId="26" borderId="37" xfId="44" applyFont="1" applyFill="1" applyBorder="1" applyAlignment="1">
      <alignment horizontal="center" vertical="center" wrapText="1"/>
    </xf>
    <xf numFmtId="0" fontId="32" fillId="26" borderId="42" xfId="44" applyFont="1" applyFill="1" applyBorder="1" applyAlignment="1">
      <alignment horizontal="center" vertical="center" wrapText="1"/>
    </xf>
    <xf numFmtId="0" fontId="32" fillId="26" borderId="56" xfId="44" applyFont="1" applyFill="1" applyBorder="1" applyAlignment="1">
      <alignment horizontal="center" vertical="center" wrapText="1"/>
    </xf>
    <xf numFmtId="0" fontId="32" fillId="26" borderId="38" xfId="44" applyFont="1" applyFill="1" applyBorder="1" applyAlignment="1">
      <alignment horizontal="center" vertical="center" wrapText="1"/>
    </xf>
    <xf numFmtId="0" fontId="32" fillId="26" borderId="43" xfId="44" applyFont="1" applyFill="1" applyBorder="1" applyAlignment="1">
      <alignment horizontal="center" vertical="center" wrapText="1"/>
    </xf>
    <xf numFmtId="0" fontId="32" fillId="26" borderId="46" xfId="44" applyFont="1" applyFill="1" applyBorder="1" applyAlignment="1">
      <alignment horizontal="center" vertical="center" wrapText="1"/>
    </xf>
    <xf numFmtId="0" fontId="32" fillId="26" borderId="36" xfId="44" applyFont="1" applyFill="1" applyBorder="1" applyAlignment="1">
      <alignment horizontal="center" vertical="center" wrapText="1"/>
    </xf>
    <xf numFmtId="0" fontId="32" fillId="26" borderId="41" xfId="44" applyFont="1" applyFill="1" applyBorder="1" applyAlignment="1">
      <alignment horizontal="center" vertical="center" wrapText="1"/>
    </xf>
    <xf numFmtId="0" fontId="33" fillId="26" borderId="58" xfId="44" applyFont="1" applyFill="1" applyBorder="1" applyAlignment="1">
      <alignment horizontal="center" vertical="center" wrapText="1"/>
    </xf>
    <xf numFmtId="0" fontId="33" fillId="26" borderId="59" xfId="44" applyFont="1" applyFill="1" applyBorder="1" applyAlignment="1">
      <alignment horizontal="center" vertical="center" wrapText="1"/>
    </xf>
    <xf numFmtId="0" fontId="33" fillId="26" borderId="31" xfId="44" applyFont="1" applyFill="1" applyBorder="1" applyAlignment="1">
      <alignment horizontal="center" vertical="center" wrapText="1"/>
    </xf>
    <xf numFmtId="0" fontId="33" fillId="26" borderId="36" xfId="44" applyFont="1" applyFill="1" applyBorder="1" applyAlignment="1">
      <alignment horizontal="center" vertical="center" wrapText="1"/>
    </xf>
    <xf numFmtId="0" fontId="22" fillId="0" borderId="10" xfId="44" applyFont="1" applyFill="1" applyBorder="1" applyAlignment="1">
      <alignment horizontal="center"/>
    </xf>
    <xf numFmtId="0" fontId="28" fillId="25" borderId="36" xfId="0" applyFont="1" applyFill="1" applyBorder="1" applyAlignment="1">
      <alignment horizontal="center" vertical="center" wrapText="1"/>
    </xf>
    <xf numFmtId="17" fontId="27" fillId="24" borderId="15" xfId="0" applyNumberFormat="1" applyFont="1" applyFill="1" applyBorder="1" applyAlignment="1">
      <alignment horizontal="center" vertical="center"/>
    </xf>
    <xf numFmtId="17" fontId="27" fillId="24" borderId="17" xfId="0" applyNumberFormat="1" applyFont="1" applyFill="1" applyBorder="1" applyAlignment="1">
      <alignment horizontal="center" vertical="center"/>
    </xf>
    <xf numFmtId="17" fontId="27" fillId="24" borderId="18" xfId="0" applyNumberFormat="1" applyFont="1" applyFill="1" applyBorder="1" applyAlignment="1">
      <alignment horizontal="center" vertical="center"/>
    </xf>
    <xf numFmtId="17" fontId="27" fillId="24" borderId="20" xfId="0" applyNumberFormat="1" applyFont="1" applyFill="1" applyBorder="1" applyAlignment="1">
      <alignment horizontal="center" vertical="center"/>
    </xf>
    <xf numFmtId="0" fontId="28" fillId="25" borderId="15" xfId="0" applyFont="1" applyFill="1" applyBorder="1" applyAlignment="1">
      <alignment horizontal="center" vertical="center" wrapText="1"/>
    </xf>
    <xf numFmtId="0" fontId="28" fillId="25" borderId="18" xfId="0" applyFont="1" applyFill="1" applyBorder="1" applyAlignment="1">
      <alignment horizontal="center" vertical="center" wrapText="1"/>
    </xf>
  </cellXfs>
  <cellStyles count="104">
    <cellStyle name="%" xfId="44" xr:uid="{00000000-0005-0000-0000-000000000000}"/>
    <cellStyle name="% 2" xfId="53" xr:uid="{00000000-0005-0000-0000-000001000000}"/>
    <cellStyle name="% 3" xfId="54" xr:uid="{00000000-0005-0000-0000-000002000000}"/>
    <cellStyle name="20% - Accent1" xfId="21" builtinId="30" customBuiltin="1"/>
    <cellStyle name="20% - Accent1 2" xfId="55" xr:uid="{00000000-0005-0000-0000-000004000000}"/>
    <cellStyle name="20% - Accent2" xfId="25" builtinId="34" customBuiltin="1"/>
    <cellStyle name="20% - Accent2 2" xfId="56" xr:uid="{00000000-0005-0000-0000-000006000000}"/>
    <cellStyle name="20% - Accent3" xfId="29" builtinId="38" customBuiltin="1"/>
    <cellStyle name="20% - Accent3 2" xfId="57" xr:uid="{00000000-0005-0000-0000-000008000000}"/>
    <cellStyle name="20% - Accent4" xfId="33" builtinId="42" customBuiltin="1"/>
    <cellStyle name="20% - Accent4 2" xfId="58" xr:uid="{00000000-0005-0000-0000-00000A000000}"/>
    <cellStyle name="20% - Accent5" xfId="37" builtinId="46" customBuiltin="1"/>
    <cellStyle name="20% - Accent5 2" xfId="59" xr:uid="{00000000-0005-0000-0000-00000C000000}"/>
    <cellStyle name="20% - Accent6" xfId="41" builtinId="50" customBuiltin="1"/>
    <cellStyle name="20% - Accent6 2" xfId="60" xr:uid="{00000000-0005-0000-0000-00000E000000}"/>
    <cellStyle name="40% - Accent1" xfId="22" builtinId="31" customBuiltin="1"/>
    <cellStyle name="40% - Accent1 2" xfId="61" xr:uid="{00000000-0005-0000-0000-000010000000}"/>
    <cellStyle name="40% - Accent2" xfId="26" builtinId="35" customBuiltin="1"/>
    <cellStyle name="40% - Accent2 2" xfId="62" xr:uid="{00000000-0005-0000-0000-000012000000}"/>
    <cellStyle name="40% - Accent3" xfId="30" builtinId="39" customBuiltin="1"/>
    <cellStyle name="40% - Accent3 2" xfId="63" xr:uid="{00000000-0005-0000-0000-000014000000}"/>
    <cellStyle name="40% - Accent4" xfId="34" builtinId="43" customBuiltin="1"/>
    <cellStyle name="40% - Accent4 2" xfId="64" xr:uid="{00000000-0005-0000-0000-000016000000}"/>
    <cellStyle name="40% - Accent5" xfId="38" builtinId="47" customBuiltin="1"/>
    <cellStyle name="40% - Accent5 2" xfId="65" xr:uid="{00000000-0005-0000-0000-000018000000}"/>
    <cellStyle name="40% - Accent6" xfId="42" builtinId="51" customBuiltin="1"/>
    <cellStyle name="40% - Accent6 2" xfId="66" xr:uid="{00000000-0005-0000-0000-00001A000000}"/>
    <cellStyle name="60% - Accent1" xfId="23" builtinId="32" customBuiltin="1"/>
    <cellStyle name="60% - Accent1 2" xfId="67" xr:uid="{00000000-0005-0000-0000-00001C000000}"/>
    <cellStyle name="60% - Accent2" xfId="27" builtinId="36" customBuiltin="1"/>
    <cellStyle name="60% - Accent2 2" xfId="68" xr:uid="{00000000-0005-0000-0000-00001E000000}"/>
    <cellStyle name="60% - Accent3" xfId="31" builtinId="40" customBuiltin="1"/>
    <cellStyle name="60% - Accent3 2" xfId="69" xr:uid="{00000000-0005-0000-0000-000020000000}"/>
    <cellStyle name="60% - Accent4" xfId="35" builtinId="44" customBuiltin="1"/>
    <cellStyle name="60% - Accent4 2" xfId="70" xr:uid="{00000000-0005-0000-0000-000022000000}"/>
    <cellStyle name="60% - Accent5" xfId="39" builtinId="48" customBuiltin="1"/>
    <cellStyle name="60% - Accent5 2" xfId="71" xr:uid="{00000000-0005-0000-0000-000024000000}"/>
    <cellStyle name="60% - Accent6" xfId="43" builtinId="52" customBuiltin="1"/>
    <cellStyle name="60% - Accent6 2" xfId="72" xr:uid="{00000000-0005-0000-0000-000026000000}"/>
    <cellStyle name="Accent1" xfId="20" builtinId="29" customBuiltin="1"/>
    <cellStyle name="Accent1 2" xfId="73" xr:uid="{00000000-0005-0000-0000-000028000000}"/>
    <cellStyle name="Accent2" xfId="24" builtinId="33" customBuiltin="1"/>
    <cellStyle name="Accent2 2" xfId="74" xr:uid="{00000000-0005-0000-0000-00002A000000}"/>
    <cellStyle name="Accent3" xfId="28" builtinId="37" customBuiltin="1"/>
    <cellStyle name="Accent3 2" xfId="75" xr:uid="{00000000-0005-0000-0000-00002C000000}"/>
    <cellStyle name="Accent4" xfId="32" builtinId="41" customBuiltin="1"/>
    <cellStyle name="Accent4 2" xfId="76" xr:uid="{00000000-0005-0000-0000-00002E000000}"/>
    <cellStyle name="Accent5" xfId="36" builtinId="45" customBuiltin="1"/>
    <cellStyle name="Accent5 2" xfId="77" xr:uid="{00000000-0005-0000-0000-000030000000}"/>
    <cellStyle name="Accent6" xfId="40" builtinId="49" customBuiltin="1"/>
    <cellStyle name="Accent6 2" xfId="78" xr:uid="{00000000-0005-0000-0000-000032000000}"/>
    <cellStyle name="Bad" xfId="9" builtinId="27" customBuiltin="1"/>
    <cellStyle name="Bad 2" xfId="79" xr:uid="{00000000-0005-0000-0000-000034000000}"/>
    <cellStyle name="Calculation" xfId="13" builtinId="22" customBuiltin="1"/>
    <cellStyle name="Calculation 2" xfId="80" xr:uid="{00000000-0005-0000-0000-000036000000}"/>
    <cellStyle name="Check Cell" xfId="15" builtinId="23" customBuiltin="1"/>
    <cellStyle name="Check Cell 2" xfId="81" xr:uid="{00000000-0005-0000-0000-000038000000}"/>
    <cellStyle name="Comma" xfId="1" builtinId="3" customBuiltin="1"/>
    <cellStyle name="Comma 2" xfId="82" xr:uid="{00000000-0005-0000-0000-00003A000000}"/>
    <cellStyle name="Comma 3" xfId="83" xr:uid="{00000000-0005-0000-0000-00003B000000}"/>
    <cellStyle name="Comma 4" xfId="103" xr:uid="{00000000-0005-0000-0000-00003C000000}"/>
    <cellStyle name="Explanatory Text" xfId="18" builtinId="53" customBuiltin="1"/>
    <cellStyle name="Explanatory Text 2" xfId="84" xr:uid="{00000000-0005-0000-0000-00003E000000}"/>
    <cellStyle name="Good" xfId="8" builtinId="26" customBuiltin="1"/>
    <cellStyle name="Good 2" xfId="85" xr:uid="{00000000-0005-0000-0000-000040000000}"/>
    <cellStyle name="Heading 1" xfId="4" builtinId="16" customBuiltin="1"/>
    <cellStyle name="Heading 1 2" xfId="86" xr:uid="{00000000-0005-0000-0000-000042000000}"/>
    <cellStyle name="Heading 2" xfId="5" builtinId="17" customBuiltin="1"/>
    <cellStyle name="Heading 2 2" xfId="87" xr:uid="{00000000-0005-0000-0000-000044000000}"/>
    <cellStyle name="Heading 3" xfId="6" builtinId="18" customBuiltin="1"/>
    <cellStyle name="Heading 3 2" xfId="88" xr:uid="{00000000-0005-0000-0000-000046000000}"/>
    <cellStyle name="Heading 4" xfId="7" builtinId="19" customBuiltin="1"/>
    <cellStyle name="Heading 4 2" xfId="89" xr:uid="{00000000-0005-0000-0000-000048000000}"/>
    <cellStyle name="Hyperlink" xfId="45" xr:uid="{00000000-0005-0000-0000-000049000000}"/>
    <cellStyle name="Input" xfId="11" builtinId="20" customBuiltin="1"/>
    <cellStyle name="Input 2" xfId="90" xr:uid="{00000000-0005-0000-0000-00004B000000}"/>
    <cellStyle name="Linked Cell" xfId="14" builtinId="24" customBuiltin="1"/>
    <cellStyle name="Linked Cell 2" xfId="91" xr:uid="{00000000-0005-0000-0000-00004D000000}"/>
    <cellStyle name="Neutral" xfId="10" builtinId="28" customBuiltin="1"/>
    <cellStyle name="Neutral 2" xfId="92" xr:uid="{00000000-0005-0000-0000-00004F000000}"/>
    <cellStyle name="Normal" xfId="0" builtinId="0" customBuiltin="1"/>
    <cellStyle name="Normal 2" xfId="46" xr:uid="{00000000-0005-0000-0000-000051000000}"/>
    <cellStyle name="Normal 3" xfId="47" xr:uid="{00000000-0005-0000-0000-000052000000}"/>
    <cellStyle name="Normal 3 2" xfId="93" xr:uid="{00000000-0005-0000-0000-000053000000}"/>
    <cellStyle name="Normal 4" xfId="52" xr:uid="{00000000-0005-0000-0000-000054000000}"/>
    <cellStyle name="Normal 5" xfId="94" xr:uid="{00000000-0005-0000-0000-000055000000}"/>
    <cellStyle name="Normal 6" xfId="48" xr:uid="{00000000-0005-0000-0000-000056000000}"/>
    <cellStyle name="Normal 7" xfId="51" xr:uid="{00000000-0005-0000-0000-000057000000}"/>
    <cellStyle name="Normal_Background Data" xfId="50" xr:uid="{00000000-0005-0000-0000-000058000000}"/>
    <cellStyle name="Normal_Data Quality Disputes " xfId="49" xr:uid="{00000000-0005-0000-0000-000059000000}"/>
    <cellStyle name="Note" xfId="17" builtinId="10" customBuiltin="1"/>
    <cellStyle name="Note 2" xfId="95" xr:uid="{00000000-0005-0000-0000-00005C000000}"/>
    <cellStyle name="Output" xfId="12" builtinId="21" customBuiltin="1"/>
    <cellStyle name="Output 2" xfId="96" xr:uid="{00000000-0005-0000-0000-00005E000000}"/>
    <cellStyle name="Percent" xfId="2" builtinId="5" customBuiltin="1"/>
    <cellStyle name="Percent 2" xfId="97" xr:uid="{00000000-0005-0000-0000-000060000000}"/>
    <cellStyle name="Percent 3" xfId="98" xr:uid="{00000000-0005-0000-0000-000061000000}"/>
    <cellStyle name="Percent 4" xfId="102" xr:uid="{00000000-0005-0000-0000-000062000000}"/>
    <cellStyle name="Title" xfId="3" builtinId="15" customBuiltin="1"/>
    <cellStyle name="Title 2" xfId="99" xr:uid="{00000000-0005-0000-0000-000064000000}"/>
    <cellStyle name="Total" xfId="19" builtinId="25" customBuiltin="1"/>
    <cellStyle name="Total 2" xfId="100" xr:uid="{00000000-0005-0000-0000-000066000000}"/>
    <cellStyle name="Warning Text" xfId="16" builtinId="11" customBuiltin="1"/>
    <cellStyle name="Warning Text 2" xfId="101" xr:uid="{00000000-0005-0000-0000-00006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599344</xdr:colOff>
      <xdr:row>28</xdr:row>
      <xdr:rowOff>30562</xdr:rowOff>
    </xdr:from>
    <xdr:to>
      <xdr:col>10</xdr:col>
      <xdr:colOff>1154544</xdr:colOff>
      <xdr:row>33</xdr:row>
      <xdr:rowOff>184727</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599344" y="5526198"/>
          <a:ext cx="11546473" cy="1135529"/>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hangingPunct="1"/>
          <a:r>
            <a:rPr lang="en-GB" sz="1100" b="0" i="0" baseline="0">
              <a:solidFill>
                <a:schemeClr val="dk1"/>
              </a:solidFill>
              <a:latin typeface="Arial" pitchFamily="34" charset="0"/>
              <a:ea typeface="+mn-ea"/>
              <a:cs typeface="Arial" pitchFamily="34" charset="0"/>
            </a:rPr>
            <a:t>For the 2019/20 reporting year, metrics have been split out by product - basic DBS check, standard DBS check and enhanced DBS check.</a:t>
          </a:r>
        </a:p>
        <a:p>
          <a:pPr rtl="0" fontAlgn="base" hangingPunct="1"/>
          <a:endParaRPr lang="en-GB" sz="1100" b="0" i="0" baseline="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Achievement against the respective</a:t>
          </a:r>
          <a:r>
            <a:rPr lang="en-GB" sz="1100" baseline="0">
              <a:solidFill>
                <a:schemeClr val="dk1"/>
              </a:solidFill>
              <a:latin typeface="Arial" pitchFamily="34" charset="0"/>
              <a:ea typeface="+mn-ea"/>
              <a:cs typeface="Arial" pitchFamily="34" charset="0"/>
            </a:rPr>
            <a:t> targets is calculated by the </a:t>
          </a:r>
          <a:r>
            <a:rPr lang="en-GB" sz="1100">
              <a:solidFill>
                <a:schemeClr val="dk1"/>
              </a:solidFill>
              <a:latin typeface="Arial" pitchFamily="34" charset="0"/>
              <a:ea typeface="+mn-ea"/>
              <a:cs typeface="Arial" pitchFamily="34" charset="0"/>
            </a:rPr>
            <a:t>number of checks processed</a:t>
          </a:r>
          <a:r>
            <a:rPr lang="en-GB" sz="1100" baseline="0">
              <a:solidFill>
                <a:schemeClr val="dk1"/>
              </a:solidFill>
              <a:latin typeface="Arial" pitchFamily="34" charset="0"/>
              <a:ea typeface="+mn-ea"/>
              <a:cs typeface="Arial" pitchFamily="34" charset="0"/>
            </a:rPr>
            <a:t> </a:t>
          </a:r>
          <a:r>
            <a:rPr lang="en-GB" sz="1100">
              <a:solidFill>
                <a:schemeClr val="dk1"/>
              </a:solidFill>
              <a:latin typeface="Arial" pitchFamily="34" charset="0"/>
              <a:ea typeface="+mn-ea"/>
              <a:cs typeface="Arial" pitchFamily="34" charset="0"/>
            </a:rPr>
            <a:t>during the month and the date that the result/check</a:t>
          </a:r>
          <a:r>
            <a:rPr lang="en-GB" sz="1100" baseline="0">
              <a:solidFill>
                <a:schemeClr val="dk1"/>
              </a:solidFill>
              <a:latin typeface="Arial" pitchFamily="34" charset="0"/>
              <a:ea typeface="+mn-ea"/>
              <a:cs typeface="Arial" pitchFamily="34" charset="0"/>
            </a:rPr>
            <a:t> </a:t>
          </a:r>
          <a:r>
            <a:rPr lang="en-GB" sz="1100">
              <a:solidFill>
                <a:schemeClr val="dk1"/>
              </a:solidFill>
              <a:latin typeface="Arial" pitchFamily="34" charset="0"/>
              <a:ea typeface="+mn-ea"/>
              <a:cs typeface="Arial" pitchFamily="34" charset="0"/>
            </a:rPr>
            <a:t>outcome</a:t>
          </a:r>
          <a:r>
            <a:rPr lang="en-GB" sz="1100" baseline="0">
              <a:solidFill>
                <a:schemeClr val="dk1"/>
              </a:solidFill>
              <a:latin typeface="Arial" pitchFamily="34" charset="0"/>
              <a:ea typeface="+mn-ea"/>
              <a:cs typeface="Arial" pitchFamily="34" charset="0"/>
            </a:rPr>
            <a:t> was available to the customer.</a:t>
          </a:r>
          <a:endParaRPr lang="en-GB">
            <a:latin typeface="Arial" pitchFamily="34" charset="0"/>
            <a:cs typeface="Arial" pitchFamily="34" charset="0"/>
          </a:endParaRPr>
        </a:p>
        <a:p>
          <a:pPr fontAlgn="base"/>
          <a:endParaRPr lang="en-GB" sz="1100" baseline="0">
            <a:solidFill>
              <a:schemeClr val="dk1"/>
            </a:solidFill>
            <a:latin typeface="Arial" pitchFamily="34" charset="0"/>
            <a:ea typeface="+mn-ea"/>
            <a:cs typeface="Arial" pitchFamily="34" charset="0"/>
          </a:endParaRPr>
        </a:p>
        <a:p>
          <a:r>
            <a:rPr lang="en-GB" sz="1100" baseline="0">
              <a:solidFill>
                <a:schemeClr val="dk1"/>
              </a:solidFill>
              <a:latin typeface="Arial" pitchFamily="34" charset="0"/>
              <a:ea typeface="+mn-ea"/>
              <a:cs typeface="Arial" pitchFamily="34" charset="0"/>
            </a:rPr>
            <a:t>All DBS checks are counted - there are no exceptions or exclusions.</a:t>
          </a:r>
          <a:endParaRPr lang="en-GB" sz="1100" baseline="0">
            <a:solidFill>
              <a:schemeClr val="dk1"/>
            </a:solidFill>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727075</xdr:colOff>
      <xdr:row>20</xdr:row>
      <xdr:rowOff>130175</xdr:rowOff>
    </xdr:from>
    <xdr:to>
      <xdr:col>4</xdr:col>
      <xdr:colOff>727075</xdr:colOff>
      <xdr:row>28</xdr:row>
      <xdr:rowOff>107950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727075" y="3940175"/>
          <a:ext cx="3505200" cy="1501775"/>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auto" hangingPunct="1"/>
          <a:r>
            <a:rPr lang="en-GB" sz="1100" b="0" i="0" baseline="0">
              <a:solidFill>
                <a:schemeClr val="dk1"/>
              </a:solidFill>
              <a:latin typeface="+mn-lt"/>
              <a:ea typeface="+mn-ea"/>
              <a:cs typeface="+mn-cs"/>
            </a:rPr>
            <a:t>An employer can check someone's DBS certificate status online and get a result straight away. There is no registration process or fee to check a certificate online, but they must be legally entitled to carry out a check and have the applicant's consent.</a:t>
          </a:r>
          <a:endParaRPr lang="en-GB"/>
        </a:p>
        <a:p>
          <a:pPr rtl="0" fontAlgn="base" hangingPunct="1"/>
          <a:endParaRPr lang="en-GB" sz="1100" b="0" i="0" baseline="0">
            <a:solidFill>
              <a:schemeClr val="dk1"/>
            </a:solidFill>
            <a:latin typeface="+mn-lt"/>
            <a:ea typeface="+mn-ea"/>
            <a:cs typeface="+mn-cs"/>
          </a:endParaRPr>
        </a:p>
        <a:p>
          <a:pPr rtl="0" fontAlgn="auto" hangingPunct="1"/>
          <a:r>
            <a:rPr lang="en-GB" sz="1100" b="0" i="0" baseline="0">
              <a:solidFill>
                <a:schemeClr val="dk1"/>
              </a:solidFill>
              <a:latin typeface="+mn-lt"/>
              <a:ea typeface="+mn-ea"/>
              <a:cs typeface="+mn-cs"/>
            </a:rPr>
            <a:t>This table indicates the volume of checks made within the reporting month.</a:t>
          </a:r>
          <a:endParaRPr lang="en-GB"/>
        </a:p>
        <a:p>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723900</xdr:colOff>
      <xdr:row>20</xdr:row>
      <xdr:rowOff>136526</xdr:rowOff>
    </xdr:from>
    <xdr:to>
      <xdr:col>4</xdr:col>
      <xdr:colOff>723900</xdr:colOff>
      <xdr:row>26</xdr:row>
      <xdr:rowOff>146050</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723900" y="3946526"/>
          <a:ext cx="3505200" cy="1152524"/>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auto" hangingPunct="1"/>
          <a:r>
            <a:rPr lang="en-GB" sz="1100" b="0" i="0" baseline="0">
              <a:solidFill>
                <a:schemeClr val="dk1"/>
              </a:solidFill>
              <a:latin typeface="+mn-lt"/>
              <a:ea typeface="+mn-ea"/>
              <a:cs typeface="+mn-cs"/>
            </a:rPr>
            <a:t>A status change indicates that relevant information has been identified about the individual since their Disclosure certificate was last issued.</a:t>
          </a:r>
          <a:endParaRPr lang="en-GB"/>
        </a:p>
        <a:p>
          <a:pPr rtl="0" fontAlgn="base" hangingPunct="1"/>
          <a:endParaRPr lang="en-GB" sz="1100" b="0" i="0" baseline="0">
            <a:solidFill>
              <a:schemeClr val="dk1"/>
            </a:solidFill>
            <a:latin typeface="+mn-lt"/>
            <a:ea typeface="+mn-ea"/>
            <a:cs typeface="+mn-cs"/>
          </a:endParaRPr>
        </a:p>
        <a:p>
          <a:pPr rtl="0" fontAlgn="auto" hangingPunct="1"/>
          <a:r>
            <a:rPr lang="en-GB" sz="1100" b="0" i="0" baseline="0">
              <a:solidFill>
                <a:schemeClr val="dk1"/>
              </a:solidFill>
              <a:latin typeface="+mn-lt"/>
              <a:ea typeface="+mn-ea"/>
              <a:cs typeface="+mn-cs"/>
            </a:rPr>
            <a:t>The table indicates the volume of status changes that have been identified within the reporting month.</a:t>
          </a:r>
          <a:endParaRPr lang="en-GB"/>
        </a:p>
        <a:p>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717550</xdr:colOff>
      <xdr:row>20</xdr:row>
      <xdr:rowOff>146050</xdr:rowOff>
    </xdr:from>
    <xdr:to>
      <xdr:col>5</xdr:col>
      <xdr:colOff>0</xdr:colOff>
      <xdr:row>29</xdr:row>
      <xdr:rowOff>76200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717550" y="3956050"/>
          <a:ext cx="3517900" cy="1644650"/>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GB" sz="1100" b="0" i="0" baseline="0">
              <a:solidFill>
                <a:schemeClr val="dk1"/>
              </a:solidFill>
              <a:latin typeface="+mn-lt"/>
              <a:ea typeface="+mn-ea"/>
              <a:cs typeface="+mn-cs"/>
            </a:rPr>
            <a:t>DBS Adult First is a service available to organisations who can request a check of the DBS adults’ barred list</a:t>
          </a:r>
        </a:p>
        <a:p>
          <a:pPr marL="0" marR="0" indent="0" defTabSz="914400" rtl="0" eaLnBrk="1" fontAlgn="auto" latinLnBrk="0" hangingPunct="1">
            <a:lnSpc>
              <a:spcPct val="100000"/>
            </a:lnSpc>
            <a:spcBef>
              <a:spcPts val="0"/>
            </a:spcBef>
            <a:spcAft>
              <a:spcPts val="0"/>
            </a:spcAft>
            <a:buClrTx/>
            <a:buSzTx/>
            <a:buFontTx/>
            <a:buNone/>
            <a:tabLst/>
            <a:defRPr/>
          </a:pPr>
          <a:endParaRPr lang="en-GB" sz="1100" b="0"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GB" sz="1100" b="0" i="0" baseline="0">
              <a:solidFill>
                <a:schemeClr val="dk1"/>
              </a:solidFill>
              <a:latin typeface="+mn-lt"/>
              <a:ea typeface="+mn-ea"/>
              <a:cs typeface="+mn-cs"/>
            </a:rPr>
            <a:t>Depending on the result, a person can be permitted to start work, under supervision, with vulnerable adults before a DBS certificate has been obtained.</a:t>
          </a:r>
        </a:p>
        <a:p>
          <a:pPr marL="0" marR="0" indent="0" defTabSz="914400" rtl="0" eaLnBrk="1" fontAlgn="auto" latinLnBrk="0" hangingPunct="1">
            <a:lnSpc>
              <a:spcPct val="100000"/>
            </a:lnSpc>
            <a:spcBef>
              <a:spcPts val="0"/>
            </a:spcBef>
            <a:spcAft>
              <a:spcPts val="0"/>
            </a:spcAft>
            <a:buClrTx/>
            <a:buSzTx/>
            <a:buFontTx/>
            <a:buNone/>
            <a:tabLst/>
            <a:defRPr/>
          </a:pPr>
          <a:endParaRPr lang="en-GB" sz="1100" b="0"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GB" sz="1100" b="0" i="0" baseline="0">
              <a:solidFill>
                <a:schemeClr val="dk1"/>
              </a:solidFill>
              <a:latin typeface="+mn-lt"/>
              <a:ea typeface="+mn-ea"/>
              <a:cs typeface="+mn-cs"/>
            </a:rPr>
            <a:t>More guidance about this service can be found on GOV.UK.</a:t>
          </a:r>
          <a:endParaRPr lang="en-GB"/>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591127</xdr:colOff>
      <xdr:row>27</xdr:row>
      <xdr:rowOff>188191</xdr:rowOff>
    </xdr:from>
    <xdr:to>
      <xdr:col>8</xdr:col>
      <xdr:colOff>0</xdr:colOff>
      <xdr:row>33</xdr:row>
      <xdr:rowOff>146084</xdr:rowOff>
    </xdr:to>
    <xdr:sp macro="" textlink="">
      <xdr:nvSpPr>
        <xdr:cNvPr id="4" name="TextBox 3">
          <a:extLst>
            <a:ext uri="{FF2B5EF4-FFF2-40B4-BE49-F238E27FC236}">
              <a16:creationId xmlns:a16="http://schemas.microsoft.com/office/drawing/2014/main" id="{74AF029A-8B38-45AB-8F7B-96816811F41D}"/>
            </a:ext>
          </a:extLst>
        </xdr:cNvPr>
        <xdr:cNvSpPr txBox="1"/>
      </xdr:nvSpPr>
      <xdr:spPr>
        <a:xfrm>
          <a:off x="591127" y="5487555"/>
          <a:ext cx="9649691" cy="1135529"/>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hangingPunct="1"/>
          <a:r>
            <a:rPr lang="en-GB" sz="1100" b="0" i="0" baseline="0">
              <a:solidFill>
                <a:schemeClr val="dk1"/>
              </a:solidFill>
              <a:latin typeface="Arial" pitchFamily="34" charset="0"/>
              <a:ea typeface="+mn-ea"/>
              <a:cs typeface="Arial" pitchFamily="34" charset="0"/>
            </a:rPr>
            <a:t>For the 2019/20 reporting year, metrics have been split out by product - basic DBS check, standard DBS check and enhanced DBS check.</a:t>
          </a:r>
        </a:p>
        <a:p>
          <a:pPr rtl="0" fontAlgn="base" hangingPunct="1"/>
          <a:endParaRPr lang="en-GB" sz="1100" b="0" i="0" baseline="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Achievement against the respective</a:t>
          </a:r>
          <a:r>
            <a:rPr lang="en-GB" sz="1100" baseline="0">
              <a:solidFill>
                <a:schemeClr val="dk1"/>
              </a:solidFill>
              <a:latin typeface="Arial" pitchFamily="34" charset="0"/>
              <a:ea typeface="+mn-ea"/>
              <a:cs typeface="Arial" pitchFamily="34" charset="0"/>
            </a:rPr>
            <a:t> targets is calculated by the </a:t>
          </a:r>
          <a:r>
            <a:rPr lang="en-GB" sz="1100">
              <a:solidFill>
                <a:schemeClr val="dk1"/>
              </a:solidFill>
              <a:latin typeface="Arial" pitchFamily="34" charset="0"/>
              <a:ea typeface="+mn-ea"/>
              <a:cs typeface="Arial" pitchFamily="34" charset="0"/>
            </a:rPr>
            <a:t>number of checks processed</a:t>
          </a:r>
          <a:r>
            <a:rPr lang="en-GB" sz="1100" baseline="0">
              <a:solidFill>
                <a:schemeClr val="dk1"/>
              </a:solidFill>
              <a:latin typeface="Arial" pitchFamily="34" charset="0"/>
              <a:ea typeface="+mn-ea"/>
              <a:cs typeface="Arial" pitchFamily="34" charset="0"/>
            </a:rPr>
            <a:t> </a:t>
          </a:r>
          <a:r>
            <a:rPr lang="en-GB" sz="1100">
              <a:solidFill>
                <a:schemeClr val="dk1"/>
              </a:solidFill>
              <a:latin typeface="Arial" pitchFamily="34" charset="0"/>
              <a:ea typeface="+mn-ea"/>
              <a:cs typeface="Arial" pitchFamily="34" charset="0"/>
            </a:rPr>
            <a:t>during the month and the date that the result/check</a:t>
          </a:r>
          <a:r>
            <a:rPr lang="en-GB" sz="1100" baseline="0">
              <a:solidFill>
                <a:schemeClr val="dk1"/>
              </a:solidFill>
              <a:latin typeface="Arial" pitchFamily="34" charset="0"/>
              <a:ea typeface="+mn-ea"/>
              <a:cs typeface="Arial" pitchFamily="34" charset="0"/>
            </a:rPr>
            <a:t> </a:t>
          </a:r>
          <a:r>
            <a:rPr lang="en-GB" sz="1100">
              <a:solidFill>
                <a:schemeClr val="dk1"/>
              </a:solidFill>
              <a:latin typeface="Arial" pitchFamily="34" charset="0"/>
              <a:ea typeface="+mn-ea"/>
              <a:cs typeface="Arial" pitchFamily="34" charset="0"/>
            </a:rPr>
            <a:t>outcome</a:t>
          </a:r>
          <a:r>
            <a:rPr lang="en-GB" sz="1100" baseline="0">
              <a:solidFill>
                <a:schemeClr val="dk1"/>
              </a:solidFill>
              <a:latin typeface="Arial" pitchFamily="34" charset="0"/>
              <a:ea typeface="+mn-ea"/>
              <a:cs typeface="Arial" pitchFamily="34" charset="0"/>
            </a:rPr>
            <a:t> was available to the customer.</a:t>
          </a:r>
          <a:endParaRPr lang="en-GB">
            <a:latin typeface="Arial" pitchFamily="34" charset="0"/>
            <a:cs typeface="Arial" pitchFamily="34" charset="0"/>
          </a:endParaRPr>
        </a:p>
        <a:p>
          <a:pPr fontAlgn="base"/>
          <a:endParaRPr lang="en-GB" sz="1100" baseline="0">
            <a:solidFill>
              <a:schemeClr val="dk1"/>
            </a:solidFill>
            <a:latin typeface="Arial" pitchFamily="34" charset="0"/>
            <a:ea typeface="+mn-ea"/>
            <a:cs typeface="Arial" pitchFamily="34" charset="0"/>
          </a:endParaRPr>
        </a:p>
        <a:p>
          <a:r>
            <a:rPr lang="en-GB" sz="1100" baseline="0">
              <a:solidFill>
                <a:schemeClr val="dk1"/>
              </a:solidFill>
              <a:latin typeface="Arial" pitchFamily="34" charset="0"/>
              <a:ea typeface="+mn-ea"/>
              <a:cs typeface="Arial" pitchFamily="34" charset="0"/>
            </a:rPr>
            <a:t>All DBS checks are counted - there are no exceptions or exclusions.</a:t>
          </a:r>
          <a:endParaRPr lang="en-GB" sz="1100" baseline="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588819</xdr:colOff>
      <xdr:row>28</xdr:row>
      <xdr:rowOff>34636</xdr:rowOff>
    </xdr:from>
    <xdr:to>
      <xdr:col>10</xdr:col>
      <xdr:colOff>1144019</xdr:colOff>
      <xdr:row>33</xdr:row>
      <xdr:rowOff>188801</xdr:rowOff>
    </xdr:to>
    <xdr:sp macro="" textlink="">
      <xdr:nvSpPr>
        <xdr:cNvPr id="3" name="TextBox 2">
          <a:extLst>
            <a:ext uri="{FF2B5EF4-FFF2-40B4-BE49-F238E27FC236}">
              <a16:creationId xmlns:a16="http://schemas.microsoft.com/office/drawing/2014/main" id="{7A79E327-532E-4023-80E4-FC763C929527}"/>
            </a:ext>
          </a:extLst>
        </xdr:cNvPr>
        <xdr:cNvSpPr txBox="1"/>
      </xdr:nvSpPr>
      <xdr:spPr>
        <a:xfrm>
          <a:off x="588819" y="5530272"/>
          <a:ext cx="11546473" cy="1135529"/>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hangingPunct="1"/>
          <a:r>
            <a:rPr lang="en-GB" sz="1100" b="0" i="0" baseline="0">
              <a:solidFill>
                <a:schemeClr val="dk1"/>
              </a:solidFill>
              <a:latin typeface="Arial" pitchFamily="34" charset="0"/>
              <a:ea typeface="+mn-ea"/>
              <a:cs typeface="Arial" pitchFamily="34" charset="0"/>
            </a:rPr>
            <a:t>For the 2019/20 reporting year, metrics have been split out by product - basic DBS check, standard DBS check and enhanced DBS check.</a:t>
          </a:r>
        </a:p>
        <a:p>
          <a:pPr rtl="0" fontAlgn="base" hangingPunct="1"/>
          <a:endParaRPr lang="en-GB" sz="1100" b="0" i="0" baseline="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Achievement against the respective</a:t>
          </a:r>
          <a:r>
            <a:rPr lang="en-GB" sz="1100" baseline="0">
              <a:solidFill>
                <a:schemeClr val="dk1"/>
              </a:solidFill>
              <a:latin typeface="Arial" pitchFamily="34" charset="0"/>
              <a:ea typeface="+mn-ea"/>
              <a:cs typeface="Arial" pitchFamily="34" charset="0"/>
            </a:rPr>
            <a:t> targets is calculated by the </a:t>
          </a:r>
          <a:r>
            <a:rPr lang="en-GB" sz="1100">
              <a:solidFill>
                <a:schemeClr val="dk1"/>
              </a:solidFill>
              <a:latin typeface="Arial" pitchFamily="34" charset="0"/>
              <a:ea typeface="+mn-ea"/>
              <a:cs typeface="Arial" pitchFamily="34" charset="0"/>
            </a:rPr>
            <a:t>number of checks processed</a:t>
          </a:r>
          <a:r>
            <a:rPr lang="en-GB" sz="1100" baseline="0">
              <a:solidFill>
                <a:schemeClr val="dk1"/>
              </a:solidFill>
              <a:latin typeface="Arial" pitchFamily="34" charset="0"/>
              <a:ea typeface="+mn-ea"/>
              <a:cs typeface="Arial" pitchFamily="34" charset="0"/>
            </a:rPr>
            <a:t> </a:t>
          </a:r>
          <a:r>
            <a:rPr lang="en-GB" sz="1100">
              <a:solidFill>
                <a:schemeClr val="dk1"/>
              </a:solidFill>
              <a:latin typeface="Arial" pitchFamily="34" charset="0"/>
              <a:ea typeface="+mn-ea"/>
              <a:cs typeface="Arial" pitchFamily="34" charset="0"/>
            </a:rPr>
            <a:t>during the month and the date that the result/check</a:t>
          </a:r>
          <a:r>
            <a:rPr lang="en-GB" sz="1100" baseline="0">
              <a:solidFill>
                <a:schemeClr val="dk1"/>
              </a:solidFill>
              <a:latin typeface="Arial" pitchFamily="34" charset="0"/>
              <a:ea typeface="+mn-ea"/>
              <a:cs typeface="Arial" pitchFamily="34" charset="0"/>
            </a:rPr>
            <a:t> </a:t>
          </a:r>
          <a:r>
            <a:rPr lang="en-GB" sz="1100">
              <a:solidFill>
                <a:schemeClr val="dk1"/>
              </a:solidFill>
              <a:latin typeface="Arial" pitchFamily="34" charset="0"/>
              <a:ea typeface="+mn-ea"/>
              <a:cs typeface="Arial" pitchFamily="34" charset="0"/>
            </a:rPr>
            <a:t>outcome</a:t>
          </a:r>
          <a:r>
            <a:rPr lang="en-GB" sz="1100" baseline="0">
              <a:solidFill>
                <a:schemeClr val="dk1"/>
              </a:solidFill>
              <a:latin typeface="Arial" pitchFamily="34" charset="0"/>
              <a:ea typeface="+mn-ea"/>
              <a:cs typeface="Arial" pitchFamily="34" charset="0"/>
            </a:rPr>
            <a:t> was available to the customer.</a:t>
          </a:r>
          <a:endParaRPr lang="en-GB">
            <a:latin typeface="Arial" pitchFamily="34" charset="0"/>
            <a:cs typeface="Arial" pitchFamily="34" charset="0"/>
          </a:endParaRPr>
        </a:p>
        <a:p>
          <a:pPr fontAlgn="base"/>
          <a:endParaRPr lang="en-GB" sz="1100" baseline="0">
            <a:solidFill>
              <a:schemeClr val="dk1"/>
            </a:solidFill>
            <a:latin typeface="Arial" pitchFamily="34" charset="0"/>
            <a:ea typeface="+mn-ea"/>
            <a:cs typeface="Arial" pitchFamily="34" charset="0"/>
          </a:endParaRPr>
        </a:p>
        <a:p>
          <a:r>
            <a:rPr lang="en-GB" sz="1100" baseline="0">
              <a:solidFill>
                <a:schemeClr val="dk1"/>
              </a:solidFill>
              <a:latin typeface="Arial" pitchFamily="34" charset="0"/>
              <a:ea typeface="+mn-ea"/>
              <a:cs typeface="Arial" pitchFamily="34" charset="0"/>
            </a:rPr>
            <a:t>All DBS checks are counted - there are no exceptions or exclusions.</a:t>
          </a:r>
          <a:endParaRPr lang="en-GB" sz="1100"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628073</xdr:colOff>
      <xdr:row>45</xdr:row>
      <xdr:rowOff>72737</xdr:rowOff>
    </xdr:from>
    <xdr:to>
      <xdr:col>8</xdr:col>
      <xdr:colOff>715818</xdr:colOff>
      <xdr:row>52</xdr:row>
      <xdr:rowOff>80819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28073" y="7381010"/>
          <a:ext cx="9093200" cy="1139536"/>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hangingPunct="1"/>
          <a:r>
            <a:rPr lang="en-GB" sz="1100" b="0" i="0" baseline="0">
              <a:solidFill>
                <a:schemeClr val="dk1"/>
              </a:solidFill>
              <a:latin typeface="Arial" panose="020B0604020202020204" pitchFamily="34" charset="0"/>
              <a:ea typeface="+mn-ea"/>
              <a:cs typeface="Arial" panose="020B0604020202020204" pitchFamily="34" charset="0"/>
            </a:rPr>
            <a:t>For the 2019/20 reporting year, metrics have been split out by product -</a:t>
          </a:r>
          <a:r>
            <a:rPr lang="en-GB" sz="1100" b="0" i="0" baseline="0">
              <a:solidFill>
                <a:schemeClr val="dk1"/>
              </a:solidFill>
              <a:effectLst/>
              <a:latin typeface="Arial" panose="020B0604020202020204" pitchFamily="34" charset="0"/>
              <a:ea typeface="+mn-ea"/>
              <a:cs typeface="Arial" panose="020B0604020202020204" pitchFamily="34" charset="0"/>
            </a:rPr>
            <a:t> basic DBS check, standard DBS check and enhanced DBS check.</a:t>
          </a:r>
          <a:br>
            <a:rPr lang="en-GB" sz="1100" b="0" i="0" baseline="0">
              <a:solidFill>
                <a:schemeClr val="dk1"/>
              </a:solidFill>
              <a:effectLst/>
              <a:latin typeface="Arial" panose="020B0604020202020204" pitchFamily="34" charset="0"/>
              <a:ea typeface="+mn-ea"/>
              <a:cs typeface="Arial" panose="020B0604020202020204" pitchFamily="34" charset="0"/>
            </a:rPr>
          </a:br>
          <a:endParaRPr lang="en-GB">
            <a:effectLst/>
            <a:latin typeface="Arial" panose="020B0604020202020204" pitchFamily="34" charset="0"/>
            <a:cs typeface="Arial" panose="020B0604020202020204" pitchFamily="34" charset="0"/>
          </a:endParaRPr>
        </a:p>
        <a:p>
          <a:r>
            <a:rPr lang="en-GB" sz="1100">
              <a:solidFill>
                <a:schemeClr val="dk1"/>
              </a:solidFill>
              <a:latin typeface="Arial" panose="020B0604020202020204" pitchFamily="34" charset="0"/>
              <a:ea typeface="+mn-ea"/>
              <a:cs typeface="Arial" panose="020B0604020202020204" pitchFamily="34" charset="0"/>
            </a:rPr>
            <a:t>The average</a:t>
          </a:r>
          <a:r>
            <a:rPr lang="en-GB" sz="1100" baseline="0">
              <a:solidFill>
                <a:schemeClr val="dk1"/>
              </a:solidFill>
              <a:latin typeface="Arial" panose="020B0604020202020204" pitchFamily="34" charset="0"/>
              <a:ea typeface="+mn-ea"/>
              <a:cs typeface="Arial" panose="020B0604020202020204" pitchFamily="34" charset="0"/>
            </a:rPr>
            <a:t> turnaround is calculated from the date the application was received, to the date that the result/check outcome was available to the customer. </a:t>
          </a:r>
          <a:endParaRPr lang="en-GB">
            <a:latin typeface="Arial" panose="020B0604020202020204" pitchFamily="34" charset="0"/>
            <a:cs typeface="Arial" panose="020B0604020202020204" pitchFamily="34" charset="0"/>
          </a:endParaRPr>
        </a:p>
        <a:p>
          <a:pPr fontAlgn="base"/>
          <a:endParaRPr lang="en-GB" sz="1100" baseline="0">
            <a:solidFill>
              <a:schemeClr val="dk1"/>
            </a:solidFill>
            <a:latin typeface="Arial" panose="020B0604020202020204" pitchFamily="34" charset="0"/>
            <a:ea typeface="+mn-ea"/>
            <a:cs typeface="Arial" panose="020B0604020202020204" pitchFamily="34" charset="0"/>
          </a:endParaRPr>
        </a:p>
        <a:p>
          <a:r>
            <a:rPr lang="en-GB" sz="1100" baseline="0">
              <a:solidFill>
                <a:schemeClr val="dk1"/>
              </a:solidFill>
              <a:latin typeface="Arial" panose="020B0604020202020204" pitchFamily="34" charset="0"/>
              <a:ea typeface="+mn-ea"/>
              <a:cs typeface="Arial" panose="020B0604020202020204" pitchFamily="34" charset="0"/>
            </a:rPr>
            <a:t>Note, the police stage is not applicable for basic or standard DBS checks.</a:t>
          </a:r>
          <a:endParaRPr lang="en-GB">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546100</xdr:colOff>
      <xdr:row>23</xdr:row>
      <xdr:rowOff>155575</xdr:rowOff>
    </xdr:from>
    <xdr:to>
      <xdr:col>13</xdr:col>
      <xdr:colOff>749300</xdr:colOff>
      <xdr:row>28</xdr:row>
      <xdr:rowOff>133350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46100" y="3895725"/>
          <a:ext cx="10845800" cy="771525"/>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auto" hangingPunct="1"/>
          <a:r>
            <a:rPr lang="en-GB" sz="1100" b="0" i="0" baseline="0">
              <a:solidFill>
                <a:schemeClr val="dk1"/>
              </a:solidFill>
              <a:latin typeface="Arial" panose="020B0604020202020204" pitchFamily="34" charset="0"/>
              <a:ea typeface="+mn-ea"/>
              <a:cs typeface="Arial" panose="020B0604020202020204" pitchFamily="34" charset="0"/>
            </a:rPr>
            <a:t>This table indicates the volumes of check applications completed by level of check (basic, standard or enhanced), submitted on paper or electronically (e-bulk) or paid/free-of-charge volunteer. </a:t>
          </a:r>
          <a:endParaRPr lang="en-GB">
            <a:latin typeface="Arial" panose="020B0604020202020204" pitchFamily="34" charset="0"/>
            <a:cs typeface="Arial" panose="020B0604020202020204" pitchFamily="34" charset="0"/>
          </a:endParaRPr>
        </a:p>
        <a:p>
          <a:pPr rtl="0" fontAlgn="base" hangingPunct="1"/>
          <a:endParaRPr lang="en-GB" sz="1100" b="0" i="0" baseline="0">
            <a:solidFill>
              <a:schemeClr val="dk1"/>
            </a:solidFill>
            <a:latin typeface="Arial" panose="020B0604020202020204" pitchFamily="34" charset="0"/>
            <a:ea typeface="+mn-ea"/>
            <a:cs typeface="Arial" panose="020B0604020202020204" pitchFamily="34" charset="0"/>
          </a:endParaRPr>
        </a:p>
        <a:p>
          <a:pPr rtl="0" fontAlgn="base" hangingPunct="1"/>
          <a:r>
            <a:rPr lang="en-GB" sz="1100" b="0" i="0" baseline="0">
              <a:solidFill>
                <a:schemeClr val="dk1"/>
              </a:solidFill>
              <a:effectLst/>
              <a:latin typeface="Arial" panose="020B0604020202020204" pitchFamily="34" charset="0"/>
              <a:ea typeface="+mn-ea"/>
              <a:cs typeface="Arial" panose="020B0604020202020204" pitchFamily="34" charset="0"/>
            </a:rPr>
            <a:t>Note, there is no paper route for basic applications and all are subject to a fee. We do not accept free-of-charge volunteer applications for this product.</a:t>
          </a:r>
          <a:endParaRPr lang="en-GB">
            <a:effectLst/>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860611</xdr:colOff>
      <xdr:row>41</xdr:row>
      <xdr:rowOff>104774</xdr:rowOff>
    </xdr:from>
    <xdr:to>
      <xdr:col>12</xdr:col>
      <xdr:colOff>71719</xdr:colOff>
      <xdr:row>59</xdr:row>
      <xdr:rowOff>125506</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860611" y="7455833"/>
          <a:ext cx="11555508" cy="3248026"/>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This table indicates the volumes of check applications completed by level of check (basic, standard &amp; enhanced) and the type of information that was issued on the certificate:</a:t>
          </a:r>
          <a:br>
            <a:rPr lang="en-GB" sz="1100">
              <a:solidFill>
                <a:schemeClr val="dk1"/>
              </a:solidFill>
              <a:effectLst/>
              <a:latin typeface="+mn-lt"/>
              <a:ea typeface="+mn-ea"/>
              <a:cs typeface="+mn-cs"/>
            </a:rPr>
          </a:br>
          <a:endParaRPr lang="en-GB">
            <a:effectLst/>
          </a:endParaRPr>
        </a:p>
        <a:p>
          <a:r>
            <a:rPr lang="en-GB" sz="1100" b="1">
              <a:solidFill>
                <a:schemeClr val="dk1"/>
              </a:solidFill>
              <a:effectLst/>
              <a:latin typeface="+mn-lt"/>
              <a:ea typeface="+mn-ea"/>
              <a:cs typeface="+mn-cs"/>
            </a:rPr>
            <a:t>PNC Information</a:t>
          </a:r>
          <a:br>
            <a:rPr lang="en-GB" sz="1100" b="1">
              <a:solidFill>
                <a:schemeClr val="dk1"/>
              </a:solidFill>
              <a:effectLst/>
              <a:latin typeface="+mn-lt"/>
              <a:ea typeface="+mn-ea"/>
              <a:cs typeface="+mn-cs"/>
            </a:rPr>
          </a:br>
          <a:r>
            <a:rPr lang="en-GB" sz="1100" b="0">
              <a:solidFill>
                <a:schemeClr val="dk1"/>
              </a:solidFill>
              <a:effectLst/>
              <a:latin typeface="+mn-lt"/>
              <a:ea typeface="+mn-ea"/>
              <a:cs typeface="+mn-cs"/>
            </a:rPr>
            <a:t>This</a:t>
          </a:r>
          <a:r>
            <a:rPr lang="en-GB" sz="1100" b="0" baseline="0">
              <a:solidFill>
                <a:schemeClr val="dk1"/>
              </a:solidFill>
              <a:effectLst/>
              <a:latin typeface="+mn-lt"/>
              <a:ea typeface="+mn-ea"/>
              <a:cs typeface="+mn-cs"/>
            </a:rPr>
            <a:t> </a:t>
          </a:r>
          <a:r>
            <a:rPr lang="en-GB" sz="1100" b="0">
              <a:solidFill>
                <a:schemeClr val="dk1"/>
              </a:solidFill>
              <a:effectLst/>
              <a:latin typeface="+mn-lt"/>
              <a:ea typeface="+mn-ea"/>
              <a:cs typeface="+mn-cs"/>
            </a:rPr>
            <a:t>refers to is convictions, cautions, reprimands and warnings.</a:t>
          </a:r>
          <a:br>
            <a:rPr lang="en-GB" sz="1100">
              <a:solidFill>
                <a:schemeClr val="dk1"/>
              </a:solidFill>
              <a:effectLst/>
              <a:latin typeface="+mn-lt"/>
              <a:ea typeface="+mn-ea"/>
              <a:cs typeface="+mn-cs"/>
            </a:rPr>
          </a:br>
          <a:endParaRPr lang="en-GB">
            <a:effectLst/>
          </a:endParaRPr>
        </a:p>
        <a:p>
          <a:r>
            <a:rPr lang="en-GB" sz="1100" b="1">
              <a:solidFill>
                <a:schemeClr val="dk1"/>
              </a:solidFill>
              <a:effectLst/>
              <a:latin typeface="+mn-lt"/>
              <a:ea typeface="+mn-ea"/>
              <a:cs typeface="+mn-cs"/>
            </a:rPr>
            <a:t>LPF Approved Information</a:t>
          </a:r>
          <a:br>
            <a:rPr lang="en-GB" sz="1100" b="0">
              <a:solidFill>
                <a:schemeClr val="dk1"/>
              </a:solidFill>
              <a:effectLst/>
              <a:latin typeface="+mn-lt"/>
              <a:ea typeface="+mn-ea"/>
              <a:cs typeface="+mn-cs"/>
            </a:rPr>
          </a:br>
          <a:r>
            <a:rPr lang="en-GB" sz="1100">
              <a:solidFill>
                <a:schemeClr val="dk1"/>
              </a:solidFill>
              <a:effectLst/>
              <a:latin typeface="+mn-lt"/>
              <a:ea typeface="+mn-ea"/>
              <a:cs typeface="+mn-cs"/>
            </a:rPr>
            <a:t>Under Part V of the Police Act 1997 as amended by the Protection of Freedoms Act 2012, the Chief Officer of a Police Force that receives a referral from DBS in relation to an Enhanced DBS check, has to consider whether they reasonably believe that any information their force holds is relevant and ought to be disclosed.  This information has to be relevant in the sense of the information allowing an employer to make a safer and more accurate assessment of the applicant’s suitability to work with children, vulnerable adults or both groups.</a:t>
          </a:r>
          <a:endParaRPr lang="en-GB">
            <a:effectLst/>
          </a:endParaRPr>
        </a:p>
        <a:p>
          <a:r>
            <a:rPr lang="en-GB" sz="1100">
              <a:solidFill>
                <a:schemeClr val="dk1"/>
              </a:solidFill>
              <a:effectLst/>
              <a:latin typeface="+mn-lt"/>
              <a:ea typeface="+mn-ea"/>
              <a:cs typeface="+mn-cs"/>
            </a:rPr>
            <a:t> </a:t>
          </a:r>
          <a:endParaRPr lang="en-GB">
            <a:effectLst/>
          </a:endParaRPr>
        </a:p>
        <a:p>
          <a:r>
            <a:rPr lang="en-GB" sz="1100" b="1">
              <a:solidFill>
                <a:schemeClr val="dk1"/>
              </a:solidFill>
              <a:effectLst/>
              <a:latin typeface="+mn-lt"/>
              <a:ea typeface="+mn-ea"/>
              <a:cs typeface="+mn-cs"/>
            </a:rPr>
            <a:t>Filtering  - applies</a:t>
          </a:r>
          <a:r>
            <a:rPr lang="en-GB" sz="1100" b="1" baseline="0">
              <a:solidFill>
                <a:schemeClr val="dk1"/>
              </a:solidFill>
              <a:effectLst/>
              <a:latin typeface="+mn-lt"/>
              <a:ea typeface="+mn-ea"/>
              <a:cs typeface="+mn-cs"/>
            </a:rPr>
            <a:t> to Standard and Enhanced applications</a:t>
          </a:r>
          <a:br>
            <a:rPr lang="en-GB" sz="1100" b="0">
              <a:solidFill>
                <a:schemeClr val="dk1"/>
              </a:solidFill>
              <a:effectLst/>
              <a:latin typeface="+mn-lt"/>
              <a:ea typeface="+mn-ea"/>
              <a:cs typeface="+mn-cs"/>
            </a:rPr>
          </a:br>
          <a:r>
            <a:rPr lang="en-GB" sz="1100" b="0">
              <a:solidFill>
                <a:schemeClr val="dk1"/>
              </a:solidFill>
              <a:effectLst/>
              <a:latin typeface="+mn-lt"/>
              <a:ea typeface="+mn-ea"/>
              <a:cs typeface="+mn-cs"/>
            </a:rPr>
            <a:t>This</a:t>
          </a:r>
          <a:r>
            <a:rPr lang="en-GB" sz="1100" b="0" baseline="0">
              <a:solidFill>
                <a:schemeClr val="dk1"/>
              </a:solidFill>
              <a:effectLst/>
              <a:latin typeface="+mn-lt"/>
              <a:ea typeface="+mn-ea"/>
              <a:cs typeface="+mn-cs"/>
            </a:rPr>
            <a:t> </a:t>
          </a:r>
          <a:r>
            <a:rPr lang="en-GB" sz="1100">
              <a:solidFill>
                <a:schemeClr val="dk1"/>
              </a:solidFill>
              <a:effectLst/>
              <a:latin typeface="+mn-lt"/>
              <a:ea typeface="+mn-ea"/>
              <a:cs typeface="+mn-cs"/>
            </a:rPr>
            <a:t>is the term we use to describe the process which will identify and remove protected convictions and cautions so that they are no longer disclosed on a DBS certificate.</a:t>
          </a:r>
        </a:p>
        <a:p>
          <a:endParaRPr lang="en-GB">
            <a:effectLst/>
          </a:endParaRPr>
        </a:p>
        <a:p>
          <a:r>
            <a:rPr lang="en-GB" sz="1100" b="1">
              <a:solidFill>
                <a:schemeClr val="dk1"/>
              </a:solidFill>
              <a:effectLst/>
              <a:latin typeface="+mn-lt"/>
              <a:ea typeface="+mn-ea"/>
              <a:cs typeface="+mn-cs"/>
            </a:rPr>
            <a:t>ROA (Rehabilitation of Offenders Act) - applies to Basic applications</a:t>
          </a:r>
          <a:endParaRPr lang="en-GB">
            <a:effectLst/>
          </a:endParaRPr>
        </a:p>
        <a:p>
          <a:r>
            <a:rPr lang="en-GB" sz="1100" b="0">
              <a:solidFill>
                <a:schemeClr val="dk1"/>
              </a:solidFill>
              <a:effectLst/>
              <a:latin typeface="+mn-lt"/>
              <a:ea typeface="+mn-ea"/>
              <a:cs typeface="+mn-cs"/>
            </a:rPr>
            <a:t>This</a:t>
          </a:r>
          <a:r>
            <a:rPr lang="en-GB" sz="1100" b="0" baseline="0">
              <a:solidFill>
                <a:schemeClr val="dk1"/>
              </a:solidFill>
              <a:effectLst/>
              <a:latin typeface="+mn-lt"/>
              <a:ea typeface="+mn-ea"/>
              <a:cs typeface="+mn-cs"/>
            </a:rPr>
            <a:t> process identifies and removes PNC information that is 'spent' under the ROA</a:t>
          </a:r>
          <a:endParaRPr lang="en-GB">
            <a:effectLst/>
          </a:endParaRPr>
        </a:p>
        <a:p>
          <a:r>
            <a:rPr lang="en-GB" sz="1100">
              <a:solidFill>
                <a:schemeClr val="dk1"/>
              </a:solidFill>
              <a:effectLst/>
              <a:latin typeface="+mn-lt"/>
              <a:ea typeface="+mn-ea"/>
              <a:cs typeface="+mn-cs"/>
            </a:rPr>
            <a:t> </a:t>
          </a:r>
          <a:endParaRPr lang="en-GB">
            <a:effectLst/>
          </a:endParaRPr>
        </a:p>
        <a:p>
          <a:pPr rtl="0" fontAlgn="base" hangingPunct="1"/>
          <a:r>
            <a:rPr lang="en-GB" sz="1100" b="0" i="0" baseline="0">
              <a:solidFill>
                <a:schemeClr val="dk1"/>
              </a:solidFill>
              <a:effectLst/>
              <a:latin typeface="+mn-lt"/>
              <a:ea typeface="+mn-ea"/>
              <a:cs typeface="+mn-cs"/>
            </a:rPr>
            <a:t>Note, there is no paper route for basic applications and all are subject to a fee. We do not accept free-of-charge volunteer applications for this product.</a:t>
          </a:r>
          <a:endParaRPr lang="en-GB">
            <a:effectLst/>
          </a:endParaRPr>
        </a:p>
        <a:p>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3463</xdr:colOff>
      <xdr:row>43</xdr:row>
      <xdr:rowOff>78219</xdr:rowOff>
    </xdr:from>
    <xdr:to>
      <xdr:col>7</xdr:col>
      <xdr:colOff>0</xdr:colOff>
      <xdr:row>48</xdr:row>
      <xdr:rowOff>69273</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65281" y="7675128"/>
          <a:ext cx="9105901" cy="856963"/>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GB" sz="1100" b="0" i="0" baseline="0">
              <a:solidFill>
                <a:schemeClr val="dk1"/>
              </a:solidFill>
              <a:latin typeface="+mn-lt"/>
              <a:ea typeface="+mn-ea"/>
              <a:cs typeface="+mn-cs"/>
            </a:rPr>
            <a:t>WIP (work in progress) is the volume of standard, enhanced and basic applications that are uncompleted.</a:t>
          </a:r>
        </a:p>
        <a:p>
          <a:pPr marL="0" marR="0" indent="0" defTabSz="914400" rtl="0" eaLnBrk="1" fontAlgn="auto" latinLnBrk="0" hangingPunct="1">
            <a:lnSpc>
              <a:spcPct val="100000"/>
            </a:lnSpc>
            <a:spcBef>
              <a:spcPts val="0"/>
            </a:spcBef>
            <a:spcAft>
              <a:spcPts val="0"/>
            </a:spcAft>
            <a:buClrTx/>
            <a:buSzTx/>
            <a:buFontTx/>
            <a:buNone/>
            <a:tabLst/>
            <a:defRPr/>
          </a:pPr>
          <a:endParaRPr lang="en-GB" sz="1100" b="0"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GB" sz="1100" b="0" i="0" baseline="0">
              <a:solidFill>
                <a:schemeClr val="dk1"/>
              </a:solidFill>
              <a:latin typeface="+mn-lt"/>
              <a:ea typeface="+mn-ea"/>
              <a:cs typeface="+mn-cs"/>
            </a:rPr>
            <a:t>For standard and enhanced, the table breaks down the WIP by if the application is at the police stage of the application process or not, at the time that the report is generated. </a:t>
          </a:r>
          <a:endParaRPr lang="en-GB"/>
        </a:p>
        <a:p>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21</xdr:row>
      <xdr:rowOff>174624</xdr:rowOff>
    </xdr:from>
    <xdr:to>
      <xdr:col>10</xdr:col>
      <xdr:colOff>3175</xdr:colOff>
      <xdr:row>30</xdr:row>
      <xdr:rowOff>9525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695325" y="4175124"/>
          <a:ext cx="8194675" cy="1549401"/>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auto" hangingPunct="1"/>
          <a:r>
            <a:rPr lang="en-GB" sz="1100" b="0" i="0" baseline="0">
              <a:solidFill>
                <a:schemeClr val="dk1"/>
              </a:solidFill>
              <a:latin typeface="+mn-lt"/>
              <a:ea typeface="+mn-ea"/>
              <a:cs typeface="+mn-cs"/>
            </a:rPr>
            <a:t>The Update Service is an online subscription that allows DBS check applicants to keep their standard or enhanced DBS certificate up-to-date, and for portability purposes. This table indicates the number of subscriptions to the service by volunteer and non-volunteer within the month. </a:t>
          </a:r>
        </a:p>
        <a:p>
          <a:pPr rtl="0" fontAlgn="auto" hangingPunct="1"/>
          <a:endParaRPr lang="en-GB" sz="1100" b="0" i="0" baseline="0">
            <a:solidFill>
              <a:schemeClr val="dk1"/>
            </a:solidFill>
            <a:latin typeface="+mn-lt"/>
            <a:ea typeface="+mn-ea"/>
            <a:cs typeface="+mn-cs"/>
          </a:endParaRPr>
        </a:p>
        <a:p>
          <a:pPr rtl="0" fontAlgn="auto" hangingPunct="1"/>
          <a:r>
            <a:rPr lang="en-GB" sz="1100" b="0" i="0" baseline="0">
              <a:solidFill>
                <a:schemeClr val="dk1"/>
              </a:solidFill>
              <a:latin typeface="+mn-lt"/>
              <a:ea typeface="+mn-ea"/>
              <a:cs typeface="+mn-cs"/>
            </a:rPr>
            <a:t>The table also includes the cumulative volume of subscriptions received to date (total subscriptions received) and the cumulative volume of active subscribers to date (active subscribers).</a:t>
          </a:r>
          <a:endParaRPr lang="en-GB"/>
        </a:p>
        <a:p>
          <a:pPr rtl="0" fontAlgn="base" hangingPunct="1"/>
          <a:endParaRPr lang="en-GB" sz="1100" b="0" i="0" baseline="0">
            <a:solidFill>
              <a:schemeClr val="dk1"/>
            </a:solidFill>
            <a:latin typeface="+mn-lt"/>
            <a:ea typeface="+mn-ea"/>
            <a:cs typeface="+mn-cs"/>
          </a:endParaRPr>
        </a:p>
        <a:p>
          <a:pPr rtl="0" fontAlgn="auto" hangingPunct="1"/>
          <a:r>
            <a:rPr lang="en-GB" sz="1100" b="0" i="0" baseline="0">
              <a:solidFill>
                <a:schemeClr val="dk1"/>
              </a:solidFill>
              <a:latin typeface="+mn-lt"/>
              <a:ea typeface="+mn-ea"/>
              <a:cs typeface="+mn-cs"/>
            </a:rPr>
            <a:t>Note, the Update Service is not currently available for basic DBS checks.</a:t>
          </a:r>
          <a:endParaRPr lang="en-GB"/>
        </a:p>
        <a:p>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21</xdr:row>
      <xdr:rowOff>149225</xdr:rowOff>
    </xdr:from>
    <xdr:to>
      <xdr:col>10</xdr:col>
      <xdr:colOff>723900</xdr:colOff>
      <xdr:row>25</xdr:row>
      <xdr:rowOff>63500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730250" y="4149725"/>
          <a:ext cx="9632950" cy="676275"/>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auto" hangingPunct="1"/>
          <a:r>
            <a:rPr lang="en-GB" sz="1100" b="0" i="0" baseline="0">
              <a:solidFill>
                <a:schemeClr val="dk1"/>
              </a:solidFill>
              <a:latin typeface="+mn-lt"/>
              <a:ea typeface="+mn-ea"/>
              <a:cs typeface="+mn-cs"/>
            </a:rPr>
            <a:t>This table indicates the activity of subscriptions to the Update Service, by month and cumulatively.</a:t>
          </a:r>
          <a:endParaRPr lang="en-GB"/>
        </a:p>
        <a:p>
          <a:pPr rtl="0" fontAlgn="base" hangingPunct="1"/>
          <a:endParaRPr lang="en-GB" sz="1100" b="0" i="0" baseline="0">
            <a:solidFill>
              <a:schemeClr val="dk1"/>
            </a:solidFill>
            <a:latin typeface="+mn-lt"/>
            <a:ea typeface="+mn-ea"/>
            <a:cs typeface="+mn-cs"/>
          </a:endParaRPr>
        </a:p>
        <a:p>
          <a:pPr rtl="0" fontAlgn="auto" hangingPunct="1"/>
          <a:r>
            <a:rPr lang="en-GB" sz="1100" b="0" i="0" baseline="0">
              <a:solidFill>
                <a:schemeClr val="dk1"/>
              </a:solidFill>
              <a:latin typeface="+mn-lt"/>
              <a:ea typeface="+mn-ea"/>
              <a:cs typeface="+mn-cs"/>
            </a:rPr>
            <a:t>A customer may choose to renew their subscription after the 12-month subscription period, cancel it at any time or allow it to expire. </a:t>
          </a:r>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K33"/>
  <sheetViews>
    <sheetView topLeftCell="A7" zoomScale="85" zoomScaleNormal="85" workbookViewId="0">
      <selection activeCell="D20" sqref="D20"/>
    </sheetView>
  </sheetViews>
  <sheetFormatPr defaultColWidth="16.54296875" defaultRowHeight="15" customHeight="1" x14ac:dyDescent="0.25"/>
  <cols>
    <col min="1" max="1" width="8.54296875" style="44" customWidth="1"/>
    <col min="2" max="2" width="16.54296875" style="44" customWidth="1"/>
    <col min="3" max="16384" width="16.54296875" style="44"/>
  </cols>
  <sheetData>
    <row r="1" spans="2:11" ht="15" customHeight="1" thickBot="1" x14ac:dyDescent="0.3"/>
    <row r="2" spans="2:11" ht="15" customHeight="1" thickBot="1" x14ac:dyDescent="0.3">
      <c r="B2" s="93"/>
      <c r="C2" s="94"/>
      <c r="D2" s="94"/>
      <c r="E2" s="94"/>
      <c r="F2" s="94"/>
      <c r="G2" s="94"/>
      <c r="H2" s="94"/>
      <c r="I2" s="94"/>
      <c r="J2" s="94"/>
      <c r="K2" s="95"/>
    </row>
    <row r="3" spans="2:11" ht="15" customHeight="1" x14ac:dyDescent="0.25">
      <c r="B3" s="96"/>
      <c r="C3" s="161" t="s">
        <v>85</v>
      </c>
      <c r="D3" s="162"/>
      <c r="E3" s="162"/>
      <c r="F3" s="162"/>
      <c r="G3" s="162"/>
      <c r="H3" s="162"/>
      <c r="I3" s="162"/>
      <c r="J3" s="163"/>
      <c r="K3" s="99"/>
    </row>
    <row r="4" spans="2:11" ht="15" customHeight="1" thickBot="1" x14ac:dyDescent="0.3">
      <c r="B4" s="96"/>
      <c r="C4" s="164"/>
      <c r="D4" s="165"/>
      <c r="E4" s="165"/>
      <c r="F4" s="165"/>
      <c r="G4" s="165"/>
      <c r="H4" s="165"/>
      <c r="I4" s="165"/>
      <c r="J4" s="166"/>
      <c r="K4" s="99"/>
    </row>
    <row r="5" spans="2:11" ht="15" customHeight="1" x14ac:dyDescent="0.25">
      <c r="B5" s="96"/>
      <c r="C5" s="98"/>
      <c r="D5" s="98"/>
      <c r="E5" s="98"/>
      <c r="F5" s="98"/>
      <c r="G5" s="98"/>
      <c r="H5" s="98"/>
      <c r="I5" s="98"/>
      <c r="J5" s="98"/>
      <c r="K5" s="99"/>
    </row>
    <row r="6" spans="2:11" ht="15" customHeight="1" x14ac:dyDescent="0.25">
      <c r="B6" s="96"/>
      <c r="C6" s="98"/>
      <c r="D6" s="98"/>
      <c r="E6" s="98"/>
      <c r="F6" s="98"/>
      <c r="G6" s="98"/>
      <c r="H6" s="98"/>
      <c r="I6" s="98"/>
      <c r="J6" s="98"/>
      <c r="K6" s="99"/>
    </row>
    <row r="7" spans="2:11" ht="15" customHeight="1" thickBot="1" x14ac:dyDescent="0.3">
      <c r="B7" s="96"/>
      <c r="C7" s="98"/>
      <c r="D7" s="98"/>
      <c r="E7" s="98"/>
      <c r="F7" s="98"/>
      <c r="G7" s="98"/>
      <c r="H7" s="98"/>
      <c r="I7" s="98"/>
      <c r="J7" s="98"/>
      <c r="K7" s="99"/>
    </row>
    <row r="8" spans="2:11" ht="15" customHeight="1" thickBot="1" x14ac:dyDescent="0.3">
      <c r="B8" s="96"/>
      <c r="C8" s="167" t="s">
        <v>91</v>
      </c>
      <c r="D8" s="168"/>
      <c r="E8" s="168"/>
      <c r="F8" s="168"/>
      <c r="G8" s="168"/>
      <c r="H8" s="168"/>
      <c r="I8" s="168"/>
      <c r="J8" s="169"/>
      <c r="K8" s="99"/>
    </row>
    <row r="9" spans="2:11" ht="15" customHeight="1" thickBot="1" x14ac:dyDescent="0.3">
      <c r="B9" s="96"/>
      <c r="C9" s="170" t="s">
        <v>49</v>
      </c>
      <c r="D9" s="173" t="s">
        <v>84</v>
      </c>
      <c r="E9" s="176" t="s">
        <v>50</v>
      </c>
      <c r="F9" s="177"/>
      <c r="G9" s="178"/>
      <c r="H9" s="176" t="s">
        <v>51</v>
      </c>
      <c r="I9" s="177"/>
      <c r="J9" s="178"/>
      <c r="K9" s="99"/>
    </row>
    <row r="10" spans="2:11" ht="15" customHeight="1" x14ac:dyDescent="0.25">
      <c r="B10" s="96"/>
      <c r="C10" s="171"/>
      <c r="D10" s="174"/>
      <c r="E10" s="173" t="s">
        <v>52</v>
      </c>
      <c r="F10" s="173" t="s">
        <v>81</v>
      </c>
      <c r="G10" s="173" t="s">
        <v>53</v>
      </c>
      <c r="H10" s="179" t="s">
        <v>54</v>
      </c>
      <c r="I10" s="173" t="s">
        <v>82</v>
      </c>
      <c r="J10" s="173" t="s">
        <v>55</v>
      </c>
      <c r="K10" s="99"/>
    </row>
    <row r="11" spans="2:11" ht="15" customHeight="1" x14ac:dyDescent="0.25">
      <c r="B11" s="96"/>
      <c r="C11" s="171"/>
      <c r="D11" s="174"/>
      <c r="E11" s="174"/>
      <c r="F11" s="174"/>
      <c r="G11" s="174"/>
      <c r="H11" s="180"/>
      <c r="I11" s="174"/>
      <c r="J11" s="174"/>
      <c r="K11" s="99"/>
    </row>
    <row r="12" spans="2:11" ht="15" customHeight="1" thickBot="1" x14ac:dyDescent="0.3">
      <c r="B12" s="96"/>
      <c r="C12" s="172"/>
      <c r="D12" s="175"/>
      <c r="E12" s="175"/>
      <c r="F12" s="175"/>
      <c r="G12" s="175"/>
      <c r="H12" s="181"/>
      <c r="I12" s="175"/>
      <c r="J12" s="175"/>
      <c r="K12" s="99"/>
    </row>
    <row r="13" spans="2:11" ht="15" customHeight="1" x14ac:dyDescent="0.25">
      <c r="B13" s="96"/>
      <c r="C13" s="28">
        <v>43556</v>
      </c>
      <c r="D13" s="146">
        <v>296369</v>
      </c>
      <c r="E13" s="147">
        <v>225531</v>
      </c>
      <c r="F13" s="148">
        <v>0.77</v>
      </c>
      <c r="G13" s="149">
        <v>0.76098039943448881</v>
      </c>
      <c r="H13" s="150">
        <v>282697</v>
      </c>
      <c r="I13" s="148">
        <v>0.96</v>
      </c>
      <c r="J13" s="149">
        <v>0.95386831956108775</v>
      </c>
      <c r="K13" s="99"/>
    </row>
    <row r="14" spans="2:11" ht="15" customHeight="1" x14ac:dyDescent="0.25">
      <c r="B14" s="96"/>
      <c r="C14" s="28">
        <v>43586</v>
      </c>
      <c r="D14" s="38">
        <v>329215</v>
      </c>
      <c r="E14" s="39">
        <v>258033</v>
      </c>
      <c r="F14" s="47">
        <v>0.77</v>
      </c>
      <c r="G14" s="48">
        <v>0.78378263444861263</v>
      </c>
      <c r="H14" s="40">
        <v>314165</v>
      </c>
      <c r="I14" s="47">
        <v>0.96</v>
      </c>
      <c r="J14" s="48">
        <v>0.95428519356651431</v>
      </c>
      <c r="K14" s="99"/>
    </row>
    <row r="15" spans="2:11" ht="15" customHeight="1" x14ac:dyDescent="0.25">
      <c r="B15" s="96"/>
      <c r="C15" s="28">
        <v>43617</v>
      </c>
      <c r="D15" s="38">
        <v>340574</v>
      </c>
      <c r="E15" s="39">
        <v>266138</v>
      </c>
      <c r="F15" s="47">
        <v>0.77</v>
      </c>
      <c r="G15" s="48">
        <v>0.78143956966767869</v>
      </c>
      <c r="H15" s="40">
        <v>326249</v>
      </c>
      <c r="I15" s="47">
        <v>0.96</v>
      </c>
      <c r="J15" s="48">
        <v>0.95793865650343246</v>
      </c>
      <c r="K15" s="99"/>
    </row>
    <row r="16" spans="2:11" ht="15" customHeight="1" x14ac:dyDescent="0.25">
      <c r="B16" s="96"/>
      <c r="C16" s="28">
        <v>43647</v>
      </c>
      <c r="D16" s="38">
        <v>370813</v>
      </c>
      <c r="E16" s="39">
        <v>293487</v>
      </c>
      <c r="F16" s="47">
        <v>0.77</v>
      </c>
      <c r="G16" s="135">
        <v>0.7914690153797197</v>
      </c>
      <c r="H16" s="40">
        <v>356985</v>
      </c>
      <c r="I16" s="47">
        <v>0.96</v>
      </c>
      <c r="J16" s="48">
        <v>0.96270896651411897</v>
      </c>
      <c r="K16" s="99"/>
    </row>
    <row r="17" spans="2:11" ht="15" customHeight="1" x14ac:dyDescent="0.25">
      <c r="B17" s="96"/>
      <c r="C17" s="28">
        <v>43678</v>
      </c>
      <c r="D17" s="38">
        <v>291619</v>
      </c>
      <c r="E17" s="39">
        <v>220630</v>
      </c>
      <c r="F17" s="47">
        <v>0.77</v>
      </c>
      <c r="G17" s="135">
        <v>0.75656935933529712</v>
      </c>
      <c r="H17" s="40">
        <v>277702</v>
      </c>
      <c r="I17" s="47">
        <v>0.96</v>
      </c>
      <c r="J17" s="48">
        <v>0.95227677208961004</v>
      </c>
      <c r="K17" s="99"/>
    </row>
    <row r="18" spans="2:11" ht="15" customHeight="1" x14ac:dyDescent="0.25">
      <c r="B18" s="96"/>
      <c r="C18" s="28">
        <v>43709</v>
      </c>
      <c r="D18" s="38">
        <v>347142</v>
      </c>
      <c r="E18" s="39">
        <v>283260</v>
      </c>
      <c r="F18" s="47">
        <v>0.77</v>
      </c>
      <c r="G18" s="135">
        <v>0.81597732340079854</v>
      </c>
      <c r="H18" s="40">
        <v>328887</v>
      </c>
      <c r="I18" s="47">
        <v>0.96</v>
      </c>
      <c r="J18" s="48">
        <v>0.94741345040358127</v>
      </c>
      <c r="K18" s="99"/>
    </row>
    <row r="19" spans="2:11" ht="15" customHeight="1" x14ac:dyDescent="0.25">
      <c r="B19" s="96"/>
      <c r="C19" s="28">
        <v>43739</v>
      </c>
      <c r="D19" s="38">
        <v>366710</v>
      </c>
      <c r="E19" s="39">
        <v>289878</v>
      </c>
      <c r="F19" s="151">
        <v>0.77</v>
      </c>
      <c r="G19" s="135">
        <v>0.79048294292492705</v>
      </c>
      <c r="H19" s="40">
        <v>346328</v>
      </c>
      <c r="I19" s="151">
        <v>0.96</v>
      </c>
      <c r="J19" s="135">
        <v>0.94441929590139351</v>
      </c>
      <c r="K19" s="99"/>
    </row>
    <row r="20" spans="2:11" ht="15" customHeight="1" x14ac:dyDescent="0.25">
      <c r="B20" s="96"/>
      <c r="C20" s="28">
        <v>43770</v>
      </c>
      <c r="D20" s="38">
        <v>345500</v>
      </c>
      <c r="E20" s="39">
        <v>269722</v>
      </c>
      <c r="F20" s="151">
        <v>0.77</v>
      </c>
      <c r="G20" s="135">
        <v>0.78067149059334295</v>
      </c>
      <c r="H20" s="40">
        <v>322170</v>
      </c>
      <c r="I20" s="151">
        <v>0.96</v>
      </c>
      <c r="J20" s="135">
        <v>0.93247467438494935</v>
      </c>
      <c r="K20" s="99"/>
    </row>
    <row r="21" spans="2:11" ht="15" customHeight="1" x14ac:dyDescent="0.25">
      <c r="B21" s="96"/>
      <c r="C21" s="28">
        <v>43800</v>
      </c>
      <c r="D21" s="38">
        <v>252189</v>
      </c>
      <c r="E21" s="39">
        <v>191575</v>
      </c>
      <c r="F21" s="151">
        <v>0.77</v>
      </c>
      <c r="G21" s="135">
        <v>0.7596485175800689</v>
      </c>
      <c r="H21" s="40">
        <v>232377</v>
      </c>
      <c r="I21" s="151">
        <v>0.96</v>
      </c>
      <c r="J21" s="135">
        <v>0.92143987247659498</v>
      </c>
      <c r="K21" s="99"/>
    </row>
    <row r="22" spans="2:11" ht="15" customHeight="1" x14ac:dyDescent="0.25">
      <c r="B22" s="96"/>
      <c r="C22" s="28">
        <v>43831</v>
      </c>
      <c r="D22" s="38">
        <v>322747</v>
      </c>
      <c r="E22" s="39">
        <v>253665</v>
      </c>
      <c r="F22" s="151">
        <v>0.77</v>
      </c>
      <c r="G22" s="135">
        <v>0.78595618239673803</v>
      </c>
      <c r="H22" s="40">
        <v>294203</v>
      </c>
      <c r="I22" s="151">
        <v>0.96</v>
      </c>
      <c r="J22" s="135">
        <v>0.91155920891596209</v>
      </c>
      <c r="K22" s="99"/>
    </row>
    <row r="23" spans="2:11" ht="15" customHeight="1" x14ac:dyDescent="0.25">
      <c r="B23" s="96"/>
      <c r="C23" s="28">
        <v>43862</v>
      </c>
      <c r="D23" s="38">
        <v>313615</v>
      </c>
      <c r="E23" s="39">
        <v>251425</v>
      </c>
      <c r="F23" s="151">
        <v>0.77</v>
      </c>
      <c r="G23" s="135">
        <v>0.80169953605535449</v>
      </c>
      <c r="H23" s="40">
        <v>291470</v>
      </c>
      <c r="I23" s="151">
        <v>0.96</v>
      </c>
      <c r="J23" s="135">
        <v>0.92938794381646284</v>
      </c>
      <c r="K23" s="99"/>
    </row>
    <row r="24" spans="2:11" ht="15" customHeight="1" thickBot="1" x14ac:dyDescent="0.3">
      <c r="B24" s="96"/>
      <c r="C24" s="41">
        <v>43891</v>
      </c>
      <c r="D24" s="42">
        <v>290478</v>
      </c>
      <c r="E24" s="43">
        <v>223815</v>
      </c>
      <c r="F24" s="152">
        <v>0.77</v>
      </c>
      <c r="G24" s="153">
        <v>0.77050585586516018</v>
      </c>
      <c r="H24" s="74">
        <v>269525</v>
      </c>
      <c r="I24" s="152">
        <v>0.96</v>
      </c>
      <c r="J24" s="153">
        <v>0.92786717066352697</v>
      </c>
      <c r="K24" s="99"/>
    </row>
    <row r="25" spans="2:11" ht="15" customHeight="1" x14ac:dyDescent="0.25">
      <c r="B25" s="96"/>
      <c r="C25" s="98"/>
      <c r="D25" s="98"/>
      <c r="E25" s="98"/>
      <c r="F25" s="98"/>
      <c r="G25" s="98"/>
      <c r="H25" s="98"/>
      <c r="I25" s="98"/>
      <c r="J25" s="98"/>
      <c r="K25" s="99"/>
    </row>
    <row r="26" spans="2:11" ht="15" customHeight="1" x14ac:dyDescent="0.25">
      <c r="B26" s="96"/>
      <c r="C26" s="98"/>
      <c r="D26" s="98"/>
      <c r="E26" s="98"/>
      <c r="F26" s="98"/>
      <c r="G26" s="98"/>
      <c r="H26" s="98"/>
      <c r="I26" s="98"/>
      <c r="J26" s="98"/>
      <c r="K26" s="99"/>
    </row>
    <row r="27" spans="2:11" ht="15" customHeight="1" thickBot="1" x14ac:dyDescent="0.3">
      <c r="B27" s="97"/>
      <c r="C27" s="100"/>
      <c r="D27" s="100"/>
      <c r="E27" s="100"/>
      <c r="F27" s="100"/>
      <c r="G27" s="100"/>
      <c r="H27" s="100"/>
      <c r="I27" s="100"/>
      <c r="J27" s="100"/>
      <c r="K27" s="101"/>
    </row>
    <row r="32" spans="2:11" ht="15" customHeight="1" x14ac:dyDescent="0.25">
      <c r="F32" s="45"/>
    </row>
    <row r="33" spans="6:6" ht="15" customHeight="1" x14ac:dyDescent="0.25">
      <c r="F33" s="46"/>
    </row>
  </sheetData>
  <mergeCells count="12">
    <mergeCell ref="C3:J4"/>
    <mergeCell ref="C8:J8"/>
    <mergeCell ref="C9:C12"/>
    <mergeCell ref="D9:D12"/>
    <mergeCell ref="E9:G9"/>
    <mergeCell ref="H9:J9"/>
    <mergeCell ref="E10:E12"/>
    <mergeCell ref="F10:F12"/>
    <mergeCell ref="G10:G12"/>
    <mergeCell ref="H10:H12"/>
    <mergeCell ref="I10:I12"/>
    <mergeCell ref="J10:J12"/>
  </mergeCells>
  <pageMargins left="0.70000000000000007" right="0.70000000000000007" top="0.75" bottom="0.75" header="0.30000000000000004" footer="0.3000000000000000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B1:K34"/>
  <sheetViews>
    <sheetView workbookViewId="0"/>
  </sheetViews>
  <sheetFormatPr defaultColWidth="16.54296875" defaultRowHeight="14" x14ac:dyDescent="0.3"/>
  <cols>
    <col min="1" max="1" width="2.54296875" style="5" customWidth="1"/>
    <col min="2" max="2" width="16.54296875" style="5" customWidth="1"/>
    <col min="3" max="16384" width="16.54296875" style="5"/>
  </cols>
  <sheetData>
    <row r="1" spans="2:7" ht="14.5" thickBot="1" x14ac:dyDescent="0.35"/>
    <row r="2" spans="2:7" ht="14.5" thickBot="1" x14ac:dyDescent="0.35">
      <c r="B2" s="258" t="s">
        <v>21</v>
      </c>
      <c r="C2" s="258"/>
      <c r="D2" s="258"/>
      <c r="E2" s="258"/>
      <c r="F2" s="258"/>
      <c r="G2" s="258"/>
    </row>
    <row r="4" spans="2:7" s="6" customFormat="1" ht="28" x14ac:dyDescent="0.3">
      <c r="B4" s="7"/>
      <c r="C4" s="2" t="s">
        <v>22</v>
      </c>
      <c r="D4" s="2" t="s">
        <v>23</v>
      </c>
      <c r="E4" s="2" t="s">
        <v>2</v>
      </c>
      <c r="F4" s="2" t="s">
        <v>24</v>
      </c>
    </row>
    <row r="5" spans="2:7" x14ac:dyDescent="0.3">
      <c r="B5" s="3">
        <v>41640</v>
      </c>
      <c r="C5" s="9">
        <v>278</v>
      </c>
      <c r="D5" s="9">
        <v>310</v>
      </c>
      <c r="E5" s="4">
        <v>0.95</v>
      </c>
      <c r="F5" s="10">
        <v>0.97099999999999997</v>
      </c>
    </row>
    <row r="6" spans="2:7" x14ac:dyDescent="0.3">
      <c r="B6" s="3">
        <v>41671</v>
      </c>
      <c r="C6" s="9">
        <v>236</v>
      </c>
      <c r="D6" s="9">
        <v>200</v>
      </c>
      <c r="E6" s="4">
        <v>0.95</v>
      </c>
      <c r="F6" s="10">
        <v>0.98499999999999999</v>
      </c>
    </row>
    <row r="7" spans="2:7" x14ac:dyDescent="0.3">
      <c r="B7" s="3">
        <v>41699</v>
      </c>
      <c r="C7" s="9">
        <v>270</v>
      </c>
      <c r="D7" s="9">
        <v>262</v>
      </c>
      <c r="E7" s="4">
        <v>0.95</v>
      </c>
      <c r="F7" s="10">
        <v>0.96199999999999997</v>
      </c>
    </row>
    <row r="8" spans="2:7" x14ac:dyDescent="0.3">
      <c r="B8" s="3">
        <v>41730</v>
      </c>
      <c r="C8" s="9">
        <v>266</v>
      </c>
      <c r="D8" s="9">
        <v>257</v>
      </c>
      <c r="E8" s="4">
        <v>0.95</v>
      </c>
      <c r="F8" s="10">
        <v>0.97276264591439687</v>
      </c>
    </row>
    <row r="9" spans="2:7" x14ac:dyDescent="0.3">
      <c r="B9" s="3">
        <v>41760</v>
      </c>
      <c r="C9" s="9">
        <v>223</v>
      </c>
      <c r="D9" s="9">
        <v>243</v>
      </c>
      <c r="E9" s="4">
        <v>0.95</v>
      </c>
      <c r="F9" s="10">
        <v>0.95867768595041325</v>
      </c>
    </row>
    <row r="10" spans="2:7" x14ac:dyDescent="0.3">
      <c r="B10" s="3">
        <v>41791</v>
      </c>
      <c r="C10" s="9">
        <v>274</v>
      </c>
      <c r="D10" s="11">
        <v>270</v>
      </c>
      <c r="E10" s="4">
        <v>0.95</v>
      </c>
      <c r="F10" s="10">
        <v>0.98141263940520451</v>
      </c>
    </row>
    <row r="11" spans="2:7" x14ac:dyDescent="0.3">
      <c r="B11" s="3">
        <v>41821</v>
      </c>
      <c r="C11" s="9">
        <v>304</v>
      </c>
      <c r="D11" s="9">
        <v>265</v>
      </c>
      <c r="E11" s="4">
        <v>0.95</v>
      </c>
      <c r="F11" s="10">
        <v>0.95471698113207548</v>
      </c>
    </row>
    <row r="12" spans="2:7" x14ac:dyDescent="0.3">
      <c r="B12" s="3">
        <v>41852</v>
      </c>
      <c r="C12" s="9">
        <v>351</v>
      </c>
      <c r="D12" s="9">
        <v>303</v>
      </c>
      <c r="E12" s="4">
        <v>0.95</v>
      </c>
      <c r="F12" s="10">
        <v>0.96026490066225167</v>
      </c>
    </row>
    <row r="13" spans="2:7" x14ac:dyDescent="0.3">
      <c r="B13" s="3">
        <v>41883</v>
      </c>
      <c r="C13" s="9">
        <v>550</v>
      </c>
      <c r="D13" s="9">
        <v>481</v>
      </c>
      <c r="E13" s="4">
        <v>0.95</v>
      </c>
      <c r="F13" s="10">
        <v>0.95625000000000004</v>
      </c>
    </row>
    <row r="14" spans="2:7" x14ac:dyDescent="0.3">
      <c r="B14" s="3">
        <v>41913</v>
      </c>
      <c r="C14" s="9">
        <v>662</v>
      </c>
      <c r="D14" s="9">
        <v>609</v>
      </c>
      <c r="E14" s="4">
        <v>0.95</v>
      </c>
      <c r="F14" s="10">
        <v>0.9505766062602965</v>
      </c>
    </row>
    <row r="15" spans="2:7" x14ac:dyDescent="0.3">
      <c r="B15" s="3">
        <v>41944</v>
      </c>
      <c r="C15" s="9">
        <v>417</v>
      </c>
      <c r="D15" s="9">
        <v>497</v>
      </c>
      <c r="E15" s="4">
        <v>0.95</v>
      </c>
      <c r="F15" s="10">
        <v>0.9859154929577465</v>
      </c>
    </row>
    <row r="16" spans="2:7" x14ac:dyDescent="0.3">
      <c r="B16" s="3">
        <v>41974</v>
      </c>
      <c r="C16" s="9">
        <v>353</v>
      </c>
      <c r="D16" s="9">
        <v>373</v>
      </c>
      <c r="E16" s="4">
        <v>0.95</v>
      </c>
      <c r="F16" s="10">
        <v>0.98118279569892475</v>
      </c>
    </row>
    <row r="17" spans="2:11" x14ac:dyDescent="0.3">
      <c r="B17" s="3">
        <v>42005</v>
      </c>
      <c r="C17" s="9">
        <v>458</v>
      </c>
      <c r="D17" s="9">
        <v>434</v>
      </c>
      <c r="E17" s="4">
        <v>0.95</v>
      </c>
      <c r="F17" s="10">
        <v>0.97911832946635735</v>
      </c>
    </row>
    <row r="18" spans="2:11" ht="14.5" thickBot="1" x14ac:dyDescent="0.35"/>
    <row r="19" spans="2:11" ht="14.5" thickBot="1" x14ac:dyDescent="0.35">
      <c r="B19" s="258" t="s">
        <v>25</v>
      </c>
      <c r="C19" s="258"/>
      <c r="D19" s="258"/>
      <c r="E19" s="258"/>
      <c r="F19" s="258"/>
      <c r="G19" s="258"/>
      <c r="H19" s="258"/>
      <c r="I19" s="258"/>
      <c r="J19" s="258"/>
      <c r="K19" s="258"/>
    </row>
    <row r="21" spans="2:11" ht="28" x14ac:dyDescent="0.3">
      <c r="B21" s="12" t="s">
        <v>1</v>
      </c>
      <c r="C21" s="12" t="s">
        <v>26</v>
      </c>
      <c r="D21" s="13" t="s">
        <v>27</v>
      </c>
      <c r="E21" s="13" t="s">
        <v>28</v>
      </c>
      <c r="F21" s="13" t="s">
        <v>29</v>
      </c>
      <c r="G21" s="12" t="s">
        <v>30</v>
      </c>
      <c r="H21" s="13" t="s">
        <v>31</v>
      </c>
      <c r="I21" s="13" t="s">
        <v>32</v>
      </c>
      <c r="J21" s="13" t="s">
        <v>33</v>
      </c>
      <c r="K21" s="14" t="s">
        <v>34</v>
      </c>
    </row>
    <row r="22" spans="2:11" x14ac:dyDescent="0.3">
      <c r="B22" s="15">
        <v>41640</v>
      </c>
      <c r="C22" s="16">
        <v>147</v>
      </c>
      <c r="D22" s="17">
        <v>30</v>
      </c>
      <c r="E22" s="17">
        <v>7</v>
      </c>
      <c r="F22" s="17">
        <v>101</v>
      </c>
      <c r="G22" s="16">
        <v>15</v>
      </c>
      <c r="H22" s="17">
        <v>2</v>
      </c>
      <c r="I22" s="18">
        <v>8</v>
      </c>
      <c r="J22" s="18">
        <v>0</v>
      </c>
      <c r="K22" s="19">
        <v>310</v>
      </c>
    </row>
    <row r="23" spans="2:11" x14ac:dyDescent="0.3">
      <c r="B23" s="15">
        <v>41671</v>
      </c>
      <c r="C23" s="16">
        <v>98</v>
      </c>
      <c r="D23" s="17">
        <v>18</v>
      </c>
      <c r="E23" s="17">
        <v>7</v>
      </c>
      <c r="F23" s="17">
        <v>55</v>
      </c>
      <c r="G23" s="16">
        <v>9</v>
      </c>
      <c r="H23" s="17">
        <v>6</v>
      </c>
      <c r="I23" s="18">
        <v>6</v>
      </c>
      <c r="J23" s="18">
        <v>1</v>
      </c>
      <c r="K23" s="19">
        <v>200</v>
      </c>
    </row>
    <row r="24" spans="2:11" x14ac:dyDescent="0.3">
      <c r="B24" s="15">
        <v>41699</v>
      </c>
      <c r="C24" s="16">
        <v>98</v>
      </c>
      <c r="D24" s="17">
        <v>38</v>
      </c>
      <c r="E24" s="17">
        <v>11</v>
      </c>
      <c r="F24" s="17">
        <v>84</v>
      </c>
      <c r="G24" s="16">
        <v>20</v>
      </c>
      <c r="H24" s="17">
        <v>5</v>
      </c>
      <c r="I24" s="18">
        <v>3</v>
      </c>
      <c r="J24" s="18">
        <v>3</v>
      </c>
      <c r="K24" s="19">
        <v>262</v>
      </c>
    </row>
    <row r="25" spans="2:11" x14ac:dyDescent="0.3">
      <c r="B25" s="15">
        <v>41730</v>
      </c>
      <c r="C25" s="16">
        <v>109</v>
      </c>
      <c r="D25" s="17">
        <v>39</v>
      </c>
      <c r="E25" s="17">
        <v>7</v>
      </c>
      <c r="F25" s="17">
        <v>72</v>
      </c>
      <c r="G25" s="16">
        <v>22</v>
      </c>
      <c r="H25" s="17">
        <v>5</v>
      </c>
      <c r="I25" s="18">
        <v>3</v>
      </c>
      <c r="J25" s="18">
        <v>0</v>
      </c>
      <c r="K25" s="19">
        <v>257</v>
      </c>
    </row>
    <row r="26" spans="2:11" x14ac:dyDescent="0.3">
      <c r="B26" s="15">
        <v>41760</v>
      </c>
      <c r="C26" s="16">
        <v>119</v>
      </c>
      <c r="D26" s="17">
        <v>36</v>
      </c>
      <c r="E26" s="17">
        <v>5</v>
      </c>
      <c r="F26" s="17">
        <v>52</v>
      </c>
      <c r="G26" s="16">
        <v>23</v>
      </c>
      <c r="H26" s="17">
        <v>4</v>
      </c>
      <c r="I26" s="18">
        <v>3</v>
      </c>
      <c r="J26" s="18">
        <v>1</v>
      </c>
      <c r="K26" s="19">
        <v>243</v>
      </c>
    </row>
    <row r="27" spans="2:11" x14ac:dyDescent="0.3">
      <c r="B27" s="15">
        <v>41791</v>
      </c>
      <c r="C27" s="16">
        <v>126</v>
      </c>
      <c r="D27" s="17">
        <v>45</v>
      </c>
      <c r="E27" s="17">
        <v>9</v>
      </c>
      <c r="F27" s="17">
        <v>59</v>
      </c>
      <c r="G27" s="16">
        <v>21</v>
      </c>
      <c r="H27" s="17">
        <v>8</v>
      </c>
      <c r="I27" s="18">
        <v>0</v>
      </c>
      <c r="J27" s="18">
        <v>1</v>
      </c>
      <c r="K27" s="20">
        <v>269</v>
      </c>
    </row>
    <row r="28" spans="2:11" x14ac:dyDescent="0.3">
      <c r="B28" s="15">
        <v>41821</v>
      </c>
      <c r="C28" s="16">
        <v>96</v>
      </c>
      <c r="D28" s="17">
        <v>51</v>
      </c>
      <c r="E28" s="17">
        <v>8</v>
      </c>
      <c r="F28" s="17">
        <v>63</v>
      </c>
      <c r="G28" s="16">
        <v>36</v>
      </c>
      <c r="H28" s="17">
        <v>8</v>
      </c>
      <c r="I28" s="17">
        <v>2</v>
      </c>
      <c r="J28" s="17">
        <v>1</v>
      </c>
      <c r="K28" s="19">
        <v>265</v>
      </c>
    </row>
    <row r="29" spans="2:11" x14ac:dyDescent="0.3">
      <c r="B29" s="15">
        <v>41852</v>
      </c>
      <c r="C29" s="16">
        <v>139</v>
      </c>
      <c r="D29" s="17">
        <v>50</v>
      </c>
      <c r="E29" s="17">
        <v>6</v>
      </c>
      <c r="F29" s="17">
        <v>78</v>
      </c>
      <c r="G29" s="16">
        <v>26</v>
      </c>
      <c r="H29" s="17">
        <v>3</v>
      </c>
      <c r="I29" s="17">
        <v>1</v>
      </c>
      <c r="J29" s="17">
        <v>0</v>
      </c>
      <c r="K29" s="19">
        <v>303</v>
      </c>
    </row>
    <row r="30" spans="2:11" x14ac:dyDescent="0.3">
      <c r="B30" s="15">
        <v>41883</v>
      </c>
      <c r="C30" s="16">
        <v>192</v>
      </c>
      <c r="D30" s="17">
        <v>71</v>
      </c>
      <c r="E30" s="17">
        <v>9</v>
      </c>
      <c r="F30" s="17">
        <v>137</v>
      </c>
      <c r="G30" s="16">
        <v>53</v>
      </c>
      <c r="H30" s="17">
        <v>10</v>
      </c>
      <c r="I30" s="17">
        <v>6</v>
      </c>
      <c r="J30" s="17">
        <v>3</v>
      </c>
      <c r="K30" s="19">
        <v>481</v>
      </c>
    </row>
    <row r="31" spans="2:11" x14ac:dyDescent="0.3">
      <c r="B31" s="15">
        <v>41913</v>
      </c>
      <c r="C31" s="16">
        <v>244</v>
      </c>
      <c r="D31" s="17">
        <v>130</v>
      </c>
      <c r="E31" s="17">
        <v>4</v>
      </c>
      <c r="F31" s="17">
        <v>153</v>
      </c>
      <c r="G31" s="16">
        <v>57</v>
      </c>
      <c r="H31" s="17">
        <v>13</v>
      </c>
      <c r="I31" s="17">
        <v>7</v>
      </c>
      <c r="J31" s="17">
        <v>1</v>
      </c>
      <c r="K31" s="19">
        <v>609</v>
      </c>
    </row>
    <row r="32" spans="2:11" x14ac:dyDescent="0.3">
      <c r="B32" s="15">
        <v>41944</v>
      </c>
      <c r="C32" s="16">
        <v>194</v>
      </c>
      <c r="D32" s="17">
        <v>90</v>
      </c>
      <c r="E32" s="17">
        <v>6</v>
      </c>
      <c r="F32" s="17">
        <v>157</v>
      </c>
      <c r="G32" s="16">
        <v>35</v>
      </c>
      <c r="H32" s="17">
        <v>12</v>
      </c>
      <c r="I32" s="17">
        <v>1</v>
      </c>
      <c r="J32" s="17">
        <v>2</v>
      </c>
      <c r="K32" s="19">
        <v>497</v>
      </c>
    </row>
    <row r="33" spans="2:11" x14ac:dyDescent="0.3">
      <c r="B33" s="15">
        <v>41974</v>
      </c>
      <c r="C33" s="16">
        <v>232</v>
      </c>
      <c r="D33" s="17">
        <v>39</v>
      </c>
      <c r="E33" s="17">
        <v>5</v>
      </c>
      <c r="F33" s="17">
        <v>83</v>
      </c>
      <c r="G33" s="16">
        <v>7</v>
      </c>
      <c r="H33" s="17">
        <v>4</v>
      </c>
      <c r="I33" s="17">
        <v>3</v>
      </c>
      <c r="J33" s="17">
        <v>0</v>
      </c>
      <c r="K33" s="19">
        <v>373</v>
      </c>
    </row>
    <row r="34" spans="2:11" x14ac:dyDescent="0.3">
      <c r="B34" s="15">
        <v>42005</v>
      </c>
      <c r="C34" s="16">
        <v>227</v>
      </c>
      <c r="D34" s="17">
        <v>35</v>
      </c>
      <c r="E34" s="17">
        <v>5</v>
      </c>
      <c r="F34" s="17">
        <v>122</v>
      </c>
      <c r="G34" s="16">
        <v>35</v>
      </c>
      <c r="H34" s="17">
        <v>4</v>
      </c>
      <c r="I34" s="17">
        <v>5</v>
      </c>
      <c r="J34" s="17">
        <v>1</v>
      </c>
      <c r="K34" s="19">
        <v>434</v>
      </c>
    </row>
  </sheetData>
  <mergeCells count="2">
    <mergeCell ref="B2:G2"/>
    <mergeCell ref="B19:K19"/>
  </mergeCells>
  <pageMargins left="0.75000000000000011" right="0.75000000000000011" top="1" bottom="1" header="0.5" footer="0.5"/>
  <pageSetup paperSize="0" fitToWidth="0" fitToHeight="0" orientation="portrait"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B1:K33"/>
  <sheetViews>
    <sheetView workbookViewId="0"/>
  </sheetViews>
  <sheetFormatPr defaultColWidth="16.54296875" defaultRowHeight="14" x14ac:dyDescent="0.3"/>
  <cols>
    <col min="1" max="1" width="2.54296875" style="5" customWidth="1"/>
    <col min="2" max="2" width="16.54296875" style="5" customWidth="1"/>
    <col min="3" max="16384" width="16.54296875" style="5"/>
  </cols>
  <sheetData>
    <row r="1" spans="2:7" ht="14.5" thickBot="1" x14ac:dyDescent="0.35"/>
    <row r="2" spans="2:7" ht="14.5" thickBot="1" x14ac:dyDescent="0.35">
      <c r="B2" s="258" t="s">
        <v>35</v>
      </c>
      <c r="C2" s="258"/>
      <c r="D2" s="258"/>
      <c r="E2" s="258"/>
      <c r="F2" s="258"/>
      <c r="G2" s="258"/>
    </row>
    <row r="4" spans="2:7" s="6" customFormat="1" ht="28" x14ac:dyDescent="0.3">
      <c r="B4" s="7"/>
      <c r="C4" s="2" t="s">
        <v>22</v>
      </c>
      <c r="D4" s="2" t="s">
        <v>36</v>
      </c>
      <c r="E4" s="2" t="s">
        <v>2</v>
      </c>
      <c r="F4" s="2" t="s">
        <v>24</v>
      </c>
    </row>
    <row r="5" spans="2:7" x14ac:dyDescent="0.3">
      <c r="B5" s="3">
        <v>41640</v>
      </c>
      <c r="C5" s="21">
        <v>4447</v>
      </c>
      <c r="D5" s="21">
        <v>4493</v>
      </c>
      <c r="E5" s="4">
        <v>0.95</v>
      </c>
      <c r="F5" s="10">
        <v>0.96799999999999997</v>
      </c>
    </row>
    <row r="6" spans="2:7" x14ac:dyDescent="0.3">
      <c r="B6" s="3">
        <v>41671</v>
      </c>
      <c r="C6" s="21">
        <v>3885</v>
      </c>
      <c r="D6" s="21">
        <v>3640</v>
      </c>
      <c r="E6" s="4">
        <v>0.95</v>
      </c>
      <c r="F6" s="10">
        <v>0.99299999999999999</v>
      </c>
    </row>
    <row r="7" spans="2:7" x14ac:dyDescent="0.3">
      <c r="B7" s="3">
        <v>41699</v>
      </c>
      <c r="C7" s="21">
        <v>4267</v>
      </c>
      <c r="D7" s="21">
        <v>3950</v>
      </c>
      <c r="E7" s="4">
        <v>0.95</v>
      </c>
      <c r="F7" s="10">
        <v>0.99399999999999999</v>
      </c>
    </row>
    <row r="8" spans="2:7" x14ac:dyDescent="0.3">
      <c r="B8" s="3">
        <v>41730</v>
      </c>
      <c r="C8" s="21">
        <v>3811</v>
      </c>
      <c r="D8" s="21">
        <v>3893</v>
      </c>
      <c r="E8" s="4">
        <v>0.95</v>
      </c>
      <c r="F8" s="10">
        <v>0.9879</v>
      </c>
    </row>
    <row r="9" spans="2:7" x14ac:dyDescent="0.3">
      <c r="B9" s="3">
        <v>41760</v>
      </c>
      <c r="C9" s="21">
        <v>3956</v>
      </c>
      <c r="D9" s="21">
        <v>3901</v>
      </c>
      <c r="E9" s="4">
        <v>0.95</v>
      </c>
      <c r="F9" s="10">
        <v>0.96509999999999996</v>
      </c>
    </row>
    <row r="10" spans="2:7" x14ac:dyDescent="0.3">
      <c r="B10" s="3">
        <v>41791</v>
      </c>
      <c r="C10" s="21">
        <v>4428</v>
      </c>
      <c r="D10" s="21">
        <v>4154</v>
      </c>
      <c r="E10" s="4">
        <v>0.95</v>
      </c>
      <c r="F10" s="10">
        <v>0.99209999999999998</v>
      </c>
    </row>
    <row r="11" spans="2:7" x14ac:dyDescent="0.3">
      <c r="B11" s="3">
        <v>41821</v>
      </c>
      <c r="C11" s="21">
        <v>4581</v>
      </c>
      <c r="D11" s="22">
        <v>4771</v>
      </c>
      <c r="E11" s="4">
        <v>0.95</v>
      </c>
      <c r="F11" s="10">
        <v>0.7571</v>
      </c>
    </row>
    <row r="12" spans="2:7" x14ac:dyDescent="0.3">
      <c r="B12" s="3">
        <v>41852</v>
      </c>
      <c r="C12" s="21">
        <v>4115</v>
      </c>
      <c r="D12" s="21">
        <v>4046</v>
      </c>
      <c r="E12" s="4">
        <v>0.95</v>
      </c>
      <c r="F12" s="10">
        <v>0.9839</v>
      </c>
    </row>
    <row r="13" spans="2:7" x14ac:dyDescent="0.3">
      <c r="B13" s="3">
        <v>41883</v>
      </c>
      <c r="C13" s="21">
        <v>5944</v>
      </c>
      <c r="D13" s="21">
        <v>5975</v>
      </c>
      <c r="E13" s="4">
        <v>0.95</v>
      </c>
      <c r="F13" s="10">
        <v>0.9869</v>
      </c>
    </row>
    <row r="14" spans="2:7" x14ac:dyDescent="0.3">
      <c r="B14" s="3">
        <v>41913</v>
      </c>
      <c r="C14" s="21">
        <v>6052</v>
      </c>
      <c r="D14" s="21">
        <v>6058</v>
      </c>
      <c r="E14" s="4">
        <v>0.95</v>
      </c>
      <c r="F14" s="10">
        <v>0.9536</v>
      </c>
    </row>
    <row r="15" spans="2:7" x14ac:dyDescent="0.3">
      <c r="B15" s="3">
        <v>41944</v>
      </c>
      <c r="C15" s="21">
        <v>5030</v>
      </c>
      <c r="D15" s="21">
        <v>5922</v>
      </c>
      <c r="E15" s="4">
        <v>0.95</v>
      </c>
      <c r="F15" s="10">
        <v>0.98499999999999999</v>
      </c>
    </row>
    <row r="16" spans="2:7" x14ac:dyDescent="0.3">
      <c r="B16" s="3">
        <v>41974</v>
      </c>
      <c r="C16" s="21">
        <v>3771</v>
      </c>
      <c r="D16" s="21">
        <v>3687</v>
      </c>
      <c r="E16" s="4">
        <v>0.95</v>
      </c>
      <c r="F16" s="10">
        <v>0.99729999999999996</v>
      </c>
    </row>
    <row r="17" spans="2:11" x14ac:dyDescent="0.3">
      <c r="B17" s="3">
        <v>42005</v>
      </c>
      <c r="C17" s="21">
        <v>5714</v>
      </c>
      <c r="D17" s="21">
        <v>4424</v>
      </c>
      <c r="E17" s="4">
        <v>0.95</v>
      </c>
      <c r="F17" s="10">
        <v>0.97419999999999995</v>
      </c>
    </row>
    <row r="18" spans="2:11" ht="14.5" thickBot="1" x14ac:dyDescent="0.35"/>
    <row r="19" spans="2:11" ht="14.5" thickBot="1" x14ac:dyDescent="0.35">
      <c r="B19" s="258" t="s">
        <v>37</v>
      </c>
      <c r="C19" s="258"/>
      <c r="D19" s="258"/>
      <c r="E19" s="258"/>
      <c r="F19" s="258"/>
      <c r="G19" s="258"/>
      <c r="H19" s="258"/>
      <c r="I19" s="258"/>
      <c r="J19" s="258"/>
      <c r="K19" s="258"/>
    </row>
    <row r="21" spans="2:11" ht="28" x14ac:dyDescent="0.3">
      <c r="B21" s="12" t="s">
        <v>1</v>
      </c>
      <c r="C21" s="12" t="s">
        <v>26</v>
      </c>
      <c r="D21" s="13" t="s">
        <v>27</v>
      </c>
      <c r="E21" s="13" t="s">
        <v>28</v>
      </c>
      <c r="F21" s="13" t="s">
        <v>29</v>
      </c>
      <c r="G21" s="12" t="s">
        <v>30</v>
      </c>
      <c r="H21" s="13" t="s">
        <v>31</v>
      </c>
      <c r="I21" s="13" t="s">
        <v>32</v>
      </c>
      <c r="J21" s="13" t="s">
        <v>33</v>
      </c>
      <c r="K21" s="14" t="s">
        <v>38</v>
      </c>
    </row>
    <row r="22" spans="2:11" x14ac:dyDescent="0.3">
      <c r="B22" s="15">
        <v>41640</v>
      </c>
      <c r="C22" s="16">
        <v>447</v>
      </c>
      <c r="D22" s="17">
        <v>451</v>
      </c>
      <c r="E22" s="17">
        <v>941</v>
      </c>
      <c r="F22" s="17">
        <v>2172</v>
      </c>
      <c r="G22" s="16">
        <v>38</v>
      </c>
      <c r="H22" s="17">
        <v>43</v>
      </c>
      <c r="I22" s="17">
        <v>264</v>
      </c>
      <c r="J22" s="17">
        <v>137</v>
      </c>
      <c r="K22" s="19">
        <v>4493</v>
      </c>
    </row>
    <row r="23" spans="2:11" x14ac:dyDescent="0.3">
      <c r="B23" s="15">
        <v>41671</v>
      </c>
      <c r="C23" s="16">
        <v>230</v>
      </c>
      <c r="D23" s="17">
        <v>353</v>
      </c>
      <c r="E23" s="17">
        <v>825</v>
      </c>
      <c r="F23" s="17">
        <v>1886</v>
      </c>
      <c r="G23" s="16">
        <v>29</v>
      </c>
      <c r="H23" s="17">
        <v>19</v>
      </c>
      <c r="I23" s="17">
        <v>207</v>
      </c>
      <c r="J23" s="17">
        <v>91</v>
      </c>
      <c r="K23" s="19">
        <v>3640</v>
      </c>
    </row>
    <row r="24" spans="2:11" x14ac:dyDescent="0.3">
      <c r="B24" s="15">
        <v>41699</v>
      </c>
      <c r="C24" s="16">
        <v>197</v>
      </c>
      <c r="D24" s="17">
        <v>387</v>
      </c>
      <c r="E24" s="17">
        <v>956</v>
      </c>
      <c r="F24" s="17">
        <v>1989</v>
      </c>
      <c r="G24" s="16">
        <v>57</v>
      </c>
      <c r="H24" s="17">
        <v>17</v>
      </c>
      <c r="I24" s="17">
        <v>263</v>
      </c>
      <c r="J24" s="17">
        <v>84</v>
      </c>
      <c r="K24" s="19">
        <v>3950</v>
      </c>
    </row>
    <row r="25" spans="2:11" x14ac:dyDescent="0.3">
      <c r="B25" s="15">
        <v>41730</v>
      </c>
      <c r="C25" s="16">
        <v>300</v>
      </c>
      <c r="D25" s="17">
        <v>339</v>
      </c>
      <c r="E25" s="17">
        <v>839</v>
      </c>
      <c r="F25" s="17">
        <v>1948</v>
      </c>
      <c r="G25" s="16">
        <v>58</v>
      </c>
      <c r="H25" s="17">
        <v>31</v>
      </c>
      <c r="I25" s="17">
        <v>311</v>
      </c>
      <c r="J25" s="17">
        <v>67</v>
      </c>
      <c r="K25" s="19">
        <v>3893</v>
      </c>
    </row>
    <row r="26" spans="2:11" x14ac:dyDescent="0.3">
      <c r="B26" s="15">
        <v>41760</v>
      </c>
      <c r="C26" s="16">
        <v>319</v>
      </c>
      <c r="D26" s="17">
        <v>375</v>
      </c>
      <c r="E26" s="17">
        <v>876</v>
      </c>
      <c r="F26" s="17">
        <v>1856</v>
      </c>
      <c r="G26" s="16">
        <v>71</v>
      </c>
      <c r="H26" s="17">
        <v>47</v>
      </c>
      <c r="I26" s="17">
        <v>277</v>
      </c>
      <c r="J26" s="17">
        <v>80</v>
      </c>
      <c r="K26" s="19">
        <v>3901</v>
      </c>
    </row>
    <row r="27" spans="2:11" x14ac:dyDescent="0.3">
      <c r="B27" s="15">
        <v>41791</v>
      </c>
      <c r="C27" s="16">
        <v>356</v>
      </c>
      <c r="D27" s="17">
        <v>462</v>
      </c>
      <c r="E27" s="17">
        <v>961</v>
      </c>
      <c r="F27" s="17">
        <v>2076</v>
      </c>
      <c r="G27" s="16">
        <v>54</v>
      </c>
      <c r="H27" s="17">
        <v>50</v>
      </c>
      <c r="I27" s="17">
        <v>124</v>
      </c>
      <c r="J27" s="17">
        <v>71</v>
      </c>
      <c r="K27" s="19">
        <v>4154</v>
      </c>
    </row>
    <row r="28" spans="2:11" x14ac:dyDescent="0.3">
      <c r="B28" s="15">
        <v>41821</v>
      </c>
      <c r="C28" s="16">
        <v>440</v>
      </c>
      <c r="D28" s="17">
        <v>506</v>
      </c>
      <c r="E28" s="17">
        <v>924</v>
      </c>
      <c r="F28" s="17">
        <v>2543</v>
      </c>
      <c r="G28" s="16">
        <v>55</v>
      </c>
      <c r="H28" s="17">
        <v>55</v>
      </c>
      <c r="I28" s="17">
        <v>168</v>
      </c>
      <c r="J28" s="17">
        <v>75</v>
      </c>
      <c r="K28" s="20">
        <v>4766</v>
      </c>
    </row>
    <row r="29" spans="2:11" x14ac:dyDescent="0.3">
      <c r="B29" s="15">
        <v>41852</v>
      </c>
      <c r="C29" s="16">
        <v>414</v>
      </c>
      <c r="D29" s="17">
        <v>423</v>
      </c>
      <c r="E29" s="17">
        <v>775</v>
      </c>
      <c r="F29" s="17">
        <v>2137</v>
      </c>
      <c r="G29" s="16">
        <v>40</v>
      </c>
      <c r="H29" s="17">
        <v>32</v>
      </c>
      <c r="I29" s="17">
        <v>146</v>
      </c>
      <c r="J29" s="17">
        <v>79</v>
      </c>
      <c r="K29" s="19">
        <v>4046</v>
      </c>
    </row>
    <row r="30" spans="2:11" x14ac:dyDescent="0.3">
      <c r="B30" s="15">
        <v>41883</v>
      </c>
      <c r="C30" s="16">
        <v>618</v>
      </c>
      <c r="D30" s="17">
        <v>764</v>
      </c>
      <c r="E30" s="17">
        <v>971</v>
      </c>
      <c r="F30" s="17">
        <v>3041</v>
      </c>
      <c r="G30" s="16">
        <v>127</v>
      </c>
      <c r="H30" s="17">
        <v>34</v>
      </c>
      <c r="I30" s="17">
        <v>315</v>
      </c>
      <c r="J30" s="17">
        <v>105</v>
      </c>
      <c r="K30" s="19">
        <v>5975</v>
      </c>
    </row>
    <row r="31" spans="2:11" x14ac:dyDescent="0.3">
      <c r="B31" s="15">
        <v>41913</v>
      </c>
      <c r="C31" s="16">
        <v>649</v>
      </c>
      <c r="D31" s="17">
        <v>1086</v>
      </c>
      <c r="E31" s="17">
        <v>976</v>
      </c>
      <c r="F31" s="17">
        <v>2727</v>
      </c>
      <c r="G31" s="16">
        <v>135</v>
      </c>
      <c r="H31" s="17">
        <v>40</v>
      </c>
      <c r="I31" s="17">
        <v>302</v>
      </c>
      <c r="J31" s="17">
        <v>143</v>
      </c>
      <c r="K31" s="19">
        <v>6058</v>
      </c>
    </row>
    <row r="32" spans="2:11" x14ac:dyDescent="0.3">
      <c r="B32" s="15">
        <v>41944</v>
      </c>
      <c r="C32" s="16">
        <v>649</v>
      </c>
      <c r="D32" s="17">
        <v>736</v>
      </c>
      <c r="E32" s="17">
        <v>974</v>
      </c>
      <c r="F32" s="17">
        <v>3028</v>
      </c>
      <c r="G32" s="16">
        <v>80</v>
      </c>
      <c r="H32" s="17">
        <v>36</v>
      </c>
      <c r="I32" s="17">
        <v>314</v>
      </c>
      <c r="J32" s="17">
        <v>105</v>
      </c>
      <c r="K32" s="19">
        <v>5922</v>
      </c>
    </row>
    <row r="33" spans="2:11" x14ac:dyDescent="0.3">
      <c r="B33" s="15">
        <v>41974</v>
      </c>
      <c r="C33" s="16">
        <v>447</v>
      </c>
      <c r="D33" s="17">
        <v>498</v>
      </c>
      <c r="E33" s="17">
        <v>715</v>
      </c>
      <c r="F33" s="17">
        <v>1720</v>
      </c>
      <c r="G33" s="16">
        <v>51</v>
      </c>
      <c r="H33" s="17">
        <v>37</v>
      </c>
      <c r="I33" s="17">
        <v>148</v>
      </c>
      <c r="J33" s="17">
        <v>71</v>
      </c>
      <c r="K33" s="19">
        <v>3687</v>
      </c>
    </row>
  </sheetData>
  <mergeCells count="2">
    <mergeCell ref="B2:G2"/>
    <mergeCell ref="B19:K19"/>
  </mergeCells>
  <pageMargins left="0.75000000000000011" right="0.75000000000000011"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B1:G22"/>
  <sheetViews>
    <sheetView workbookViewId="0"/>
  </sheetViews>
  <sheetFormatPr defaultColWidth="9.1796875" defaultRowHeight="14" x14ac:dyDescent="0.3"/>
  <cols>
    <col min="1" max="1" width="9.1796875" style="8" customWidth="1"/>
    <col min="2" max="2" width="11.453125" style="8" customWidth="1"/>
    <col min="3" max="7" width="11.81640625" style="8" customWidth="1"/>
    <col min="8" max="8" width="9.1796875" style="8" customWidth="1"/>
    <col min="9" max="16384" width="9.1796875" style="8"/>
  </cols>
  <sheetData>
    <row r="1" spans="2:7" ht="14.5" thickBot="1" x14ac:dyDescent="0.35"/>
    <row r="2" spans="2:7" ht="14.5" thickBot="1" x14ac:dyDescent="0.35">
      <c r="B2" s="258" t="s">
        <v>39</v>
      </c>
      <c r="C2" s="258"/>
      <c r="D2" s="258"/>
      <c r="E2" s="258"/>
      <c r="F2" s="258"/>
      <c r="G2" s="258"/>
    </row>
    <row r="4" spans="2:7" s="23" customFormat="1" ht="28" x14ac:dyDescent="0.3">
      <c r="C4" s="2" t="s">
        <v>40</v>
      </c>
      <c r="D4" s="2" t="s">
        <v>41</v>
      </c>
      <c r="E4" s="2" t="s">
        <v>42</v>
      </c>
      <c r="F4" s="2" t="s">
        <v>43</v>
      </c>
      <c r="G4" s="2" t="s">
        <v>44</v>
      </c>
    </row>
    <row r="5" spans="2:7" x14ac:dyDescent="0.3">
      <c r="B5" s="3">
        <v>41640</v>
      </c>
      <c r="C5" s="9">
        <v>35</v>
      </c>
      <c r="D5" s="9">
        <v>43</v>
      </c>
      <c r="E5" s="9">
        <v>16</v>
      </c>
      <c r="F5" s="9">
        <v>25</v>
      </c>
      <c r="G5" s="9">
        <v>0</v>
      </c>
    </row>
    <row r="6" spans="2:7" x14ac:dyDescent="0.3">
      <c r="B6" s="3">
        <v>41671</v>
      </c>
      <c r="C6" s="9">
        <v>43</v>
      </c>
      <c r="D6" s="9">
        <v>33</v>
      </c>
      <c r="E6" s="9">
        <v>13</v>
      </c>
      <c r="F6" s="9">
        <v>13</v>
      </c>
      <c r="G6" s="9">
        <v>1</v>
      </c>
    </row>
    <row r="7" spans="2:7" x14ac:dyDescent="0.3">
      <c r="B7" s="3">
        <v>41699</v>
      </c>
      <c r="C7" s="9">
        <v>16</v>
      </c>
      <c r="D7" s="9">
        <v>12</v>
      </c>
      <c r="E7" s="9">
        <v>7</v>
      </c>
      <c r="F7" s="9">
        <v>5</v>
      </c>
      <c r="G7" s="9">
        <v>0</v>
      </c>
    </row>
    <row r="8" spans="2:7" x14ac:dyDescent="0.3">
      <c r="B8" s="3">
        <v>41730</v>
      </c>
      <c r="C8" s="9">
        <v>17</v>
      </c>
      <c r="D8" s="9">
        <v>27</v>
      </c>
      <c r="E8" s="9">
        <v>3</v>
      </c>
      <c r="F8" s="9">
        <v>6</v>
      </c>
      <c r="G8" s="9">
        <v>0</v>
      </c>
    </row>
    <row r="9" spans="2:7" x14ac:dyDescent="0.3">
      <c r="B9" s="3">
        <v>41760</v>
      </c>
      <c r="C9" s="9">
        <v>27</v>
      </c>
      <c r="D9" s="9">
        <v>44</v>
      </c>
      <c r="E9" s="9">
        <v>20</v>
      </c>
      <c r="F9" s="9">
        <v>24</v>
      </c>
      <c r="G9" s="9">
        <v>0</v>
      </c>
    </row>
    <row r="10" spans="2:7" x14ac:dyDescent="0.3">
      <c r="B10" s="3">
        <v>41791</v>
      </c>
      <c r="C10" s="9">
        <v>16</v>
      </c>
      <c r="D10" s="9">
        <v>16</v>
      </c>
      <c r="E10" s="9">
        <v>9</v>
      </c>
      <c r="F10" s="9">
        <v>7</v>
      </c>
      <c r="G10" s="9">
        <v>1</v>
      </c>
    </row>
    <row r="11" spans="2:7" x14ac:dyDescent="0.3">
      <c r="B11" s="3">
        <v>41821</v>
      </c>
      <c r="C11" s="9">
        <v>25</v>
      </c>
      <c r="D11" s="9">
        <v>21</v>
      </c>
      <c r="E11" s="9">
        <v>0</v>
      </c>
      <c r="F11" s="9">
        <v>7</v>
      </c>
      <c r="G11" s="9">
        <v>0</v>
      </c>
    </row>
    <row r="12" spans="2:7" x14ac:dyDescent="0.3">
      <c r="B12" s="3">
        <v>41852</v>
      </c>
      <c r="C12" s="9">
        <v>15</v>
      </c>
      <c r="D12" s="9">
        <v>24</v>
      </c>
      <c r="E12" s="9">
        <v>0</v>
      </c>
      <c r="F12" s="9">
        <v>0</v>
      </c>
      <c r="G12" s="9">
        <v>0</v>
      </c>
    </row>
    <row r="13" spans="2:7" x14ac:dyDescent="0.3">
      <c r="B13" s="3">
        <v>41883</v>
      </c>
      <c r="C13" s="9">
        <v>22</v>
      </c>
      <c r="D13" s="9">
        <v>0</v>
      </c>
      <c r="E13" s="9">
        <v>1</v>
      </c>
      <c r="F13" s="9">
        <v>1</v>
      </c>
      <c r="G13" s="9">
        <v>0</v>
      </c>
    </row>
    <row r="14" spans="2:7" x14ac:dyDescent="0.3">
      <c r="B14" s="3">
        <v>41913</v>
      </c>
      <c r="C14" s="9">
        <v>11</v>
      </c>
      <c r="D14" s="9">
        <v>34</v>
      </c>
      <c r="E14" s="9">
        <v>0</v>
      </c>
      <c r="F14" s="9">
        <v>0</v>
      </c>
      <c r="G14" s="9">
        <v>0</v>
      </c>
    </row>
    <row r="15" spans="2:7" x14ac:dyDescent="0.3">
      <c r="B15" s="3">
        <v>41944</v>
      </c>
      <c r="C15" s="9">
        <v>5</v>
      </c>
      <c r="D15" s="9">
        <v>29</v>
      </c>
      <c r="E15" s="9">
        <v>14</v>
      </c>
      <c r="F15" s="9">
        <v>16</v>
      </c>
      <c r="G15" s="9">
        <v>0</v>
      </c>
    </row>
    <row r="16" spans="2:7" x14ac:dyDescent="0.3">
      <c r="B16" s="3">
        <v>41974</v>
      </c>
      <c r="C16" s="9">
        <v>41</v>
      </c>
      <c r="D16" s="9">
        <v>13</v>
      </c>
      <c r="E16" s="9">
        <v>9</v>
      </c>
      <c r="F16" s="9">
        <v>4</v>
      </c>
      <c r="G16" s="9">
        <v>0</v>
      </c>
    </row>
    <row r="17" spans="2:7" x14ac:dyDescent="0.3">
      <c r="B17" s="3">
        <v>42005</v>
      </c>
      <c r="C17" s="9">
        <v>33</v>
      </c>
      <c r="D17" s="9">
        <v>21</v>
      </c>
      <c r="E17" s="9">
        <v>14</v>
      </c>
      <c r="F17" s="9">
        <v>17</v>
      </c>
      <c r="G17" s="9">
        <v>0</v>
      </c>
    </row>
    <row r="22" spans="2:7" x14ac:dyDescent="0.3">
      <c r="C22" s="24" t="s">
        <v>45</v>
      </c>
    </row>
  </sheetData>
  <mergeCells count="1">
    <mergeCell ref="B2:G2"/>
  </mergeCells>
  <pageMargins left="0.75000000000000011" right="0.75000000000000011"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B2:E36"/>
  <sheetViews>
    <sheetView workbookViewId="0"/>
  </sheetViews>
  <sheetFormatPr defaultRowHeight="12.5" x14ac:dyDescent="0.25"/>
  <cols>
    <col min="1" max="1" width="9.1796875" customWidth="1"/>
    <col min="2" max="2" width="14.1796875" customWidth="1"/>
    <col min="3" max="5" width="14.54296875" customWidth="1"/>
    <col min="6" max="6" width="9.1796875" customWidth="1"/>
  </cols>
  <sheetData>
    <row r="2" spans="2:5" ht="50.25" customHeight="1" x14ac:dyDescent="0.3">
      <c r="B2" s="7"/>
      <c r="C2" s="2" t="s">
        <v>46</v>
      </c>
      <c r="D2" s="2" t="s">
        <v>2</v>
      </c>
      <c r="E2" s="2" t="s">
        <v>24</v>
      </c>
    </row>
    <row r="3" spans="2:5" ht="14" x14ac:dyDescent="0.3">
      <c r="B3" s="3">
        <v>41640</v>
      </c>
      <c r="C3" s="9">
        <v>194</v>
      </c>
      <c r="D3" s="4">
        <v>0.9</v>
      </c>
      <c r="E3" s="10">
        <v>0.98950000000000005</v>
      </c>
    </row>
    <row r="4" spans="2:5" ht="14" x14ac:dyDescent="0.3">
      <c r="B4" s="3">
        <v>41671</v>
      </c>
      <c r="C4" s="9">
        <v>155</v>
      </c>
      <c r="D4" s="4">
        <v>0.9</v>
      </c>
      <c r="E4" s="10">
        <v>1</v>
      </c>
    </row>
    <row r="5" spans="2:5" ht="14" x14ac:dyDescent="0.3">
      <c r="B5" s="3">
        <v>41699</v>
      </c>
      <c r="C5" s="9">
        <v>147</v>
      </c>
      <c r="D5" s="4">
        <v>0.9</v>
      </c>
      <c r="E5" s="10">
        <v>0.99299999999999999</v>
      </c>
    </row>
    <row r="6" spans="2:5" ht="14" x14ac:dyDescent="0.3">
      <c r="B6" s="3">
        <v>41730</v>
      </c>
      <c r="C6" s="9">
        <v>129</v>
      </c>
      <c r="D6" s="4">
        <v>0.9</v>
      </c>
      <c r="E6" s="10">
        <v>0.93020000000000003</v>
      </c>
    </row>
    <row r="7" spans="2:5" ht="14" x14ac:dyDescent="0.3">
      <c r="B7" s="3">
        <v>41760</v>
      </c>
      <c r="C7" s="9">
        <v>139</v>
      </c>
      <c r="D7" s="4">
        <v>0.9</v>
      </c>
      <c r="E7" s="10">
        <v>0.96399999999999997</v>
      </c>
    </row>
    <row r="8" spans="2:5" ht="14" x14ac:dyDescent="0.3">
      <c r="B8" s="3">
        <v>41791</v>
      </c>
      <c r="C8" s="9">
        <v>125</v>
      </c>
      <c r="D8" s="4">
        <v>0.9</v>
      </c>
      <c r="E8" s="10">
        <v>0.92</v>
      </c>
    </row>
    <row r="9" spans="2:5" ht="14" x14ac:dyDescent="0.3">
      <c r="B9" s="3">
        <v>41821</v>
      </c>
      <c r="C9" s="9">
        <v>145</v>
      </c>
      <c r="D9" s="4">
        <v>0.9</v>
      </c>
      <c r="E9" s="10">
        <v>0.95860000000000001</v>
      </c>
    </row>
    <row r="10" spans="2:5" ht="14" x14ac:dyDescent="0.3">
      <c r="B10" s="3">
        <v>41852</v>
      </c>
      <c r="C10" s="9">
        <v>124</v>
      </c>
      <c r="D10" s="4">
        <v>0.9</v>
      </c>
      <c r="E10" s="10">
        <v>0.9919</v>
      </c>
    </row>
    <row r="11" spans="2:5" ht="14" x14ac:dyDescent="0.3">
      <c r="B11" s="3">
        <v>41883</v>
      </c>
      <c r="C11" s="9">
        <v>144</v>
      </c>
      <c r="D11" s="4">
        <v>0.9</v>
      </c>
      <c r="E11" s="10">
        <v>1</v>
      </c>
    </row>
    <row r="12" spans="2:5" ht="14" x14ac:dyDescent="0.3">
      <c r="B12" s="3">
        <v>41913</v>
      </c>
      <c r="C12" s="9">
        <v>121</v>
      </c>
      <c r="D12" s="4">
        <v>0.9</v>
      </c>
      <c r="E12" s="10">
        <v>0.98350000000000004</v>
      </c>
    </row>
    <row r="13" spans="2:5" ht="14" x14ac:dyDescent="0.3">
      <c r="B13" s="3">
        <v>41944</v>
      </c>
      <c r="C13" s="9">
        <v>120</v>
      </c>
      <c r="D13" s="4">
        <v>0.9</v>
      </c>
      <c r="E13" s="10">
        <v>0.98329999999999995</v>
      </c>
    </row>
    <row r="14" spans="2:5" ht="14" x14ac:dyDescent="0.3">
      <c r="B14" s="3">
        <v>41974</v>
      </c>
      <c r="C14" s="9">
        <v>138</v>
      </c>
      <c r="D14" s="4">
        <v>0.9</v>
      </c>
      <c r="E14" s="10">
        <v>0.96379999999999999</v>
      </c>
    </row>
    <row r="15" spans="2:5" ht="14" x14ac:dyDescent="0.3">
      <c r="B15" s="3">
        <v>42005</v>
      </c>
      <c r="C15" s="9">
        <v>135</v>
      </c>
      <c r="D15" s="4">
        <v>0.9</v>
      </c>
      <c r="E15" s="10">
        <v>0.94810000000000005</v>
      </c>
    </row>
    <row r="19" spans="2:4" ht="14" x14ac:dyDescent="0.3">
      <c r="C19" s="1" t="s">
        <v>43</v>
      </c>
      <c r="D19" s="1" t="s">
        <v>42</v>
      </c>
    </row>
    <row r="20" spans="2:4" ht="14" x14ac:dyDescent="0.3">
      <c r="B20" s="3">
        <v>41640</v>
      </c>
      <c r="C20" s="9">
        <v>70</v>
      </c>
      <c r="D20" s="9">
        <v>129</v>
      </c>
    </row>
    <row r="21" spans="2:4" ht="14" x14ac:dyDescent="0.3">
      <c r="B21" s="3">
        <v>41671</v>
      </c>
      <c r="C21" s="9">
        <v>57</v>
      </c>
      <c r="D21" s="9">
        <v>101</v>
      </c>
    </row>
    <row r="22" spans="2:4" ht="14" x14ac:dyDescent="0.3">
      <c r="B22" s="3">
        <v>41699</v>
      </c>
      <c r="C22" s="9">
        <v>72</v>
      </c>
      <c r="D22" s="9">
        <v>79</v>
      </c>
    </row>
    <row r="23" spans="2:4" ht="14" x14ac:dyDescent="0.3">
      <c r="B23" s="3">
        <v>41730</v>
      </c>
      <c r="C23" s="9">
        <v>53</v>
      </c>
      <c r="D23" s="9">
        <v>84</v>
      </c>
    </row>
    <row r="24" spans="2:4" ht="14" x14ac:dyDescent="0.3">
      <c r="B24" s="3">
        <v>41760</v>
      </c>
      <c r="C24" s="9">
        <v>44</v>
      </c>
      <c r="D24" s="9">
        <v>84</v>
      </c>
    </row>
    <row r="25" spans="2:4" ht="14" x14ac:dyDescent="0.3">
      <c r="B25" s="3">
        <v>41791</v>
      </c>
      <c r="C25" s="9">
        <v>41</v>
      </c>
      <c r="D25" s="9">
        <v>74</v>
      </c>
    </row>
    <row r="26" spans="2:4" ht="14" x14ac:dyDescent="0.3">
      <c r="B26" s="3">
        <v>41821</v>
      </c>
      <c r="C26" s="9">
        <v>54</v>
      </c>
      <c r="D26" s="9">
        <v>91</v>
      </c>
    </row>
    <row r="27" spans="2:4" ht="14" x14ac:dyDescent="0.3">
      <c r="B27" s="3">
        <v>41852</v>
      </c>
      <c r="C27" s="9">
        <v>49</v>
      </c>
      <c r="D27" s="9">
        <v>80</v>
      </c>
    </row>
    <row r="28" spans="2:4" ht="14" x14ac:dyDescent="0.3">
      <c r="B28" s="3">
        <v>41883</v>
      </c>
      <c r="C28" s="9">
        <v>56</v>
      </c>
      <c r="D28" s="9">
        <v>94</v>
      </c>
    </row>
    <row r="29" spans="2:4" ht="14" x14ac:dyDescent="0.3">
      <c r="B29" s="3">
        <v>41913</v>
      </c>
      <c r="C29" s="9">
        <v>43</v>
      </c>
      <c r="D29" s="9">
        <v>87</v>
      </c>
    </row>
    <row r="30" spans="2:4" ht="14" x14ac:dyDescent="0.3">
      <c r="B30" s="3">
        <v>41944</v>
      </c>
      <c r="C30" s="9">
        <v>43</v>
      </c>
      <c r="D30" s="9">
        <v>80</v>
      </c>
    </row>
    <row r="31" spans="2:4" ht="14" x14ac:dyDescent="0.3">
      <c r="B31" s="3">
        <v>41974</v>
      </c>
      <c r="C31" s="9">
        <v>51</v>
      </c>
      <c r="D31" s="9">
        <v>97</v>
      </c>
    </row>
    <row r="32" spans="2:4" ht="14" x14ac:dyDescent="0.3">
      <c r="B32" s="3">
        <v>42005</v>
      </c>
      <c r="C32" s="9">
        <v>46</v>
      </c>
      <c r="D32" s="9">
        <v>103</v>
      </c>
    </row>
    <row r="36" spans="2:2" x14ac:dyDescent="0.25">
      <c r="B36" t="s">
        <v>47</v>
      </c>
    </row>
  </sheetData>
  <pageMargins left="0.75000000000000011" right="0.75000000000000011" top="1" bottom="1" header="0.5" footer="0.5"/>
  <pageSetup paperSize="0" fitToWidth="0" fitToHeight="0" orientation="portrait"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B2:G37"/>
  <sheetViews>
    <sheetView workbookViewId="0"/>
  </sheetViews>
  <sheetFormatPr defaultRowHeight="12.5" x14ac:dyDescent="0.25"/>
  <cols>
    <col min="1" max="1" width="9.1796875" customWidth="1"/>
    <col min="2" max="2" width="14.1796875" customWidth="1"/>
    <col min="3" max="5" width="14.54296875" customWidth="1"/>
    <col min="6" max="6" width="9.1796875" customWidth="1"/>
  </cols>
  <sheetData>
    <row r="2" spans="2:7" ht="50.25" customHeight="1" x14ac:dyDescent="0.3">
      <c r="B2" s="7"/>
      <c r="C2" s="2" t="s">
        <v>46</v>
      </c>
      <c r="D2" s="2" t="s">
        <v>2</v>
      </c>
      <c r="E2" s="2" t="s">
        <v>24</v>
      </c>
    </row>
    <row r="3" spans="2:7" ht="14" x14ac:dyDescent="0.3">
      <c r="B3" s="3">
        <v>41640</v>
      </c>
      <c r="C3" s="9"/>
      <c r="D3" s="4">
        <v>0.9</v>
      </c>
      <c r="E3" s="10"/>
    </row>
    <row r="4" spans="2:7" ht="14" x14ac:dyDescent="0.3">
      <c r="B4" s="3">
        <v>41671</v>
      </c>
      <c r="C4" s="9"/>
      <c r="D4" s="4">
        <v>0.9</v>
      </c>
      <c r="E4" s="10"/>
    </row>
    <row r="5" spans="2:7" ht="14" x14ac:dyDescent="0.3">
      <c r="B5" s="3">
        <v>41699</v>
      </c>
      <c r="C5" s="9"/>
      <c r="D5" s="4">
        <v>0.9</v>
      </c>
      <c r="E5" s="10"/>
    </row>
    <row r="6" spans="2:7" ht="14" x14ac:dyDescent="0.3">
      <c r="B6" s="3">
        <v>41730</v>
      </c>
      <c r="C6" s="9">
        <v>886</v>
      </c>
      <c r="D6" s="4">
        <v>0.9</v>
      </c>
      <c r="E6" s="10">
        <v>0.99660000000000004</v>
      </c>
    </row>
    <row r="7" spans="2:7" ht="14" x14ac:dyDescent="0.3">
      <c r="B7" s="3">
        <v>41760</v>
      </c>
      <c r="C7" s="9">
        <v>1784</v>
      </c>
      <c r="D7" s="4">
        <v>0.9</v>
      </c>
      <c r="E7" s="10">
        <v>0.84740000000000004</v>
      </c>
    </row>
    <row r="8" spans="2:7" ht="14" x14ac:dyDescent="0.3">
      <c r="B8" s="3">
        <v>41791</v>
      </c>
      <c r="C8" s="9">
        <v>1425</v>
      </c>
      <c r="D8" s="4">
        <v>0.9</v>
      </c>
      <c r="E8" s="10">
        <v>1</v>
      </c>
      <c r="G8" s="25" t="s">
        <v>48</v>
      </c>
    </row>
    <row r="9" spans="2:7" ht="14" x14ac:dyDescent="0.3">
      <c r="B9" s="3">
        <v>41821</v>
      </c>
      <c r="C9" s="9">
        <v>1276</v>
      </c>
      <c r="D9" s="4">
        <v>0.9</v>
      </c>
      <c r="E9" s="10">
        <v>0.99919999999999998</v>
      </c>
    </row>
    <row r="10" spans="2:7" ht="14" x14ac:dyDescent="0.3">
      <c r="B10" s="3">
        <v>41852</v>
      </c>
      <c r="C10" s="9">
        <v>1234</v>
      </c>
      <c r="D10" s="4">
        <v>0.9</v>
      </c>
      <c r="E10" s="10">
        <v>0.98219999999999996</v>
      </c>
    </row>
    <row r="11" spans="2:7" ht="14" x14ac:dyDescent="0.3">
      <c r="B11" s="3">
        <v>41883</v>
      </c>
      <c r="C11" s="9">
        <v>1992</v>
      </c>
      <c r="D11" s="4">
        <v>0.9</v>
      </c>
      <c r="E11" s="10">
        <v>0.90110000000000001</v>
      </c>
    </row>
    <row r="12" spans="2:7" ht="14" x14ac:dyDescent="0.3">
      <c r="B12" s="3">
        <v>41913</v>
      </c>
      <c r="C12" s="9">
        <v>1314</v>
      </c>
      <c r="D12" s="4">
        <v>0.9</v>
      </c>
      <c r="E12" s="10">
        <v>0.97719999999999996</v>
      </c>
    </row>
    <row r="13" spans="2:7" ht="14" x14ac:dyDescent="0.3">
      <c r="B13" s="3">
        <v>41944</v>
      </c>
      <c r="C13" s="9">
        <v>1874</v>
      </c>
      <c r="D13" s="4">
        <v>0.9</v>
      </c>
      <c r="E13" s="10">
        <v>0.41570000000000001</v>
      </c>
    </row>
    <row r="14" spans="2:7" ht="14" x14ac:dyDescent="0.3">
      <c r="B14" s="3">
        <v>41974</v>
      </c>
      <c r="C14" s="9">
        <v>1613</v>
      </c>
      <c r="D14" s="4">
        <v>0.9</v>
      </c>
      <c r="E14" s="10">
        <v>0.99439999999999995</v>
      </c>
    </row>
    <row r="15" spans="2:7" ht="14" x14ac:dyDescent="0.3">
      <c r="B15" s="3">
        <v>42005</v>
      </c>
      <c r="C15" s="9">
        <v>917</v>
      </c>
      <c r="D15" s="4">
        <v>0.9</v>
      </c>
      <c r="E15" s="10">
        <v>0.99560000000000004</v>
      </c>
    </row>
    <row r="19" spans="2:4" ht="14" x14ac:dyDescent="0.3">
      <c r="C19" s="1" t="s">
        <v>43</v>
      </c>
      <c r="D19" s="1" t="s">
        <v>42</v>
      </c>
    </row>
    <row r="20" spans="2:4" ht="14" x14ac:dyDescent="0.3">
      <c r="B20" s="3">
        <v>41640</v>
      </c>
      <c r="C20" s="26">
        <v>530</v>
      </c>
      <c r="D20" s="26">
        <v>343</v>
      </c>
    </row>
    <row r="21" spans="2:4" ht="14" x14ac:dyDescent="0.3">
      <c r="B21" s="3">
        <v>41671</v>
      </c>
      <c r="C21" s="26">
        <v>439</v>
      </c>
      <c r="D21" s="26">
        <v>255</v>
      </c>
    </row>
    <row r="22" spans="2:4" ht="14" x14ac:dyDescent="0.3">
      <c r="B22" s="3">
        <v>41699</v>
      </c>
      <c r="C22" s="26">
        <v>304</v>
      </c>
      <c r="D22" s="26">
        <v>248</v>
      </c>
    </row>
    <row r="23" spans="2:4" ht="14" x14ac:dyDescent="0.3">
      <c r="B23" s="3">
        <v>41730</v>
      </c>
      <c r="C23" s="26">
        <v>334</v>
      </c>
      <c r="D23" s="26">
        <v>509</v>
      </c>
    </row>
    <row r="24" spans="2:4" ht="14" x14ac:dyDescent="0.3">
      <c r="B24" s="3">
        <v>41760</v>
      </c>
      <c r="C24" s="26">
        <v>455</v>
      </c>
      <c r="D24" s="26">
        <v>1216</v>
      </c>
    </row>
    <row r="25" spans="2:4" ht="14" x14ac:dyDescent="0.3">
      <c r="B25" s="3">
        <v>41791</v>
      </c>
      <c r="C25" s="26">
        <v>420</v>
      </c>
      <c r="D25" s="26">
        <v>946</v>
      </c>
    </row>
    <row r="26" spans="2:4" ht="14" x14ac:dyDescent="0.3">
      <c r="B26" s="3">
        <v>41821</v>
      </c>
      <c r="C26" s="26">
        <v>321</v>
      </c>
      <c r="D26" s="26">
        <v>910</v>
      </c>
    </row>
    <row r="27" spans="2:4" ht="14" x14ac:dyDescent="0.3">
      <c r="B27" s="3">
        <v>41852</v>
      </c>
      <c r="C27" s="26">
        <v>402</v>
      </c>
      <c r="D27" s="26">
        <v>776</v>
      </c>
    </row>
    <row r="28" spans="2:4" ht="14" x14ac:dyDescent="0.3">
      <c r="B28" s="3">
        <v>41883</v>
      </c>
      <c r="C28" s="26">
        <v>631</v>
      </c>
      <c r="D28" s="26">
        <v>1250</v>
      </c>
    </row>
    <row r="29" spans="2:4" ht="14" x14ac:dyDescent="0.3">
      <c r="B29" s="3">
        <v>41913</v>
      </c>
      <c r="C29" s="26">
        <v>479</v>
      </c>
      <c r="D29" s="26">
        <v>774</v>
      </c>
    </row>
    <row r="30" spans="2:4" ht="14" x14ac:dyDescent="0.3">
      <c r="B30" s="3">
        <v>41944</v>
      </c>
      <c r="C30" s="26">
        <v>607</v>
      </c>
      <c r="D30" s="26">
        <v>1104</v>
      </c>
    </row>
    <row r="31" spans="2:4" ht="14" x14ac:dyDescent="0.3">
      <c r="B31" s="3">
        <v>41974</v>
      </c>
      <c r="C31" s="26">
        <v>444</v>
      </c>
      <c r="D31" s="26">
        <v>906</v>
      </c>
    </row>
    <row r="32" spans="2:4" ht="14" x14ac:dyDescent="0.3">
      <c r="B32" s="3">
        <v>42005</v>
      </c>
      <c r="C32" s="26">
        <v>386</v>
      </c>
      <c r="D32" s="26">
        <v>504</v>
      </c>
    </row>
    <row r="33" spans="2:4" x14ac:dyDescent="0.25">
      <c r="C33" s="27"/>
      <c r="D33" s="27"/>
    </row>
    <row r="37" spans="2:4" x14ac:dyDescent="0.25">
      <c r="B37" t="s">
        <v>47</v>
      </c>
    </row>
  </sheetData>
  <pageMargins left="0.75000000000000011" right="0.75000000000000011"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B1:E20"/>
  <sheetViews>
    <sheetView topLeftCell="A2" workbookViewId="0">
      <selection activeCell="C6" sqref="C6:C7"/>
    </sheetView>
  </sheetViews>
  <sheetFormatPr defaultColWidth="10.453125" defaultRowHeight="15" customHeight="1" x14ac:dyDescent="0.25"/>
  <cols>
    <col min="1" max="2" width="10.453125" style="44"/>
    <col min="3" max="4" width="14.54296875" style="44" customWidth="1"/>
    <col min="5" max="16384" width="10.453125" style="44"/>
  </cols>
  <sheetData>
    <row r="1" spans="2:5" ht="15" customHeight="1" thickBot="1" x14ac:dyDescent="0.3"/>
    <row r="2" spans="2:5" ht="15" customHeight="1" thickBot="1" x14ac:dyDescent="0.3">
      <c r="B2" s="93"/>
      <c r="C2" s="94"/>
      <c r="D2" s="94"/>
      <c r="E2" s="95"/>
    </row>
    <row r="3" spans="2:5" ht="15" customHeight="1" x14ac:dyDescent="0.25">
      <c r="B3" s="96"/>
      <c r="C3" s="260" t="s">
        <v>74</v>
      </c>
      <c r="D3" s="261"/>
      <c r="E3" s="99"/>
    </row>
    <row r="4" spans="2:5" ht="15" customHeight="1" thickBot="1" x14ac:dyDescent="0.3">
      <c r="B4" s="96"/>
      <c r="C4" s="262"/>
      <c r="D4" s="263"/>
      <c r="E4" s="99"/>
    </row>
    <row r="5" spans="2:5" ht="15" customHeight="1" x14ac:dyDescent="0.5">
      <c r="B5" s="96"/>
      <c r="C5" s="133"/>
      <c r="D5" s="134"/>
      <c r="E5" s="99"/>
    </row>
    <row r="6" spans="2:5" ht="15" customHeight="1" x14ac:dyDescent="0.25">
      <c r="B6" s="96"/>
      <c r="C6" s="259" t="s">
        <v>11</v>
      </c>
      <c r="D6" s="259" t="s">
        <v>75</v>
      </c>
      <c r="E6" s="99"/>
    </row>
    <row r="7" spans="2:5" ht="15" customHeight="1" x14ac:dyDescent="0.25">
      <c r="B7" s="96"/>
      <c r="C7" s="259"/>
      <c r="D7" s="259"/>
      <c r="E7" s="99"/>
    </row>
    <row r="8" spans="2:5" ht="15" customHeight="1" x14ac:dyDescent="0.25">
      <c r="B8" s="96"/>
      <c r="C8" s="90">
        <v>43556</v>
      </c>
      <c r="D8" s="87">
        <v>386311</v>
      </c>
      <c r="E8" s="99"/>
    </row>
    <row r="9" spans="2:5" ht="15" customHeight="1" x14ac:dyDescent="0.25">
      <c r="B9" s="96"/>
      <c r="C9" s="90">
        <v>43586</v>
      </c>
      <c r="D9" s="62">
        <v>450616</v>
      </c>
      <c r="E9" s="99"/>
    </row>
    <row r="10" spans="2:5" ht="15" customHeight="1" x14ac:dyDescent="0.25">
      <c r="B10" s="96"/>
      <c r="C10" s="90">
        <v>43617</v>
      </c>
      <c r="D10" s="67">
        <v>464003</v>
      </c>
      <c r="E10" s="99"/>
    </row>
    <row r="11" spans="2:5" ht="15" customHeight="1" x14ac:dyDescent="0.25">
      <c r="B11" s="96"/>
      <c r="C11" s="90">
        <v>43647</v>
      </c>
      <c r="D11" s="67">
        <v>410906</v>
      </c>
      <c r="E11" s="99"/>
    </row>
    <row r="12" spans="2:5" ht="15" customHeight="1" x14ac:dyDescent="0.25">
      <c r="B12" s="96"/>
      <c r="C12" s="90">
        <v>43678</v>
      </c>
      <c r="D12" s="67">
        <v>400703</v>
      </c>
      <c r="E12" s="99"/>
    </row>
    <row r="13" spans="2:5" ht="15" customHeight="1" x14ac:dyDescent="0.25">
      <c r="B13" s="96"/>
      <c r="C13" s="90">
        <v>43709</v>
      </c>
      <c r="D13" s="62">
        <v>357112</v>
      </c>
      <c r="E13" s="99"/>
    </row>
    <row r="14" spans="2:5" ht="15" customHeight="1" x14ac:dyDescent="0.25">
      <c r="B14" s="96"/>
      <c r="C14" s="90">
        <v>43739</v>
      </c>
      <c r="D14" s="62">
        <v>373718</v>
      </c>
      <c r="E14" s="99"/>
    </row>
    <row r="15" spans="2:5" ht="15" customHeight="1" x14ac:dyDescent="0.25">
      <c r="B15" s="96"/>
      <c r="C15" s="90">
        <v>43770</v>
      </c>
      <c r="D15" s="62">
        <v>431129</v>
      </c>
      <c r="E15" s="99"/>
    </row>
    <row r="16" spans="2:5" ht="15" customHeight="1" x14ac:dyDescent="0.25">
      <c r="B16" s="96"/>
      <c r="C16" s="90">
        <v>43800</v>
      </c>
      <c r="D16" s="62">
        <v>404197</v>
      </c>
      <c r="E16" s="99"/>
    </row>
    <row r="17" spans="2:5" ht="15" customHeight="1" x14ac:dyDescent="0.25">
      <c r="B17" s="96"/>
      <c r="C17" s="90">
        <v>43831</v>
      </c>
      <c r="D17" s="67">
        <v>438594</v>
      </c>
      <c r="E17" s="99"/>
    </row>
    <row r="18" spans="2:5" ht="15" customHeight="1" x14ac:dyDescent="0.25">
      <c r="B18" s="96"/>
      <c r="C18" s="90">
        <v>43862</v>
      </c>
      <c r="D18" s="67">
        <v>412516</v>
      </c>
      <c r="E18" s="99"/>
    </row>
    <row r="19" spans="2:5" ht="15" customHeight="1" x14ac:dyDescent="0.25">
      <c r="B19" s="96"/>
      <c r="C19" s="90">
        <v>43891</v>
      </c>
      <c r="D19" s="67">
        <v>447833</v>
      </c>
      <c r="E19" s="99"/>
    </row>
    <row r="20" spans="2:5" ht="15" customHeight="1" thickBot="1" x14ac:dyDescent="0.3">
      <c r="B20" s="97"/>
      <c r="C20" s="100"/>
      <c r="D20" s="100"/>
      <c r="E20" s="101"/>
    </row>
  </sheetData>
  <mergeCells count="3">
    <mergeCell ref="C6:C7"/>
    <mergeCell ref="D6:D7"/>
    <mergeCell ref="C3:D4"/>
  </mergeCells>
  <pageMargins left="0.70000000000000007" right="0.70000000000000007" top="0.75" bottom="0.75" header="0.30000000000000004" footer="0.30000000000000004"/>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B1:E20"/>
  <sheetViews>
    <sheetView workbookViewId="0">
      <selection activeCell="C6" sqref="C6:C7"/>
    </sheetView>
  </sheetViews>
  <sheetFormatPr defaultColWidth="10.453125" defaultRowHeight="15" customHeight="1" x14ac:dyDescent="0.25"/>
  <cols>
    <col min="1" max="2" width="10.453125" style="44"/>
    <col min="3" max="4" width="14.54296875" style="44" customWidth="1"/>
    <col min="5" max="16384" width="10.453125" style="44"/>
  </cols>
  <sheetData>
    <row r="1" spans="2:5" ht="15" customHeight="1" thickBot="1" x14ac:dyDescent="0.3"/>
    <row r="2" spans="2:5" ht="15" customHeight="1" thickBot="1" x14ac:dyDescent="0.3">
      <c r="B2" s="93"/>
      <c r="C2" s="94"/>
      <c r="D2" s="94"/>
      <c r="E2" s="95"/>
    </row>
    <row r="3" spans="2:5" ht="15" customHeight="1" x14ac:dyDescent="0.25">
      <c r="B3" s="96"/>
      <c r="C3" s="161" t="s">
        <v>76</v>
      </c>
      <c r="D3" s="163"/>
      <c r="E3" s="99"/>
    </row>
    <row r="4" spans="2:5" ht="15" customHeight="1" thickBot="1" x14ac:dyDescent="0.3">
      <c r="B4" s="96"/>
      <c r="C4" s="164"/>
      <c r="D4" s="166"/>
      <c r="E4" s="99"/>
    </row>
    <row r="5" spans="2:5" ht="15" customHeight="1" x14ac:dyDescent="0.25">
      <c r="B5" s="96"/>
      <c r="C5" s="134"/>
      <c r="D5" s="134"/>
      <c r="E5" s="99"/>
    </row>
    <row r="6" spans="2:5" ht="15" customHeight="1" x14ac:dyDescent="0.25">
      <c r="B6" s="96"/>
      <c r="C6" s="259" t="s">
        <v>11</v>
      </c>
      <c r="D6" s="259" t="s">
        <v>76</v>
      </c>
      <c r="E6" s="99"/>
    </row>
    <row r="7" spans="2:5" ht="15" customHeight="1" x14ac:dyDescent="0.25">
      <c r="B7" s="96"/>
      <c r="C7" s="259"/>
      <c r="D7" s="259"/>
      <c r="E7" s="99"/>
    </row>
    <row r="8" spans="2:5" ht="15" customHeight="1" x14ac:dyDescent="0.25">
      <c r="B8" s="96"/>
      <c r="C8" s="90">
        <v>43556</v>
      </c>
      <c r="D8" s="87">
        <v>283</v>
      </c>
      <c r="E8" s="99"/>
    </row>
    <row r="9" spans="2:5" ht="15" customHeight="1" x14ac:dyDescent="0.25">
      <c r="B9" s="96"/>
      <c r="C9" s="91">
        <v>43586</v>
      </c>
      <c r="D9" s="62">
        <v>310</v>
      </c>
      <c r="E9" s="99"/>
    </row>
    <row r="10" spans="2:5" ht="15" customHeight="1" x14ac:dyDescent="0.25">
      <c r="B10" s="96"/>
      <c r="C10" s="90">
        <v>43617</v>
      </c>
      <c r="D10" s="67">
        <v>295</v>
      </c>
      <c r="E10" s="99"/>
    </row>
    <row r="11" spans="2:5" ht="15" customHeight="1" x14ac:dyDescent="0.25">
      <c r="B11" s="96"/>
      <c r="C11" s="90">
        <v>43647</v>
      </c>
      <c r="D11" s="67">
        <v>308</v>
      </c>
      <c r="E11" s="99"/>
    </row>
    <row r="12" spans="2:5" ht="15" customHeight="1" x14ac:dyDescent="0.25">
      <c r="B12" s="96"/>
      <c r="C12" s="90">
        <v>43678</v>
      </c>
      <c r="D12" s="67">
        <v>287</v>
      </c>
      <c r="E12" s="99"/>
    </row>
    <row r="13" spans="2:5" ht="15" customHeight="1" x14ac:dyDescent="0.25">
      <c r="B13" s="96"/>
      <c r="C13" s="90">
        <v>43709</v>
      </c>
      <c r="D13" s="62">
        <v>309</v>
      </c>
      <c r="E13" s="99"/>
    </row>
    <row r="14" spans="2:5" ht="15" customHeight="1" x14ac:dyDescent="0.25">
      <c r="B14" s="96"/>
      <c r="C14" s="90">
        <v>43739</v>
      </c>
      <c r="D14" s="62">
        <v>326</v>
      </c>
      <c r="E14" s="99"/>
    </row>
    <row r="15" spans="2:5" ht="15" customHeight="1" x14ac:dyDescent="0.25">
      <c r="B15" s="96"/>
      <c r="C15" s="90">
        <v>43770</v>
      </c>
      <c r="D15" s="62">
        <v>299</v>
      </c>
      <c r="E15" s="99"/>
    </row>
    <row r="16" spans="2:5" ht="15" customHeight="1" x14ac:dyDescent="0.25">
      <c r="B16" s="96"/>
      <c r="C16" s="90">
        <v>43800</v>
      </c>
      <c r="D16" s="62">
        <v>253</v>
      </c>
      <c r="E16" s="99"/>
    </row>
    <row r="17" spans="2:5" ht="15" customHeight="1" x14ac:dyDescent="0.25">
      <c r="B17" s="96"/>
      <c r="C17" s="90">
        <v>43831</v>
      </c>
      <c r="D17" s="67">
        <v>330</v>
      </c>
      <c r="E17" s="99"/>
    </row>
    <row r="18" spans="2:5" ht="15" customHeight="1" x14ac:dyDescent="0.25">
      <c r="B18" s="96"/>
      <c r="C18" s="90">
        <v>43862</v>
      </c>
      <c r="D18" s="67">
        <v>314</v>
      </c>
      <c r="E18" s="99"/>
    </row>
    <row r="19" spans="2:5" ht="15" customHeight="1" x14ac:dyDescent="0.25">
      <c r="B19" s="96"/>
      <c r="C19" s="90">
        <v>43891</v>
      </c>
      <c r="D19" s="67">
        <v>256</v>
      </c>
      <c r="E19" s="99"/>
    </row>
    <row r="20" spans="2:5" ht="15" customHeight="1" thickBot="1" x14ac:dyDescent="0.3">
      <c r="B20" s="97"/>
      <c r="C20" s="100"/>
      <c r="D20" s="100"/>
      <c r="E20" s="101"/>
    </row>
  </sheetData>
  <mergeCells count="3">
    <mergeCell ref="C3:D4"/>
    <mergeCell ref="C6:C7"/>
    <mergeCell ref="D6:D7"/>
  </mergeCell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B1:E20"/>
  <sheetViews>
    <sheetView workbookViewId="0">
      <selection activeCell="C6" sqref="C6:C7"/>
    </sheetView>
  </sheetViews>
  <sheetFormatPr defaultColWidth="10.453125" defaultRowHeight="15" customHeight="1" x14ac:dyDescent="0.25"/>
  <cols>
    <col min="1" max="2" width="10.453125" style="44"/>
    <col min="3" max="4" width="14.54296875" style="44" customWidth="1"/>
    <col min="5" max="16384" width="10.453125" style="44"/>
  </cols>
  <sheetData>
    <row r="1" spans="2:5" ht="15" customHeight="1" thickBot="1" x14ac:dyDescent="0.3"/>
    <row r="2" spans="2:5" ht="15" customHeight="1" thickBot="1" x14ac:dyDescent="0.3">
      <c r="B2" s="93"/>
      <c r="C2" s="94"/>
      <c r="D2" s="94"/>
      <c r="E2" s="95"/>
    </row>
    <row r="3" spans="2:5" ht="15" customHeight="1" x14ac:dyDescent="0.25">
      <c r="B3" s="96"/>
      <c r="C3" s="161" t="s">
        <v>78</v>
      </c>
      <c r="D3" s="163"/>
      <c r="E3" s="99"/>
    </row>
    <row r="4" spans="2:5" ht="15" customHeight="1" thickBot="1" x14ac:dyDescent="0.3">
      <c r="B4" s="96"/>
      <c r="C4" s="164"/>
      <c r="D4" s="166"/>
      <c r="E4" s="99"/>
    </row>
    <row r="5" spans="2:5" ht="15" customHeight="1" thickBot="1" x14ac:dyDescent="0.3">
      <c r="B5" s="96"/>
      <c r="C5" s="134"/>
      <c r="D5" s="134"/>
      <c r="E5" s="99"/>
    </row>
    <row r="6" spans="2:5" ht="15" customHeight="1" x14ac:dyDescent="0.25">
      <c r="B6" s="96"/>
      <c r="C6" s="264" t="s">
        <v>11</v>
      </c>
      <c r="D6" s="182" t="s">
        <v>77</v>
      </c>
      <c r="E6" s="99"/>
    </row>
    <row r="7" spans="2:5" ht="15" customHeight="1" thickBot="1" x14ac:dyDescent="0.3">
      <c r="B7" s="96"/>
      <c r="C7" s="265"/>
      <c r="D7" s="184"/>
      <c r="E7" s="99"/>
    </row>
    <row r="8" spans="2:5" ht="15" customHeight="1" x14ac:dyDescent="0.25">
      <c r="B8" s="96"/>
      <c r="C8" s="51">
        <v>43556</v>
      </c>
      <c r="D8" s="92">
        <v>11740</v>
      </c>
      <c r="E8" s="99"/>
    </row>
    <row r="9" spans="2:5" ht="15" customHeight="1" x14ac:dyDescent="0.25">
      <c r="B9" s="96"/>
      <c r="C9" s="54">
        <v>43586</v>
      </c>
      <c r="D9" s="33">
        <v>12249</v>
      </c>
      <c r="E9" s="99"/>
    </row>
    <row r="10" spans="2:5" ht="15" customHeight="1" x14ac:dyDescent="0.25">
      <c r="B10" s="96"/>
      <c r="C10" s="54">
        <v>43617</v>
      </c>
      <c r="D10" s="38">
        <v>11766</v>
      </c>
      <c r="E10" s="99"/>
    </row>
    <row r="11" spans="2:5" ht="15" customHeight="1" x14ac:dyDescent="0.25">
      <c r="B11" s="96"/>
      <c r="C11" s="54">
        <v>43647</v>
      </c>
      <c r="D11" s="38">
        <v>13232</v>
      </c>
      <c r="E11" s="99"/>
    </row>
    <row r="12" spans="2:5" ht="15" customHeight="1" x14ac:dyDescent="0.25">
      <c r="B12" s="96"/>
      <c r="C12" s="54">
        <v>43678</v>
      </c>
      <c r="D12" s="38">
        <v>11353</v>
      </c>
      <c r="E12" s="99"/>
    </row>
    <row r="13" spans="2:5" ht="15" customHeight="1" x14ac:dyDescent="0.25">
      <c r="B13" s="96"/>
      <c r="C13" s="54">
        <v>43709</v>
      </c>
      <c r="D13" s="38">
        <v>12864</v>
      </c>
      <c r="E13" s="99"/>
    </row>
    <row r="14" spans="2:5" ht="15" customHeight="1" x14ac:dyDescent="0.25">
      <c r="B14" s="96"/>
      <c r="C14" s="54">
        <v>43739</v>
      </c>
      <c r="D14" s="38">
        <v>15266</v>
      </c>
      <c r="E14" s="99"/>
    </row>
    <row r="15" spans="2:5" ht="15" customHeight="1" x14ac:dyDescent="0.25">
      <c r="B15" s="96"/>
      <c r="C15" s="54">
        <v>43770</v>
      </c>
      <c r="D15" s="38">
        <v>11567</v>
      </c>
      <c r="E15" s="99"/>
    </row>
    <row r="16" spans="2:5" ht="15" customHeight="1" x14ac:dyDescent="0.25">
      <c r="B16" s="96"/>
      <c r="C16" s="54">
        <v>43800</v>
      </c>
      <c r="D16" s="38">
        <v>8855</v>
      </c>
      <c r="E16" s="99"/>
    </row>
    <row r="17" spans="2:5" ht="15" customHeight="1" x14ac:dyDescent="0.25">
      <c r="B17" s="96"/>
      <c r="C17" s="54">
        <v>43831</v>
      </c>
      <c r="D17" s="38">
        <v>13334</v>
      </c>
      <c r="E17" s="99"/>
    </row>
    <row r="18" spans="2:5" ht="15" customHeight="1" x14ac:dyDescent="0.25">
      <c r="B18" s="96"/>
      <c r="C18" s="54">
        <v>43862</v>
      </c>
      <c r="D18" s="38">
        <v>13150</v>
      </c>
      <c r="E18" s="99"/>
    </row>
    <row r="19" spans="2:5" ht="15" customHeight="1" thickBot="1" x14ac:dyDescent="0.3">
      <c r="B19" s="96"/>
      <c r="C19" s="59">
        <v>43891</v>
      </c>
      <c r="D19" s="42">
        <v>12788</v>
      </c>
      <c r="E19" s="99"/>
    </row>
    <row r="20" spans="2:5" ht="15" customHeight="1" thickBot="1" x14ac:dyDescent="0.3">
      <c r="B20" s="97"/>
      <c r="C20" s="100"/>
      <c r="D20" s="100"/>
      <c r="E20" s="101"/>
    </row>
  </sheetData>
  <mergeCells count="3">
    <mergeCell ref="C3:D4"/>
    <mergeCell ref="C6:C7"/>
    <mergeCell ref="D6:D7"/>
  </mergeCell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H33"/>
  <sheetViews>
    <sheetView topLeftCell="A7" zoomScale="85" zoomScaleNormal="85" workbookViewId="0">
      <selection activeCell="D13" sqref="D13"/>
    </sheetView>
  </sheetViews>
  <sheetFormatPr defaultColWidth="16.54296875" defaultRowHeight="15" customHeight="1" x14ac:dyDescent="0.25"/>
  <cols>
    <col min="1" max="1" width="8.54296875" style="44" customWidth="1"/>
    <col min="2" max="2" width="16.54296875" style="44" customWidth="1"/>
    <col min="3" max="7" width="20.81640625" style="44" customWidth="1"/>
    <col min="8" max="16384" width="16.54296875" style="44"/>
  </cols>
  <sheetData>
    <row r="1" spans="2:8" ht="15" customHeight="1" thickBot="1" x14ac:dyDescent="0.3"/>
    <row r="2" spans="2:8" ht="15" customHeight="1" thickBot="1" x14ac:dyDescent="0.3">
      <c r="B2" s="93"/>
      <c r="C2" s="94"/>
      <c r="D2" s="94"/>
      <c r="E2" s="94"/>
      <c r="F2" s="94"/>
      <c r="G2" s="94"/>
      <c r="H2" s="95"/>
    </row>
    <row r="3" spans="2:8" ht="15" customHeight="1" x14ac:dyDescent="0.25">
      <c r="B3" s="96"/>
      <c r="C3" s="161" t="s">
        <v>86</v>
      </c>
      <c r="D3" s="162"/>
      <c r="E3" s="162"/>
      <c r="F3" s="162"/>
      <c r="G3" s="162"/>
      <c r="H3" s="99"/>
    </row>
    <row r="4" spans="2:8" ht="15" customHeight="1" thickBot="1" x14ac:dyDescent="0.3">
      <c r="B4" s="96"/>
      <c r="C4" s="164"/>
      <c r="D4" s="165"/>
      <c r="E4" s="165"/>
      <c r="F4" s="165"/>
      <c r="G4" s="165"/>
      <c r="H4" s="99"/>
    </row>
    <row r="5" spans="2:8" ht="15" customHeight="1" x14ac:dyDescent="0.25">
      <c r="B5" s="96"/>
      <c r="C5" s="98"/>
      <c r="D5" s="98"/>
      <c r="E5" s="98"/>
      <c r="F5" s="98"/>
      <c r="G5" s="98"/>
      <c r="H5" s="99"/>
    </row>
    <row r="6" spans="2:8" ht="15" customHeight="1" x14ac:dyDescent="0.25">
      <c r="B6" s="96"/>
      <c r="C6" s="98"/>
      <c r="D6" s="98"/>
      <c r="E6" s="98"/>
      <c r="F6" s="98"/>
      <c r="G6" s="98"/>
      <c r="H6" s="99"/>
    </row>
    <row r="7" spans="2:8" ht="15" customHeight="1" thickBot="1" x14ac:dyDescent="0.3">
      <c r="B7" s="96"/>
      <c r="C7" s="98"/>
      <c r="D7" s="98"/>
      <c r="E7" s="98"/>
      <c r="F7" s="98"/>
      <c r="G7" s="98"/>
      <c r="H7" s="99"/>
    </row>
    <row r="8" spans="2:8" ht="15" customHeight="1" thickBot="1" x14ac:dyDescent="0.3">
      <c r="B8" s="96"/>
      <c r="C8" s="200" t="s">
        <v>92</v>
      </c>
      <c r="D8" s="201"/>
      <c r="E8" s="201"/>
      <c r="F8" s="201"/>
      <c r="G8" s="202"/>
      <c r="H8" s="99"/>
    </row>
    <row r="9" spans="2:8" ht="15" customHeight="1" thickBot="1" x14ac:dyDescent="0.3">
      <c r="B9" s="96"/>
      <c r="C9" s="182" t="s">
        <v>49</v>
      </c>
      <c r="D9" s="185" t="s">
        <v>87</v>
      </c>
      <c r="E9" s="188" t="s">
        <v>50</v>
      </c>
      <c r="F9" s="189"/>
      <c r="G9" s="190"/>
      <c r="H9" s="99"/>
    </row>
    <row r="10" spans="2:8" ht="15" customHeight="1" x14ac:dyDescent="0.25">
      <c r="B10" s="96"/>
      <c r="C10" s="183"/>
      <c r="D10" s="186"/>
      <c r="E10" s="191" t="s">
        <v>52</v>
      </c>
      <c r="F10" s="194" t="s">
        <v>81</v>
      </c>
      <c r="G10" s="197" t="s">
        <v>53</v>
      </c>
      <c r="H10" s="99"/>
    </row>
    <row r="11" spans="2:8" ht="15" customHeight="1" x14ac:dyDescent="0.25">
      <c r="B11" s="96"/>
      <c r="C11" s="183"/>
      <c r="D11" s="186"/>
      <c r="E11" s="192"/>
      <c r="F11" s="195"/>
      <c r="G11" s="198"/>
      <c r="H11" s="99"/>
    </row>
    <row r="12" spans="2:8" ht="15" customHeight="1" thickBot="1" x14ac:dyDescent="0.3">
      <c r="B12" s="96"/>
      <c r="C12" s="184"/>
      <c r="D12" s="187"/>
      <c r="E12" s="193"/>
      <c r="F12" s="196"/>
      <c r="G12" s="199"/>
      <c r="H12" s="99"/>
    </row>
    <row r="13" spans="2:8" ht="15" customHeight="1" x14ac:dyDescent="0.25">
      <c r="B13" s="96"/>
      <c r="C13" s="28">
        <v>43556</v>
      </c>
      <c r="D13" s="158">
        <v>25448</v>
      </c>
      <c r="E13" s="140">
        <v>25349</v>
      </c>
      <c r="F13" s="155">
        <v>0.96</v>
      </c>
      <c r="G13" s="156">
        <v>0.99610971392643821</v>
      </c>
      <c r="H13" s="99"/>
    </row>
    <row r="14" spans="2:8" ht="15" customHeight="1" x14ac:dyDescent="0.25">
      <c r="B14" s="96"/>
      <c r="C14" s="28">
        <v>43586</v>
      </c>
      <c r="D14" s="49">
        <v>28253</v>
      </c>
      <c r="E14" s="34">
        <v>28157</v>
      </c>
      <c r="F14" s="35">
        <v>0.96</v>
      </c>
      <c r="G14" s="36">
        <v>0.99660213074717729</v>
      </c>
      <c r="H14" s="99"/>
    </row>
    <row r="15" spans="2:8" ht="15" customHeight="1" x14ac:dyDescent="0.25">
      <c r="B15" s="96"/>
      <c r="C15" s="28">
        <v>43617</v>
      </c>
      <c r="D15" s="50">
        <v>27225</v>
      </c>
      <c r="E15" s="39">
        <v>27137</v>
      </c>
      <c r="F15" s="35">
        <v>0.96</v>
      </c>
      <c r="G15" s="36">
        <v>0.99676767676767675</v>
      </c>
      <c r="H15" s="99"/>
    </row>
    <row r="16" spans="2:8" ht="15" customHeight="1" x14ac:dyDescent="0.25">
      <c r="B16" s="96"/>
      <c r="C16" s="28">
        <v>43647</v>
      </c>
      <c r="D16" s="50">
        <v>30659</v>
      </c>
      <c r="E16" s="39">
        <v>30599</v>
      </c>
      <c r="F16" s="35">
        <v>0.96</v>
      </c>
      <c r="G16" s="36">
        <v>0.99804298900812161</v>
      </c>
      <c r="H16" s="99"/>
    </row>
    <row r="17" spans="2:8" ht="15" customHeight="1" x14ac:dyDescent="0.25">
      <c r="B17" s="96"/>
      <c r="C17" s="28">
        <v>43678</v>
      </c>
      <c r="D17" s="50">
        <v>27284</v>
      </c>
      <c r="E17" s="39">
        <v>27218</v>
      </c>
      <c r="F17" s="35">
        <v>0.96</v>
      </c>
      <c r="G17" s="36">
        <v>0.99758099985339388</v>
      </c>
      <c r="H17" s="99"/>
    </row>
    <row r="18" spans="2:8" ht="15" customHeight="1" x14ac:dyDescent="0.25">
      <c r="B18" s="96"/>
      <c r="C18" s="28">
        <v>43709</v>
      </c>
      <c r="D18" s="50">
        <v>24279</v>
      </c>
      <c r="E18" s="39">
        <v>24221</v>
      </c>
      <c r="F18" s="35">
        <v>0.96</v>
      </c>
      <c r="G18" s="36">
        <v>0.99761110424646815</v>
      </c>
      <c r="H18" s="99"/>
    </row>
    <row r="19" spans="2:8" ht="15" customHeight="1" x14ac:dyDescent="0.25">
      <c r="B19" s="96"/>
      <c r="C19" s="28">
        <v>43739</v>
      </c>
      <c r="D19" s="49">
        <v>30334</v>
      </c>
      <c r="E19" s="39">
        <v>30214</v>
      </c>
      <c r="F19" s="35">
        <v>0.96</v>
      </c>
      <c r="G19" s="36">
        <v>0.99604404298806615</v>
      </c>
      <c r="H19" s="99"/>
    </row>
    <row r="20" spans="2:8" ht="15" customHeight="1" x14ac:dyDescent="0.25">
      <c r="B20" s="96"/>
      <c r="C20" s="28">
        <v>43770</v>
      </c>
      <c r="D20" s="49">
        <v>30758</v>
      </c>
      <c r="E20" s="39">
        <v>30632</v>
      </c>
      <c r="F20" s="35">
        <v>0.96</v>
      </c>
      <c r="G20" s="36">
        <v>0.99590350477924439</v>
      </c>
      <c r="H20" s="99"/>
    </row>
    <row r="21" spans="2:8" ht="15" customHeight="1" x14ac:dyDescent="0.25">
      <c r="B21" s="96"/>
      <c r="C21" s="28">
        <v>43800</v>
      </c>
      <c r="D21" s="49">
        <v>22247</v>
      </c>
      <c r="E21" s="39">
        <v>22153</v>
      </c>
      <c r="F21" s="35">
        <v>0.96</v>
      </c>
      <c r="G21" s="36">
        <v>0.99577471119701533</v>
      </c>
      <c r="H21" s="99"/>
    </row>
    <row r="22" spans="2:8" ht="15" customHeight="1" x14ac:dyDescent="0.25">
      <c r="B22" s="96"/>
      <c r="C22" s="28">
        <v>43831</v>
      </c>
      <c r="D22" s="50">
        <v>28580</v>
      </c>
      <c r="E22" s="39">
        <v>28493</v>
      </c>
      <c r="F22" s="35">
        <v>0.96</v>
      </c>
      <c r="G22" s="36">
        <v>0.99695591322603216</v>
      </c>
      <c r="H22" s="99"/>
    </row>
    <row r="23" spans="2:8" ht="15" customHeight="1" x14ac:dyDescent="0.25">
      <c r="B23" s="96"/>
      <c r="C23" s="28">
        <v>43862</v>
      </c>
      <c r="D23" s="50">
        <v>26255</v>
      </c>
      <c r="E23" s="39">
        <v>26206</v>
      </c>
      <c r="F23" s="35">
        <v>0.96</v>
      </c>
      <c r="G23" s="36">
        <v>0.99813368882117692</v>
      </c>
      <c r="H23" s="99"/>
    </row>
    <row r="24" spans="2:8" ht="15" customHeight="1" thickBot="1" x14ac:dyDescent="0.3">
      <c r="B24" s="96"/>
      <c r="C24" s="41">
        <v>43891</v>
      </c>
      <c r="D24" s="159">
        <v>24903</v>
      </c>
      <c r="E24" s="43">
        <v>24838</v>
      </c>
      <c r="F24" s="157">
        <v>0.96</v>
      </c>
      <c r="G24" s="160">
        <v>0.99738987270609969</v>
      </c>
      <c r="H24" s="99"/>
    </row>
    <row r="25" spans="2:8" ht="15" customHeight="1" x14ac:dyDescent="0.25">
      <c r="B25" s="96"/>
      <c r="C25" s="98"/>
      <c r="D25" s="98"/>
      <c r="E25" s="98"/>
      <c r="F25" s="98"/>
      <c r="G25" s="98"/>
      <c r="H25" s="99"/>
    </row>
    <row r="26" spans="2:8" ht="15" customHeight="1" x14ac:dyDescent="0.25">
      <c r="B26" s="96"/>
      <c r="C26" s="98"/>
      <c r="D26" s="98"/>
      <c r="E26" s="98"/>
      <c r="F26" s="98"/>
      <c r="G26" s="98"/>
      <c r="H26" s="99"/>
    </row>
    <row r="27" spans="2:8" ht="15" customHeight="1" thickBot="1" x14ac:dyDescent="0.3">
      <c r="B27" s="97"/>
      <c r="C27" s="100"/>
      <c r="D27" s="100"/>
      <c r="E27" s="100"/>
      <c r="F27" s="100"/>
      <c r="G27" s="100"/>
      <c r="H27" s="101"/>
    </row>
    <row r="32" spans="2:8" ht="15" customHeight="1" x14ac:dyDescent="0.25">
      <c r="F32" s="45"/>
    </row>
    <row r="33" spans="6:6" ht="15" customHeight="1" x14ac:dyDescent="0.25">
      <c r="F33" s="46"/>
    </row>
  </sheetData>
  <mergeCells count="8">
    <mergeCell ref="C3:G4"/>
    <mergeCell ref="C9:C12"/>
    <mergeCell ref="D9:D12"/>
    <mergeCell ref="E9:G9"/>
    <mergeCell ref="E10:E12"/>
    <mergeCell ref="F10:F12"/>
    <mergeCell ref="G10:G12"/>
    <mergeCell ref="C8:G8"/>
  </mergeCells>
  <pageMargins left="0.70000000000000007" right="0.70000000000000007" top="0.75" bottom="0.75" header="0.30000000000000004" footer="0.3000000000000000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K33"/>
  <sheetViews>
    <sheetView topLeftCell="A16" zoomScale="85" zoomScaleNormal="85" workbookViewId="0">
      <selection activeCell="C9" sqref="C9:C12"/>
    </sheetView>
  </sheetViews>
  <sheetFormatPr defaultColWidth="16.54296875" defaultRowHeight="15" customHeight="1" x14ac:dyDescent="0.25"/>
  <cols>
    <col min="1" max="1" width="8.54296875" style="44" customWidth="1"/>
    <col min="2" max="2" width="16.54296875" style="44" customWidth="1"/>
    <col min="3" max="16384" width="16.54296875" style="44"/>
  </cols>
  <sheetData>
    <row r="1" spans="2:11" ht="15" customHeight="1" thickBot="1" x14ac:dyDescent="0.3"/>
    <row r="2" spans="2:11" ht="15" customHeight="1" thickBot="1" x14ac:dyDescent="0.3">
      <c r="B2" s="93"/>
      <c r="C2" s="94"/>
      <c r="D2" s="94"/>
      <c r="E2" s="94"/>
      <c r="F2" s="94"/>
      <c r="G2" s="94"/>
      <c r="H2" s="94"/>
      <c r="I2" s="94"/>
      <c r="J2" s="94"/>
      <c r="K2" s="95"/>
    </row>
    <row r="3" spans="2:11" ht="15" customHeight="1" x14ac:dyDescent="0.25">
      <c r="B3" s="96"/>
      <c r="C3" s="161" t="s">
        <v>88</v>
      </c>
      <c r="D3" s="162"/>
      <c r="E3" s="162"/>
      <c r="F3" s="162"/>
      <c r="G3" s="162"/>
      <c r="H3" s="162"/>
      <c r="I3" s="162"/>
      <c r="J3" s="162"/>
      <c r="K3" s="99"/>
    </row>
    <row r="4" spans="2:11" ht="15" customHeight="1" thickBot="1" x14ac:dyDescent="0.3">
      <c r="B4" s="96"/>
      <c r="C4" s="164"/>
      <c r="D4" s="165"/>
      <c r="E4" s="165"/>
      <c r="F4" s="165"/>
      <c r="G4" s="165"/>
      <c r="H4" s="165"/>
      <c r="I4" s="165"/>
      <c r="J4" s="165"/>
      <c r="K4" s="99"/>
    </row>
    <row r="5" spans="2:11" ht="15" customHeight="1" x14ac:dyDescent="0.25">
      <c r="B5" s="96"/>
      <c r="C5" s="98"/>
      <c r="D5" s="98"/>
      <c r="E5" s="98"/>
      <c r="F5" s="98"/>
      <c r="G5" s="98"/>
      <c r="H5" s="98"/>
      <c r="I5" s="98"/>
      <c r="J5" s="98"/>
      <c r="K5" s="99"/>
    </row>
    <row r="6" spans="2:11" ht="15" customHeight="1" x14ac:dyDescent="0.25">
      <c r="B6" s="96"/>
      <c r="C6" s="98"/>
      <c r="D6" s="98"/>
      <c r="E6" s="98"/>
      <c r="F6" s="98"/>
      <c r="G6" s="98"/>
      <c r="H6" s="98"/>
      <c r="I6" s="98"/>
      <c r="J6" s="98"/>
      <c r="K6" s="99"/>
    </row>
    <row r="7" spans="2:11" ht="15" customHeight="1" thickBot="1" x14ac:dyDescent="0.3">
      <c r="B7" s="96"/>
      <c r="C7" s="98"/>
      <c r="D7" s="98"/>
      <c r="E7" s="98"/>
      <c r="F7" s="98"/>
      <c r="G7" s="98"/>
      <c r="H7" s="98"/>
      <c r="I7" s="98"/>
      <c r="J7" s="98"/>
      <c r="K7" s="99"/>
    </row>
    <row r="8" spans="2:11" ht="15" customHeight="1" thickBot="1" x14ac:dyDescent="0.3">
      <c r="B8" s="96"/>
      <c r="C8" s="200" t="s">
        <v>90</v>
      </c>
      <c r="D8" s="201"/>
      <c r="E8" s="201"/>
      <c r="F8" s="201"/>
      <c r="G8" s="201"/>
      <c r="H8" s="201"/>
      <c r="I8" s="201"/>
      <c r="J8" s="202"/>
      <c r="K8" s="99"/>
    </row>
    <row r="9" spans="2:11" ht="15" customHeight="1" thickBot="1" x14ac:dyDescent="0.3">
      <c r="B9" s="96"/>
      <c r="C9" s="182" t="s">
        <v>49</v>
      </c>
      <c r="D9" s="185" t="s">
        <v>89</v>
      </c>
      <c r="E9" s="205" t="s">
        <v>56</v>
      </c>
      <c r="F9" s="206"/>
      <c r="G9" s="207"/>
      <c r="H9" s="205" t="s">
        <v>50</v>
      </c>
      <c r="I9" s="206"/>
      <c r="J9" s="207"/>
      <c r="K9" s="99"/>
    </row>
    <row r="10" spans="2:11" ht="15" customHeight="1" x14ac:dyDescent="0.25">
      <c r="B10" s="96"/>
      <c r="C10" s="183"/>
      <c r="D10" s="203"/>
      <c r="E10" s="208" t="s">
        <v>57</v>
      </c>
      <c r="F10" s="185" t="s">
        <v>83</v>
      </c>
      <c r="G10" s="185" t="s">
        <v>58</v>
      </c>
      <c r="H10" s="208" t="s">
        <v>59</v>
      </c>
      <c r="I10" s="185" t="s">
        <v>81</v>
      </c>
      <c r="J10" s="185" t="s">
        <v>53</v>
      </c>
      <c r="K10" s="99"/>
    </row>
    <row r="11" spans="2:11" ht="15" customHeight="1" x14ac:dyDescent="0.25">
      <c r="B11" s="96"/>
      <c r="C11" s="183"/>
      <c r="D11" s="203"/>
      <c r="E11" s="209"/>
      <c r="F11" s="203"/>
      <c r="G11" s="203"/>
      <c r="H11" s="209"/>
      <c r="I11" s="203"/>
      <c r="J11" s="203"/>
      <c r="K11" s="99"/>
    </row>
    <row r="12" spans="2:11" ht="15" customHeight="1" thickBot="1" x14ac:dyDescent="0.3">
      <c r="B12" s="96"/>
      <c r="C12" s="184"/>
      <c r="D12" s="204"/>
      <c r="E12" s="210"/>
      <c r="F12" s="204"/>
      <c r="G12" s="204"/>
      <c r="H12" s="210"/>
      <c r="I12" s="204"/>
      <c r="J12" s="204"/>
      <c r="K12" s="99"/>
    </row>
    <row r="13" spans="2:11" ht="15" customHeight="1" x14ac:dyDescent="0.25">
      <c r="B13" s="96"/>
      <c r="C13" s="28">
        <v>43556</v>
      </c>
      <c r="D13" s="92">
        <v>133270</v>
      </c>
      <c r="E13" s="154">
        <v>110757.00000000001</v>
      </c>
      <c r="F13" s="155">
        <v>0.65</v>
      </c>
      <c r="G13" s="156">
        <v>0.83107225932317863</v>
      </c>
      <c r="H13" s="154">
        <v>132750</v>
      </c>
      <c r="I13" s="155">
        <v>0.96</v>
      </c>
      <c r="J13" s="156">
        <v>0.99609814661964435</v>
      </c>
      <c r="K13" s="99"/>
    </row>
    <row r="14" spans="2:11" ht="15" customHeight="1" x14ac:dyDescent="0.25">
      <c r="B14" s="96"/>
      <c r="C14" s="28">
        <v>43586</v>
      </c>
      <c r="D14" s="33">
        <v>145842</v>
      </c>
      <c r="E14" s="37">
        <v>113825</v>
      </c>
      <c r="F14" s="35">
        <v>0.65</v>
      </c>
      <c r="G14" s="31">
        <v>0.78046790362172758</v>
      </c>
      <c r="H14" s="37">
        <v>145304</v>
      </c>
      <c r="I14" s="35">
        <v>0.96</v>
      </c>
      <c r="J14" s="31">
        <v>0.99631107637031857</v>
      </c>
      <c r="K14" s="99"/>
    </row>
    <row r="15" spans="2:11" ht="15" customHeight="1" x14ac:dyDescent="0.25">
      <c r="B15" s="96"/>
      <c r="C15" s="28">
        <v>43617</v>
      </c>
      <c r="D15" s="38">
        <v>137199</v>
      </c>
      <c r="E15" s="40">
        <v>111280</v>
      </c>
      <c r="F15" s="35">
        <v>0.65</v>
      </c>
      <c r="G15" s="31">
        <v>0.81108462889671207</v>
      </c>
      <c r="H15" s="40">
        <v>136668</v>
      </c>
      <c r="I15" s="35">
        <v>0.96</v>
      </c>
      <c r="J15" s="31">
        <v>0.99612970940021428</v>
      </c>
      <c r="K15" s="99"/>
    </row>
    <row r="16" spans="2:11" ht="15" customHeight="1" x14ac:dyDescent="0.25">
      <c r="B16" s="96"/>
      <c r="C16" s="28">
        <v>43647</v>
      </c>
      <c r="D16" s="38">
        <v>149122</v>
      </c>
      <c r="E16" s="40">
        <v>120823</v>
      </c>
      <c r="F16" s="35">
        <v>0.65</v>
      </c>
      <c r="G16" s="31">
        <v>0.80293042196257736</v>
      </c>
      <c r="H16" s="40">
        <v>148612</v>
      </c>
      <c r="I16" s="35">
        <v>0.96</v>
      </c>
      <c r="J16" s="31">
        <v>0.99657998149166449</v>
      </c>
      <c r="K16" s="99"/>
    </row>
    <row r="17" spans="2:11" ht="15" customHeight="1" x14ac:dyDescent="0.25">
      <c r="B17" s="96"/>
      <c r="C17" s="28">
        <v>43678</v>
      </c>
      <c r="D17" s="38">
        <v>134190</v>
      </c>
      <c r="E17" s="40">
        <v>114399</v>
      </c>
      <c r="F17" s="35">
        <v>0.65</v>
      </c>
      <c r="G17" s="135">
        <v>0.85251509054325969</v>
      </c>
      <c r="H17" s="40">
        <v>133698</v>
      </c>
      <c r="I17" s="35">
        <v>0.96</v>
      </c>
      <c r="J17" s="31">
        <v>0.99633355689693714</v>
      </c>
      <c r="K17" s="99"/>
    </row>
    <row r="18" spans="2:11" ht="15" customHeight="1" x14ac:dyDescent="0.25">
      <c r="B18" s="96"/>
      <c r="C18" s="28">
        <v>43709</v>
      </c>
      <c r="D18" s="33">
        <v>153971</v>
      </c>
      <c r="E18" s="40">
        <v>123628</v>
      </c>
      <c r="F18" s="35">
        <v>0.65</v>
      </c>
      <c r="G18" s="135">
        <v>0.81022920829924494</v>
      </c>
      <c r="H18" s="40">
        <v>153489</v>
      </c>
      <c r="I18" s="35">
        <v>0.96</v>
      </c>
      <c r="J18" s="31">
        <v>0.99686954036799136</v>
      </c>
      <c r="K18" s="99"/>
    </row>
    <row r="19" spans="2:11" ht="15" customHeight="1" x14ac:dyDescent="0.25">
      <c r="B19" s="96"/>
      <c r="C19" s="28">
        <v>43739</v>
      </c>
      <c r="D19" s="33">
        <v>195969</v>
      </c>
      <c r="E19" s="40">
        <v>157677</v>
      </c>
      <c r="F19" s="35">
        <v>0.65</v>
      </c>
      <c r="G19" s="135">
        <v>0.80460174823569031</v>
      </c>
      <c r="H19" s="40">
        <v>195219</v>
      </c>
      <c r="I19" s="35">
        <v>0.96</v>
      </c>
      <c r="J19" s="31">
        <v>0.99617286407544048</v>
      </c>
      <c r="K19" s="99"/>
    </row>
    <row r="20" spans="2:11" ht="15" customHeight="1" x14ac:dyDescent="0.25">
      <c r="B20" s="96"/>
      <c r="C20" s="28">
        <v>43770</v>
      </c>
      <c r="D20" s="33">
        <v>168104</v>
      </c>
      <c r="E20" s="40">
        <v>138730</v>
      </c>
      <c r="F20" s="35">
        <v>0.65</v>
      </c>
      <c r="G20" s="135">
        <v>0.82526293247037552</v>
      </c>
      <c r="H20" s="40">
        <v>167304</v>
      </c>
      <c r="I20" s="35">
        <v>0.96</v>
      </c>
      <c r="J20" s="31">
        <v>0.99524104126017232</v>
      </c>
      <c r="K20" s="99"/>
    </row>
    <row r="21" spans="2:11" ht="15" customHeight="1" x14ac:dyDescent="0.25">
      <c r="B21" s="96"/>
      <c r="C21" s="28">
        <v>43800</v>
      </c>
      <c r="D21" s="33">
        <v>111666</v>
      </c>
      <c r="E21" s="40">
        <v>90209</v>
      </c>
      <c r="F21" s="35">
        <v>0.65</v>
      </c>
      <c r="G21" s="135">
        <v>0.80784661400963587</v>
      </c>
      <c r="H21" s="40">
        <v>111028</v>
      </c>
      <c r="I21" s="35">
        <v>0.96</v>
      </c>
      <c r="J21" s="31">
        <v>0.99428653305392867</v>
      </c>
      <c r="K21" s="99"/>
    </row>
    <row r="22" spans="2:11" ht="15" customHeight="1" x14ac:dyDescent="0.25">
      <c r="B22" s="96"/>
      <c r="C22" s="28">
        <v>43831</v>
      </c>
      <c r="D22" s="38">
        <v>149592</v>
      </c>
      <c r="E22" s="40">
        <v>124503</v>
      </c>
      <c r="F22" s="35">
        <v>0.65</v>
      </c>
      <c r="G22" s="135">
        <v>0.8322838119685545</v>
      </c>
      <c r="H22" s="40">
        <v>148723</v>
      </c>
      <c r="I22" s="151">
        <v>0.96</v>
      </c>
      <c r="J22" s="135">
        <v>0.99419086582170169</v>
      </c>
      <c r="K22" s="99"/>
    </row>
    <row r="23" spans="2:11" ht="15" customHeight="1" x14ac:dyDescent="0.25">
      <c r="B23" s="96"/>
      <c r="C23" s="28">
        <v>43862</v>
      </c>
      <c r="D23" s="38">
        <v>146750</v>
      </c>
      <c r="E23" s="40">
        <v>115633</v>
      </c>
      <c r="F23" s="35">
        <v>0.65</v>
      </c>
      <c r="G23" s="135">
        <v>0.78795911413969333</v>
      </c>
      <c r="H23" s="40">
        <v>146242</v>
      </c>
      <c r="I23" s="151">
        <v>0.96</v>
      </c>
      <c r="J23" s="135">
        <v>0.99653833049403751</v>
      </c>
      <c r="K23" s="99"/>
    </row>
    <row r="24" spans="2:11" ht="15" customHeight="1" thickBot="1" x14ac:dyDescent="0.3">
      <c r="B24" s="96"/>
      <c r="C24" s="41">
        <v>43891</v>
      </c>
      <c r="D24" s="42">
        <v>138729</v>
      </c>
      <c r="E24" s="74">
        <v>105886</v>
      </c>
      <c r="F24" s="157">
        <v>0.65</v>
      </c>
      <c r="G24" s="153">
        <v>0.76325786245125393</v>
      </c>
      <c r="H24" s="74">
        <v>138203</v>
      </c>
      <c r="I24" s="152">
        <v>0.96</v>
      </c>
      <c r="J24" s="153">
        <v>0.99620843515054536</v>
      </c>
      <c r="K24" s="99"/>
    </row>
    <row r="25" spans="2:11" ht="15" customHeight="1" x14ac:dyDescent="0.25">
      <c r="B25" s="96"/>
      <c r="C25" s="98"/>
      <c r="D25" s="98"/>
      <c r="E25" s="98"/>
      <c r="F25" s="98"/>
      <c r="G25" s="98"/>
      <c r="H25" s="98"/>
      <c r="I25" s="98"/>
      <c r="J25" s="98"/>
      <c r="K25" s="99"/>
    </row>
    <row r="26" spans="2:11" ht="15" customHeight="1" x14ac:dyDescent="0.25">
      <c r="B26" s="96"/>
      <c r="C26" s="98"/>
      <c r="D26" s="98"/>
      <c r="E26" s="98"/>
      <c r="F26" s="98"/>
      <c r="G26" s="98"/>
      <c r="H26" s="98"/>
      <c r="I26" s="98"/>
      <c r="J26" s="98"/>
      <c r="K26" s="99"/>
    </row>
    <row r="27" spans="2:11" ht="15" customHeight="1" thickBot="1" x14ac:dyDescent="0.3">
      <c r="B27" s="97"/>
      <c r="C27" s="100"/>
      <c r="D27" s="100"/>
      <c r="E27" s="100"/>
      <c r="F27" s="100"/>
      <c r="G27" s="100"/>
      <c r="H27" s="100"/>
      <c r="I27" s="100"/>
      <c r="J27" s="100"/>
      <c r="K27" s="101"/>
    </row>
    <row r="32" spans="2:11" ht="15" customHeight="1" x14ac:dyDescent="0.25">
      <c r="F32" s="45"/>
    </row>
    <row r="33" spans="6:6" ht="15" customHeight="1" x14ac:dyDescent="0.25">
      <c r="F33" s="46"/>
    </row>
  </sheetData>
  <mergeCells count="12">
    <mergeCell ref="I10:I12"/>
    <mergeCell ref="J10:J12"/>
    <mergeCell ref="C3:J4"/>
    <mergeCell ref="C8:J8"/>
    <mergeCell ref="C9:C12"/>
    <mergeCell ref="D9:D12"/>
    <mergeCell ref="E9:G9"/>
    <mergeCell ref="H9:J9"/>
    <mergeCell ref="E10:E12"/>
    <mergeCell ref="F10:F12"/>
    <mergeCell ref="G10:G12"/>
    <mergeCell ref="H10:H12"/>
  </mergeCells>
  <pageMargins left="0.70000000000000007" right="0.70000000000000007" top="0.75" bottom="0.75" header="0.30000000000000004" footer="0.3000000000000000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I44"/>
  <sheetViews>
    <sheetView tabSelected="1" topLeftCell="A19" zoomScale="80" zoomScaleNormal="80" workbookViewId="0">
      <selection activeCell="D33" sqref="D33"/>
    </sheetView>
  </sheetViews>
  <sheetFormatPr defaultColWidth="9.1796875" defaultRowHeight="12.5" x14ac:dyDescent="0.25"/>
  <cols>
    <col min="1" max="1" width="9.1796875" style="44"/>
    <col min="2" max="2" width="10.54296875" style="44" customWidth="1"/>
    <col min="3" max="3" width="12.1796875" style="44" customWidth="1"/>
    <col min="4" max="4" width="17.81640625" style="44" customWidth="1"/>
    <col min="5" max="5" width="18.453125" style="44" customWidth="1"/>
    <col min="6" max="6" width="19.81640625" style="44" customWidth="1"/>
    <col min="7" max="7" width="20" style="44" customWidth="1"/>
    <col min="8" max="8" width="21.1796875" style="44" customWidth="1"/>
    <col min="9" max="9" width="10.54296875" style="44" customWidth="1"/>
    <col min="10" max="16384" width="9.1796875" style="44"/>
  </cols>
  <sheetData>
    <row r="1" spans="2:9" ht="13" thickBot="1" x14ac:dyDescent="0.3"/>
    <row r="2" spans="2:9" ht="13" thickBot="1" x14ac:dyDescent="0.3">
      <c r="B2" s="93"/>
      <c r="C2" s="94"/>
      <c r="D2" s="94"/>
      <c r="E2" s="94"/>
      <c r="F2" s="94"/>
      <c r="G2" s="94"/>
      <c r="H2" s="94"/>
      <c r="I2" s="95"/>
    </row>
    <row r="3" spans="2:9" x14ac:dyDescent="0.25">
      <c r="B3" s="96"/>
      <c r="C3" s="161" t="s">
        <v>93</v>
      </c>
      <c r="D3" s="162"/>
      <c r="E3" s="162"/>
      <c r="F3" s="162"/>
      <c r="G3" s="162"/>
      <c r="H3" s="163"/>
      <c r="I3" s="99"/>
    </row>
    <row r="4" spans="2:9" ht="13" thickBot="1" x14ac:dyDescent="0.3">
      <c r="B4" s="96"/>
      <c r="C4" s="164"/>
      <c r="D4" s="165"/>
      <c r="E4" s="165"/>
      <c r="F4" s="165"/>
      <c r="G4" s="165"/>
      <c r="H4" s="166"/>
      <c r="I4" s="99"/>
    </row>
    <row r="5" spans="2:9" ht="13" thickBot="1" x14ac:dyDescent="0.3">
      <c r="B5" s="96"/>
      <c r="C5" s="98"/>
      <c r="D5" s="98"/>
      <c r="E5" s="98"/>
      <c r="F5" s="98"/>
      <c r="G5" s="98"/>
      <c r="H5" s="98"/>
      <c r="I5" s="99"/>
    </row>
    <row r="6" spans="2:9" x14ac:dyDescent="0.25">
      <c r="B6" s="96"/>
      <c r="C6" s="211" t="s">
        <v>94</v>
      </c>
      <c r="D6" s="212"/>
      <c r="E6" s="212"/>
      <c r="F6" s="212"/>
      <c r="G6" s="212"/>
      <c r="H6" s="213"/>
      <c r="I6" s="99"/>
    </row>
    <row r="7" spans="2:9" ht="13" thickBot="1" x14ac:dyDescent="0.3">
      <c r="B7" s="96"/>
      <c r="C7" s="214"/>
      <c r="D7" s="215"/>
      <c r="E7" s="215"/>
      <c r="F7" s="215"/>
      <c r="G7" s="215"/>
      <c r="H7" s="216"/>
      <c r="I7" s="99"/>
    </row>
    <row r="8" spans="2:9" x14ac:dyDescent="0.25">
      <c r="B8" s="96"/>
      <c r="C8" s="182" t="s">
        <v>49</v>
      </c>
      <c r="D8" s="185" t="s">
        <v>60</v>
      </c>
      <c r="E8" s="185" t="s">
        <v>61</v>
      </c>
      <c r="F8" s="185" t="s">
        <v>62</v>
      </c>
      <c r="G8" s="185" t="s">
        <v>63</v>
      </c>
      <c r="H8" s="185" t="s">
        <v>64</v>
      </c>
      <c r="I8" s="99"/>
    </row>
    <row r="9" spans="2:9" x14ac:dyDescent="0.25">
      <c r="B9" s="96"/>
      <c r="C9" s="183"/>
      <c r="D9" s="203"/>
      <c r="E9" s="203"/>
      <c r="F9" s="203"/>
      <c r="G9" s="203"/>
      <c r="H9" s="203"/>
      <c r="I9" s="99"/>
    </row>
    <row r="10" spans="2:9" ht="13" thickBot="1" x14ac:dyDescent="0.3">
      <c r="B10" s="96"/>
      <c r="C10" s="184"/>
      <c r="D10" s="204"/>
      <c r="E10" s="204"/>
      <c r="F10" s="204"/>
      <c r="G10" s="204"/>
      <c r="H10" s="204"/>
      <c r="I10" s="99"/>
    </row>
    <row r="11" spans="2:9" x14ac:dyDescent="0.25">
      <c r="B11" s="96"/>
      <c r="C11" s="51">
        <v>43556</v>
      </c>
      <c r="D11" s="52">
        <v>10.136562865886782</v>
      </c>
      <c r="E11" s="52">
        <v>0.30480920744072421</v>
      </c>
      <c r="F11" s="52">
        <v>0.97437653735714602</v>
      </c>
      <c r="G11" s="52">
        <v>8.4458529738265469</v>
      </c>
      <c r="H11" s="53">
        <v>0.41106863403392391</v>
      </c>
      <c r="I11" s="99"/>
    </row>
    <row r="12" spans="2:9" x14ac:dyDescent="0.25">
      <c r="B12" s="96"/>
      <c r="C12" s="54">
        <v>43586</v>
      </c>
      <c r="D12" s="55">
        <v>10.0735446440776</v>
      </c>
      <c r="E12" s="55">
        <v>0.29840377868566098</v>
      </c>
      <c r="F12" s="55">
        <v>1.71031696611637</v>
      </c>
      <c r="G12" s="55">
        <v>7.6674179487568903</v>
      </c>
      <c r="H12" s="56">
        <v>0.39701107179199002</v>
      </c>
      <c r="I12" s="99"/>
    </row>
    <row r="13" spans="2:9" x14ac:dyDescent="0.25">
      <c r="B13" s="96"/>
      <c r="C13" s="54">
        <v>43617</v>
      </c>
      <c r="D13" s="57">
        <v>9.73077216698867</v>
      </c>
      <c r="E13" s="57">
        <v>0.32587044225337197</v>
      </c>
      <c r="F13" s="57">
        <v>1.97396747843347</v>
      </c>
      <c r="G13" s="57">
        <v>7.0331411088339104</v>
      </c>
      <c r="H13" s="58">
        <v>0.397793137467922</v>
      </c>
      <c r="I13" s="99"/>
    </row>
    <row r="14" spans="2:9" x14ac:dyDescent="0.25">
      <c r="B14" s="96"/>
      <c r="C14" s="54">
        <v>43647</v>
      </c>
      <c r="D14" s="57">
        <v>9.078098664286312</v>
      </c>
      <c r="E14" s="57">
        <v>0.30492728140599168</v>
      </c>
      <c r="F14" s="57">
        <v>1.6303581589642218</v>
      </c>
      <c r="G14" s="57">
        <v>6.751683463093257</v>
      </c>
      <c r="H14" s="58">
        <v>0.39112976082284062</v>
      </c>
      <c r="I14" s="99"/>
    </row>
    <row r="15" spans="2:9" x14ac:dyDescent="0.25">
      <c r="B15" s="96"/>
      <c r="C15" s="54">
        <v>43678</v>
      </c>
      <c r="D15" s="57">
        <v>9.9815855619832732</v>
      </c>
      <c r="E15" s="57">
        <v>0.35191465576659958</v>
      </c>
      <c r="F15" s="57">
        <v>1.1315895054848963</v>
      </c>
      <c r="G15" s="57">
        <v>8.1176466553962534</v>
      </c>
      <c r="H15" s="58">
        <v>0.38044846186291015</v>
      </c>
      <c r="I15" s="99"/>
    </row>
    <row r="16" spans="2:9" x14ac:dyDescent="0.25">
      <c r="B16" s="96"/>
      <c r="C16" s="54">
        <v>43709</v>
      </c>
      <c r="D16" s="55">
        <v>9.1780971475649729</v>
      </c>
      <c r="E16" s="55">
        <v>0.32215635100333578</v>
      </c>
      <c r="F16" s="55">
        <v>1.4355018983585968</v>
      </c>
      <c r="G16" s="55">
        <v>6.9493723029768795</v>
      </c>
      <c r="H16" s="56">
        <v>0.47101474324627962</v>
      </c>
      <c r="I16" s="99"/>
    </row>
    <row r="17" spans="2:9" x14ac:dyDescent="0.25">
      <c r="B17" s="96"/>
      <c r="C17" s="54">
        <v>43739</v>
      </c>
      <c r="D17" s="55">
        <v>10.617834255951569</v>
      </c>
      <c r="E17" s="55">
        <v>0.401933407869979</v>
      </c>
      <c r="F17" s="55">
        <v>2.1931226309617955</v>
      </c>
      <c r="G17" s="55">
        <v>7.4117231599901832</v>
      </c>
      <c r="H17" s="56">
        <v>0.61152136565678605</v>
      </c>
      <c r="I17" s="99"/>
    </row>
    <row r="18" spans="2:9" x14ac:dyDescent="0.25">
      <c r="B18" s="96"/>
      <c r="C18" s="54">
        <v>43770</v>
      </c>
      <c r="D18" s="55">
        <v>10.493626628075253</v>
      </c>
      <c r="E18" s="55">
        <v>0.36732561505065126</v>
      </c>
      <c r="F18" s="55">
        <v>1.8903617945007236</v>
      </c>
      <c r="G18" s="55">
        <v>7.7129059334298118</v>
      </c>
      <c r="H18" s="56">
        <v>0.52337771345875539</v>
      </c>
      <c r="I18" s="99"/>
    </row>
    <row r="19" spans="2:9" x14ac:dyDescent="0.25">
      <c r="B19" s="96"/>
      <c r="C19" s="54">
        <v>43800</v>
      </c>
      <c r="D19" s="55">
        <v>11.379814345590013</v>
      </c>
      <c r="E19" s="55">
        <v>0.32983992164606701</v>
      </c>
      <c r="F19" s="55">
        <v>1.3700161386896337</v>
      </c>
      <c r="G19" s="55">
        <v>9.1233915832966552</v>
      </c>
      <c r="H19" s="56">
        <v>0.55633275043717212</v>
      </c>
      <c r="I19" s="99"/>
    </row>
    <row r="20" spans="2:9" x14ac:dyDescent="0.25">
      <c r="B20" s="96"/>
      <c r="C20" s="54">
        <v>43831</v>
      </c>
      <c r="D20" s="57">
        <v>11.776317053295616</v>
      </c>
      <c r="E20" s="57">
        <v>0.19799719284764847</v>
      </c>
      <c r="F20" s="57">
        <v>1.9353394454479824</v>
      </c>
      <c r="G20" s="57">
        <v>9.1687296861008782</v>
      </c>
      <c r="H20" s="58">
        <v>0.47408031678063622</v>
      </c>
      <c r="I20" s="99"/>
    </row>
    <row r="21" spans="2:9" x14ac:dyDescent="0.25">
      <c r="B21" s="96"/>
      <c r="C21" s="54">
        <v>43862</v>
      </c>
      <c r="D21" s="57">
        <v>10.635664748178501</v>
      </c>
      <c r="E21" s="57">
        <v>0.17427100106818899</v>
      </c>
      <c r="F21" s="57">
        <v>1.65979305836774</v>
      </c>
      <c r="G21" s="57">
        <v>8.3541093378824396</v>
      </c>
      <c r="H21" s="56">
        <v>0.447535991582035</v>
      </c>
      <c r="I21" s="99"/>
    </row>
    <row r="22" spans="2:9" ht="13" thickBot="1" x14ac:dyDescent="0.3">
      <c r="B22" s="96"/>
      <c r="C22" s="59">
        <v>43891</v>
      </c>
      <c r="D22" s="136">
        <v>11.250290899827201</v>
      </c>
      <c r="E22" s="136">
        <v>0.18841013777291199</v>
      </c>
      <c r="F22" s="136">
        <v>1.63375883887936</v>
      </c>
      <c r="G22" s="136">
        <v>8.9578419019684805</v>
      </c>
      <c r="H22" s="137">
        <v>0.47025592299588997</v>
      </c>
      <c r="I22" s="99"/>
    </row>
    <row r="23" spans="2:9" ht="13" thickBot="1" x14ac:dyDescent="0.3">
      <c r="B23" s="96"/>
      <c r="C23" s="98"/>
      <c r="D23" s="102"/>
      <c r="E23" s="102"/>
      <c r="F23" s="102"/>
      <c r="G23" s="102"/>
      <c r="H23" s="102"/>
      <c r="I23" s="99"/>
    </row>
    <row r="24" spans="2:9" x14ac:dyDescent="0.25">
      <c r="B24" s="96"/>
      <c r="C24" s="161" t="s">
        <v>95</v>
      </c>
      <c r="D24" s="162"/>
      <c r="E24" s="162"/>
      <c r="F24" s="162"/>
      <c r="G24" s="162"/>
      <c r="H24" s="163"/>
      <c r="I24" s="99"/>
    </row>
    <row r="25" spans="2:9" ht="13" thickBot="1" x14ac:dyDescent="0.3">
      <c r="B25" s="96"/>
      <c r="C25" s="164"/>
      <c r="D25" s="165"/>
      <c r="E25" s="165"/>
      <c r="F25" s="165"/>
      <c r="G25" s="165"/>
      <c r="H25" s="166"/>
      <c r="I25" s="99"/>
    </row>
    <row r="26" spans="2:9" ht="13" thickBot="1" x14ac:dyDescent="0.3">
      <c r="B26" s="96"/>
      <c r="C26" s="98"/>
      <c r="D26" s="98"/>
      <c r="E26" s="98"/>
      <c r="F26" s="98"/>
      <c r="G26" s="98"/>
      <c r="H26" s="98"/>
      <c r="I26" s="99"/>
    </row>
    <row r="27" spans="2:9" ht="15" customHeight="1" x14ac:dyDescent="0.25">
      <c r="B27" s="96"/>
      <c r="C27" s="211" t="s">
        <v>96</v>
      </c>
      <c r="D27" s="212"/>
      <c r="E27" s="212"/>
      <c r="F27" s="212"/>
      <c r="G27" s="213"/>
      <c r="H27" s="98"/>
      <c r="I27" s="99"/>
    </row>
    <row r="28" spans="2:9" ht="13" thickBot="1" x14ac:dyDescent="0.3">
      <c r="B28" s="96"/>
      <c r="C28" s="214"/>
      <c r="D28" s="215"/>
      <c r="E28" s="215"/>
      <c r="F28" s="215"/>
      <c r="G28" s="216"/>
      <c r="H28" s="98"/>
      <c r="I28" s="99"/>
    </row>
    <row r="29" spans="2:9" x14ac:dyDescent="0.25">
      <c r="B29" s="96"/>
      <c r="C29" s="182" t="s">
        <v>49</v>
      </c>
      <c r="D29" s="185" t="s">
        <v>60</v>
      </c>
      <c r="E29" s="185" t="s">
        <v>61</v>
      </c>
      <c r="F29" s="185" t="s">
        <v>62</v>
      </c>
      <c r="G29" s="185" t="s">
        <v>64</v>
      </c>
      <c r="H29" s="98"/>
      <c r="I29" s="99"/>
    </row>
    <row r="30" spans="2:9" x14ac:dyDescent="0.25">
      <c r="B30" s="96"/>
      <c r="C30" s="183"/>
      <c r="D30" s="203"/>
      <c r="E30" s="203"/>
      <c r="F30" s="203"/>
      <c r="G30" s="203"/>
      <c r="H30" s="98"/>
      <c r="I30" s="99"/>
    </row>
    <row r="31" spans="2:9" ht="13" thickBot="1" x14ac:dyDescent="0.3">
      <c r="B31" s="96"/>
      <c r="C31" s="184"/>
      <c r="D31" s="204"/>
      <c r="E31" s="204"/>
      <c r="F31" s="204"/>
      <c r="G31" s="204"/>
      <c r="H31" s="98"/>
      <c r="I31" s="99"/>
    </row>
    <row r="32" spans="2:9" x14ac:dyDescent="0.25">
      <c r="B32" s="96"/>
      <c r="C32" s="51">
        <v>43556</v>
      </c>
      <c r="D32" s="52">
        <v>1.769726501100283</v>
      </c>
      <c r="E32" s="52">
        <v>0.20952530650738763</v>
      </c>
      <c r="F32" s="52">
        <v>1.3122052813580636</v>
      </c>
      <c r="G32" s="53">
        <v>0.24799591323483181</v>
      </c>
      <c r="H32" s="98"/>
      <c r="I32" s="99"/>
    </row>
    <row r="33" spans="2:9" x14ac:dyDescent="0.25">
      <c r="B33" s="96"/>
      <c r="C33" s="54">
        <v>43586</v>
      </c>
      <c r="D33" s="55">
        <v>2.5496761405868398</v>
      </c>
      <c r="E33" s="55">
        <v>0.235054684458288</v>
      </c>
      <c r="F33" s="55">
        <v>2.0816550454999998</v>
      </c>
      <c r="G33" s="56">
        <v>0.23296641060000001</v>
      </c>
      <c r="H33" s="98"/>
      <c r="I33" s="99"/>
    </row>
    <row r="34" spans="2:9" x14ac:dyDescent="0.25">
      <c r="B34" s="96"/>
      <c r="C34" s="54">
        <v>43617</v>
      </c>
      <c r="D34" s="57">
        <v>2.75423324150597</v>
      </c>
      <c r="E34" s="57">
        <v>0.26615243342516098</v>
      </c>
      <c r="F34" s="57">
        <v>2.2205325987144202</v>
      </c>
      <c r="G34" s="58">
        <v>0.26754820936639101</v>
      </c>
      <c r="H34" s="98"/>
      <c r="I34" s="99"/>
    </row>
    <row r="35" spans="2:9" x14ac:dyDescent="0.25">
      <c r="B35" s="96"/>
      <c r="C35" s="54">
        <v>43647</v>
      </c>
      <c r="D35" s="57">
        <v>2.0945888646074562</v>
      </c>
      <c r="E35" s="57">
        <v>0.22336018787305523</v>
      </c>
      <c r="F35" s="57">
        <v>1.6155451906454874</v>
      </c>
      <c r="G35" s="58">
        <v>0.25568348608891356</v>
      </c>
      <c r="H35" s="98"/>
      <c r="I35" s="99"/>
    </row>
    <row r="36" spans="2:9" x14ac:dyDescent="0.25">
      <c r="B36" s="96"/>
      <c r="C36" s="54">
        <v>43678</v>
      </c>
      <c r="D36" s="57">
        <v>1.5900894297023898</v>
      </c>
      <c r="E36" s="57">
        <v>0.24644480281483652</v>
      </c>
      <c r="F36" s="57">
        <v>1.0805233836680839</v>
      </c>
      <c r="G36" s="58">
        <v>0.26312124321946928</v>
      </c>
      <c r="H36" s="98"/>
      <c r="I36" s="99"/>
    </row>
    <row r="37" spans="2:9" x14ac:dyDescent="0.25">
      <c r="B37" s="96"/>
      <c r="C37" s="54">
        <v>43709</v>
      </c>
      <c r="D37" s="55">
        <v>2.3208534124140203</v>
      </c>
      <c r="E37" s="55">
        <v>0.22517401869928744</v>
      </c>
      <c r="F37" s="55">
        <v>1.8045224267885827</v>
      </c>
      <c r="G37" s="56">
        <v>0.29115696692615017</v>
      </c>
      <c r="H37" s="98"/>
      <c r="I37" s="99"/>
    </row>
    <row r="38" spans="2:9" x14ac:dyDescent="0.25">
      <c r="B38" s="96"/>
      <c r="C38" s="54">
        <v>43739</v>
      </c>
      <c r="D38" s="55">
        <v>3.0862398628601571</v>
      </c>
      <c r="E38" s="55">
        <v>0.2846311070086372</v>
      </c>
      <c r="F38" s="55">
        <v>2.2966308432781699</v>
      </c>
      <c r="G38" s="56">
        <v>0.50497791257335001</v>
      </c>
      <c r="H38" s="98"/>
      <c r="I38" s="99"/>
    </row>
    <row r="39" spans="2:9" x14ac:dyDescent="0.25">
      <c r="B39" s="96"/>
      <c r="C39" s="54">
        <v>43770</v>
      </c>
      <c r="D39" s="55">
        <v>2.428278821769946</v>
      </c>
      <c r="E39" s="55">
        <v>0.23353273944989922</v>
      </c>
      <c r="F39" s="55">
        <v>1.7760582612653619</v>
      </c>
      <c r="G39" s="56">
        <v>0.41868782105468494</v>
      </c>
      <c r="H39" s="98"/>
      <c r="I39" s="99"/>
    </row>
    <row r="40" spans="2:9" x14ac:dyDescent="0.25">
      <c r="B40" s="96"/>
      <c r="C40" s="54">
        <v>43800</v>
      </c>
      <c r="D40" s="55">
        <v>2.1413224254955723</v>
      </c>
      <c r="E40" s="55">
        <v>0.22421000584348452</v>
      </c>
      <c r="F40" s="55">
        <v>1.4785813817593383</v>
      </c>
      <c r="G40" s="56">
        <v>0.43853103789274961</v>
      </c>
      <c r="H40" s="98"/>
      <c r="I40" s="99"/>
    </row>
    <row r="41" spans="2:9" x14ac:dyDescent="0.25">
      <c r="B41" s="96"/>
      <c r="C41" s="54">
        <v>43831</v>
      </c>
      <c r="D41" s="57">
        <v>2.6398180545836247</v>
      </c>
      <c r="E41" s="57">
        <v>0.11763470958712387</v>
      </c>
      <c r="F41" s="57">
        <v>2.1430370888733381</v>
      </c>
      <c r="G41" s="58">
        <v>0.37914625612316305</v>
      </c>
      <c r="H41" s="98"/>
      <c r="I41" s="99"/>
    </row>
    <row r="42" spans="2:9" x14ac:dyDescent="0.25">
      <c r="B42" s="96"/>
      <c r="C42" s="54">
        <v>43862</v>
      </c>
      <c r="D42" s="55">
        <v>2.3460293277470998</v>
      </c>
      <c r="E42" s="57">
        <v>0.12515711293087001</v>
      </c>
      <c r="F42" s="57">
        <v>1.8283755475147601</v>
      </c>
      <c r="G42" s="58">
        <v>0.39249666730146598</v>
      </c>
      <c r="H42" s="98"/>
      <c r="I42" s="99"/>
    </row>
    <row r="43" spans="2:9" ht="13" thickBot="1" x14ac:dyDescent="0.3">
      <c r="B43" s="96"/>
      <c r="C43" s="59">
        <v>43891</v>
      </c>
      <c r="D43" s="136">
        <v>2.1639561498614599</v>
      </c>
      <c r="E43" s="136">
        <v>0.12496486367104399</v>
      </c>
      <c r="F43" s="136">
        <v>1.63695137132072</v>
      </c>
      <c r="G43" s="137">
        <v>0.40203991486969398</v>
      </c>
      <c r="H43" s="98"/>
      <c r="I43" s="99"/>
    </row>
    <row r="44" spans="2:9" ht="13" thickBot="1" x14ac:dyDescent="0.3">
      <c r="B44" s="97"/>
      <c r="C44" s="100"/>
      <c r="D44" s="100"/>
      <c r="E44" s="100"/>
      <c r="F44" s="100"/>
      <c r="G44" s="100"/>
      <c r="H44" s="100"/>
      <c r="I44" s="101"/>
    </row>
  </sheetData>
  <mergeCells count="15">
    <mergeCell ref="D29:D31"/>
    <mergeCell ref="E29:E31"/>
    <mergeCell ref="F29:F31"/>
    <mergeCell ref="G29:G31"/>
    <mergeCell ref="C3:H4"/>
    <mergeCell ref="C24:H25"/>
    <mergeCell ref="C29:C31"/>
    <mergeCell ref="C6:H7"/>
    <mergeCell ref="C8:C10"/>
    <mergeCell ref="D8:D10"/>
    <mergeCell ref="E8:E10"/>
    <mergeCell ref="F8:F10"/>
    <mergeCell ref="G8:G10"/>
    <mergeCell ref="H8:H10"/>
    <mergeCell ref="C27:G28"/>
  </mergeCell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N23"/>
  <sheetViews>
    <sheetView zoomScale="85" zoomScaleNormal="85" workbookViewId="0">
      <selection activeCell="D18" sqref="D18:K18"/>
    </sheetView>
  </sheetViews>
  <sheetFormatPr defaultColWidth="9.1796875" defaultRowHeight="12.5" x14ac:dyDescent="0.25"/>
  <cols>
    <col min="1" max="1" width="7.81640625" style="77" customWidth="1"/>
    <col min="2" max="2" width="10.81640625" style="77" customWidth="1"/>
    <col min="3" max="3" width="14.453125" style="77" bestFit="1" customWidth="1"/>
    <col min="4" max="8" width="11.81640625" style="78" customWidth="1"/>
    <col min="9" max="11" width="11.81640625" style="79" customWidth="1"/>
    <col min="12" max="12" width="11.81640625" style="78" customWidth="1"/>
    <col min="13" max="13" width="11.81640625" style="77" customWidth="1"/>
    <col min="14" max="14" width="10.81640625" style="77" customWidth="1"/>
    <col min="15" max="15" width="9.1796875" style="77" customWidth="1"/>
    <col min="16" max="16384" width="9.1796875" style="77"/>
  </cols>
  <sheetData>
    <row r="1" spans="2:14" ht="13" thickBot="1" x14ac:dyDescent="0.3"/>
    <row r="2" spans="2:14" ht="13" thickBot="1" x14ac:dyDescent="0.3">
      <c r="B2" s="103"/>
      <c r="C2" s="106"/>
      <c r="D2" s="107"/>
      <c r="E2" s="107"/>
      <c r="F2" s="107"/>
      <c r="G2" s="107"/>
      <c r="H2" s="107"/>
      <c r="I2" s="108"/>
      <c r="J2" s="108"/>
      <c r="K2" s="108"/>
      <c r="L2" s="107"/>
      <c r="M2" s="106"/>
      <c r="N2" s="109"/>
    </row>
    <row r="3" spans="2:14" x14ac:dyDescent="0.25">
      <c r="B3" s="104"/>
      <c r="C3" s="161" t="s">
        <v>97</v>
      </c>
      <c r="D3" s="162"/>
      <c r="E3" s="162"/>
      <c r="F3" s="162"/>
      <c r="G3" s="162"/>
      <c r="H3" s="162"/>
      <c r="I3" s="162"/>
      <c r="J3" s="162"/>
      <c r="K3" s="162"/>
      <c r="L3" s="162"/>
      <c r="M3" s="163"/>
      <c r="N3" s="110"/>
    </row>
    <row r="4" spans="2:14" ht="13" thickBot="1" x14ac:dyDescent="0.3">
      <c r="B4" s="104"/>
      <c r="C4" s="164"/>
      <c r="D4" s="165"/>
      <c r="E4" s="165"/>
      <c r="F4" s="165"/>
      <c r="G4" s="165"/>
      <c r="H4" s="165"/>
      <c r="I4" s="165"/>
      <c r="J4" s="165"/>
      <c r="K4" s="165"/>
      <c r="L4" s="165"/>
      <c r="M4" s="166"/>
      <c r="N4" s="110"/>
    </row>
    <row r="5" spans="2:14" x14ac:dyDescent="0.25">
      <c r="B5" s="104"/>
      <c r="C5" s="98"/>
      <c r="D5" s="98"/>
      <c r="E5" s="98"/>
      <c r="F5" s="98"/>
      <c r="G5" s="98"/>
      <c r="H5" s="98"/>
      <c r="I5" s="98"/>
      <c r="J5" s="98"/>
      <c r="K5" s="98"/>
      <c r="L5" s="98"/>
      <c r="M5" s="98"/>
      <c r="N5" s="110"/>
    </row>
    <row r="6" spans="2:14" ht="13" thickBot="1" x14ac:dyDescent="0.3">
      <c r="B6" s="104"/>
      <c r="C6" s="98"/>
      <c r="D6" s="98"/>
      <c r="E6" s="98"/>
      <c r="F6" s="98"/>
      <c r="G6" s="98"/>
      <c r="H6" s="98"/>
      <c r="I6" s="98"/>
      <c r="J6" s="98"/>
      <c r="K6" s="98"/>
      <c r="L6" s="98"/>
      <c r="M6" s="98"/>
      <c r="N6" s="110"/>
    </row>
    <row r="7" spans="2:14" ht="16" thickBot="1" x14ac:dyDescent="0.3">
      <c r="B7" s="104"/>
      <c r="C7" s="182" t="s">
        <v>1</v>
      </c>
      <c r="D7" s="218" t="s">
        <v>3</v>
      </c>
      <c r="E7" s="219"/>
      <c r="F7" s="219"/>
      <c r="G7" s="220"/>
      <c r="H7" s="218" t="s">
        <v>4</v>
      </c>
      <c r="I7" s="219"/>
      <c r="J7" s="219"/>
      <c r="K7" s="220"/>
      <c r="L7" s="182" t="s">
        <v>65</v>
      </c>
      <c r="M7" s="182" t="s">
        <v>0</v>
      </c>
      <c r="N7" s="110"/>
    </row>
    <row r="8" spans="2:14" x14ac:dyDescent="0.25">
      <c r="B8" s="104"/>
      <c r="C8" s="183"/>
      <c r="D8" s="183" t="s">
        <v>5</v>
      </c>
      <c r="E8" s="183" t="s">
        <v>6</v>
      </c>
      <c r="F8" s="183" t="s">
        <v>7</v>
      </c>
      <c r="G8" s="183" t="s">
        <v>8</v>
      </c>
      <c r="H8" s="183" t="s">
        <v>5</v>
      </c>
      <c r="I8" s="183" t="s">
        <v>6</v>
      </c>
      <c r="J8" s="183" t="s">
        <v>7</v>
      </c>
      <c r="K8" s="183" t="s">
        <v>8</v>
      </c>
      <c r="L8" s="183"/>
      <c r="M8" s="183"/>
      <c r="N8" s="110"/>
    </row>
    <row r="9" spans="2:14" x14ac:dyDescent="0.25">
      <c r="B9" s="104"/>
      <c r="C9" s="183"/>
      <c r="D9" s="183"/>
      <c r="E9" s="183"/>
      <c r="F9" s="183"/>
      <c r="G9" s="183"/>
      <c r="H9" s="183"/>
      <c r="I9" s="183"/>
      <c r="J9" s="183"/>
      <c r="K9" s="183"/>
      <c r="L9" s="183"/>
      <c r="M9" s="183"/>
      <c r="N9" s="110"/>
    </row>
    <row r="10" spans="2:14" ht="13" thickBot="1" x14ac:dyDescent="0.3">
      <c r="B10" s="104"/>
      <c r="C10" s="217"/>
      <c r="D10" s="184"/>
      <c r="E10" s="184"/>
      <c r="F10" s="184"/>
      <c r="G10" s="184"/>
      <c r="H10" s="184"/>
      <c r="I10" s="184"/>
      <c r="J10" s="184"/>
      <c r="K10" s="184"/>
      <c r="L10" s="184"/>
      <c r="M10" s="184"/>
      <c r="N10" s="110"/>
    </row>
    <row r="11" spans="2:14" x14ac:dyDescent="0.25">
      <c r="B11" s="104"/>
      <c r="C11" s="28">
        <v>43556</v>
      </c>
      <c r="D11" s="30">
        <v>410</v>
      </c>
      <c r="E11" s="60">
        <v>1773</v>
      </c>
      <c r="F11" s="60">
        <v>1296</v>
      </c>
      <c r="G11" s="61">
        <v>21969</v>
      </c>
      <c r="H11" s="32">
        <v>10222</v>
      </c>
      <c r="I11" s="62">
        <v>26701</v>
      </c>
      <c r="J11" s="60">
        <v>57142</v>
      </c>
      <c r="K11" s="63">
        <v>202304</v>
      </c>
      <c r="L11" s="29">
        <v>132706</v>
      </c>
      <c r="M11" s="64">
        <f t="shared" ref="M11:M22" si="0">SUM(D11:L11)</f>
        <v>454523</v>
      </c>
      <c r="N11" s="110"/>
    </row>
    <row r="12" spans="2:14" x14ac:dyDescent="0.25">
      <c r="B12" s="104"/>
      <c r="C12" s="28">
        <v>43586</v>
      </c>
      <c r="D12" s="34">
        <v>342</v>
      </c>
      <c r="E12" s="62">
        <v>1866</v>
      </c>
      <c r="F12" s="62">
        <v>1220</v>
      </c>
      <c r="G12" s="65">
        <v>24825</v>
      </c>
      <c r="H12" s="37">
        <v>9590</v>
      </c>
      <c r="I12" s="62">
        <v>27016</v>
      </c>
      <c r="J12" s="62">
        <v>64535</v>
      </c>
      <c r="K12" s="66">
        <v>228074</v>
      </c>
      <c r="L12" s="33">
        <v>148541</v>
      </c>
      <c r="M12" s="64">
        <f t="shared" si="0"/>
        <v>506009</v>
      </c>
      <c r="N12" s="110"/>
    </row>
    <row r="13" spans="2:14" x14ac:dyDescent="0.25">
      <c r="B13" s="104"/>
      <c r="C13" s="28">
        <v>43617</v>
      </c>
      <c r="D13" s="39">
        <v>404</v>
      </c>
      <c r="E13" s="67">
        <v>1975</v>
      </c>
      <c r="F13" s="67">
        <v>1243</v>
      </c>
      <c r="G13" s="68">
        <v>23603</v>
      </c>
      <c r="H13" s="40">
        <v>9867</v>
      </c>
      <c r="I13" s="67">
        <v>27417</v>
      </c>
      <c r="J13" s="67">
        <v>62707</v>
      </c>
      <c r="K13" s="69">
        <v>240583</v>
      </c>
      <c r="L13" s="38">
        <v>141284</v>
      </c>
      <c r="M13" s="64">
        <f t="shared" si="0"/>
        <v>509083</v>
      </c>
      <c r="N13" s="110"/>
    </row>
    <row r="14" spans="2:14" x14ac:dyDescent="0.25">
      <c r="B14" s="104"/>
      <c r="C14" s="28">
        <v>43647</v>
      </c>
      <c r="D14" s="39">
        <v>439</v>
      </c>
      <c r="E14" s="67">
        <v>1802</v>
      </c>
      <c r="F14" s="67">
        <v>1543</v>
      </c>
      <c r="G14" s="68">
        <v>26875</v>
      </c>
      <c r="H14" s="40">
        <v>9303</v>
      </c>
      <c r="I14" s="67">
        <v>28179</v>
      </c>
      <c r="J14" s="67">
        <v>63090</v>
      </c>
      <c r="K14" s="69">
        <v>270241</v>
      </c>
      <c r="L14" s="38">
        <v>144737</v>
      </c>
      <c r="M14" s="64">
        <f t="shared" si="0"/>
        <v>546209</v>
      </c>
      <c r="N14" s="110"/>
    </row>
    <row r="15" spans="2:14" x14ac:dyDescent="0.25">
      <c r="B15" s="104"/>
      <c r="C15" s="28">
        <v>43678</v>
      </c>
      <c r="D15" s="39">
        <v>395</v>
      </c>
      <c r="E15" s="67">
        <v>1817</v>
      </c>
      <c r="F15" s="67">
        <v>1363</v>
      </c>
      <c r="G15" s="68">
        <v>23709</v>
      </c>
      <c r="H15" s="40">
        <v>7674</v>
      </c>
      <c r="I15" s="67">
        <v>25679</v>
      </c>
      <c r="J15" s="67">
        <v>42727</v>
      </c>
      <c r="K15" s="69">
        <v>215539</v>
      </c>
      <c r="L15" s="38">
        <v>135001</v>
      </c>
      <c r="M15" s="64">
        <f t="shared" si="0"/>
        <v>453904</v>
      </c>
      <c r="N15" s="110"/>
    </row>
    <row r="16" spans="2:14" x14ac:dyDescent="0.25">
      <c r="B16" s="104"/>
      <c r="C16" s="28">
        <v>43709</v>
      </c>
      <c r="D16" s="34">
        <v>297</v>
      </c>
      <c r="E16" s="62">
        <v>1391</v>
      </c>
      <c r="F16" s="62">
        <v>1231</v>
      </c>
      <c r="G16" s="65">
        <v>21360</v>
      </c>
      <c r="H16" s="37">
        <v>6531</v>
      </c>
      <c r="I16" s="62">
        <v>30557</v>
      </c>
      <c r="J16" s="62">
        <v>61280</v>
      </c>
      <c r="K16" s="66">
        <v>248774</v>
      </c>
      <c r="L16" s="33">
        <v>153140</v>
      </c>
      <c r="M16" s="64">
        <f t="shared" si="0"/>
        <v>524561</v>
      </c>
      <c r="N16" s="110"/>
    </row>
    <row r="17" spans="2:14" x14ac:dyDescent="0.25">
      <c r="B17" s="104"/>
      <c r="C17" s="28">
        <v>43739</v>
      </c>
      <c r="D17" s="34">
        <v>511</v>
      </c>
      <c r="E17" s="62">
        <v>2034</v>
      </c>
      <c r="F17" s="62">
        <v>1456</v>
      </c>
      <c r="G17" s="65">
        <v>26333</v>
      </c>
      <c r="H17" s="37">
        <v>9461</v>
      </c>
      <c r="I17" s="62">
        <v>34258</v>
      </c>
      <c r="J17" s="62">
        <v>77538</v>
      </c>
      <c r="K17" s="66">
        <v>245453</v>
      </c>
      <c r="L17" s="33">
        <v>195587</v>
      </c>
      <c r="M17" s="71">
        <f t="shared" si="0"/>
        <v>592631</v>
      </c>
      <c r="N17" s="110"/>
    </row>
    <row r="18" spans="2:14" x14ac:dyDescent="0.25">
      <c r="B18" s="104"/>
      <c r="C18" s="28">
        <v>43770</v>
      </c>
      <c r="D18" s="34">
        <v>515</v>
      </c>
      <c r="E18" s="62">
        <v>1833</v>
      </c>
      <c r="F18" s="62">
        <v>1682</v>
      </c>
      <c r="G18" s="65">
        <v>26728</v>
      </c>
      <c r="H18" s="37">
        <v>10474</v>
      </c>
      <c r="I18" s="62">
        <v>28227</v>
      </c>
      <c r="J18" s="62">
        <v>73557</v>
      </c>
      <c r="K18" s="66">
        <v>233242</v>
      </c>
      <c r="L18" s="33">
        <v>170210</v>
      </c>
      <c r="M18" s="71">
        <f t="shared" si="0"/>
        <v>546468</v>
      </c>
      <c r="N18" s="110"/>
    </row>
    <row r="19" spans="2:14" x14ac:dyDescent="0.25">
      <c r="B19" s="104"/>
      <c r="C19" s="28">
        <v>43800</v>
      </c>
      <c r="D19" s="34">
        <v>382</v>
      </c>
      <c r="E19" s="62">
        <v>1377</v>
      </c>
      <c r="F19" s="62">
        <v>1113</v>
      </c>
      <c r="G19" s="65">
        <v>19375</v>
      </c>
      <c r="H19" s="37">
        <v>7691</v>
      </c>
      <c r="I19" s="62">
        <v>20704</v>
      </c>
      <c r="J19" s="62">
        <v>48784</v>
      </c>
      <c r="K19" s="66">
        <v>175010</v>
      </c>
      <c r="L19" s="33">
        <v>113133</v>
      </c>
      <c r="M19" s="71">
        <f t="shared" si="0"/>
        <v>387569</v>
      </c>
      <c r="N19" s="110"/>
    </row>
    <row r="20" spans="2:14" x14ac:dyDescent="0.25">
      <c r="B20" s="104"/>
      <c r="C20" s="28">
        <v>43831</v>
      </c>
      <c r="D20" s="39">
        <v>392</v>
      </c>
      <c r="E20" s="67">
        <v>1330</v>
      </c>
      <c r="F20" s="67">
        <v>1222</v>
      </c>
      <c r="G20" s="68">
        <v>25636</v>
      </c>
      <c r="H20" s="40">
        <v>7217</v>
      </c>
      <c r="I20" s="67">
        <v>22129</v>
      </c>
      <c r="J20" s="67">
        <v>65200</v>
      </c>
      <c r="K20" s="69">
        <v>228201</v>
      </c>
      <c r="L20" s="38">
        <v>148736</v>
      </c>
      <c r="M20" s="70">
        <f t="shared" si="0"/>
        <v>500063</v>
      </c>
      <c r="N20" s="110"/>
    </row>
    <row r="21" spans="2:14" x14ac:dyDescent="0.25">
      <c r="B21" s="104"/>
      <c r="C21" s="28">
        <v>43862</v>
      </c>
      <c r="D21" s="39">
        <v>425</v>
      </c>
      <c r="E21" s="67">
        <v>1422</v>
      </c>
      <c r="F21" s="67">
        <v>1290</v>
      </c>
      <c r="G21" s="68">
        <v>23118</v>
      </c>
      <c r="H21" s="40">
        <v>8511</v>
      </c>
      <c r="I21" s="67">
        <v>21136</v>
      </c>
      <c r="J21" s="67">
        <v>68133</v>
      </c>
      <c r="K21" s="69">
        <v>215835</v>
      </c>
      <c r="L21" s="38">
        <v>149962</v>
      </c>
      <c r="M21" s="70">
        <f t="shared" si="0"/>
        <v>489832</v>
      </c>
      <c r="N21" s="110"/>
    </row>
    <row r="22" spans="2:14" ht="13" thickBot="1" x14ac:dyDescent="0.3">
      <c r="B22" s="104"/>
      <c r="C22" s="41">
        <v>43891</v>
      </c>
      <c r="D22" s="43">
        <v>274</v>
      </c>
      <c r="E22" s="72">
        <v>1071</v>
      </c>
      <c r="F22" s="72">
        <v>1056</v>
      </c>
      <c r="G22" s="73">
        <v>22502</v>
      </c>
      <c r="H22" s="74">
        <v>7284</v>
      </c>
      <c r="I22" s="72">
        <v>18625</v>
      </c>
      <c r="J22" s="72">
        <v>57878</v>
      </c>
      <c r="K22" s="75">
        <v>206691</v>
      </c>
      <c r="L22" s="42">
        <v>137965</v>
      </c>
      <c r="M22" s="76">
        <f t="shared" si="0"/>
        <v>453346</v>
      </c>
      <c r="N22" s="110"/>
    </row>
    <row r="23" spans="2:14" ht="13" thickBot="1" x14ac:dyDescent="0.3">
      <c r="B23" s="105"/>
      <c r="C23" s="112"/>
      <c r="D23" s="113"/>
      <c r="E23" s="113"/>
      <c r="F23" s="113"/>
      <c r="G23" s="113"/>
      <c r="H23" s="113"/>
      <c r="I23" s="114"/>
      <c r="J23" s="114"/>
      <c r="K23" s="114"/>
      <c r="L23" s="113"/>
      <c r="M23" s="112"/>
      <c r="N23" s="111"/>
    </row>
  </sheetData>
  <mergeCells count="14">
    <mergeCell ref="C3:M4"/>
    <mergeCell ref="C7:C10"/>
    <mergeCell ref="D7:G7"/>
    <mergeCell ref="H7:K7"/>
    <mergeCell ref="L7:L10"/>
    <mergeCell ref="M7:M10"/>
    <mergeCell ref="J8:J10"/>
    <mergeCell ref="K8:K10"/>
    <mergeCell ref="D8:D10"/>
    <mergeCell ref="E8:E10"/>
    <mergeCell ref="F8:F10"/>
    <mergeCell ref="G8:G10"/>
    <mergeCell ref="H8:H10"/>
    <mergeCell ref="I8:I10"/>
  </mergeCell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1:L40"/>
  <sheetViews>
    <sheetView zoomScale="85" zoomScaleNormal="85" workbookViewId="0">
      <selection activeCell="B26" sqref="B26"/>
    </sheetView>
  </sheetViews>
  <sheetFormatPr defaultColWidth="12.54296875" defaultRowHeight="14" x14ac:dyDescent="0.3"/>
  <cols>
    <col min="1" max="2" width="12.54296875" style="80"/>
    <col min="3" max="11" width="15.81640625" style="80" customWidth="1"/>
    <col min="12" max="16384" width="12.54296875" style="80"/>
  </cols>
  <sheetData>
    <row r="1" spans="2:12" ht="14.5" thickBot="1" x14ac:dyDescent="0.35"/>
    <row r="2" spans="2:12" ht="14.5" thickBot="1" x14ac:dyDescent="0.35">
      <c r="B2" s="117"/>
      <c r="C2" s="118"/>
      <c r="D2" s="118"/>
      <c r="E2" s="118"/>
      <c r="F2" s="118"/>
      <c r="G2" s="118"/>
      <c r="H2" s="118"/>
      <c r="I2" s="118"/>
      <c r="J2" s="118"/>
      <c r="K2" s="118"/>
      <c r="L2" s="119"/>
    </row>
    <row r="3" spans="2:12" x14ac:dyDescent="0.3">
      <c r="B3" s="115"/>
      <c r="C3" s="161" t="s">
        <v>104</v>
      </c>
      <c r="D3" s="162"/>
      <c r="E3" s="162"/>
      <c r="F3" s="162"/>
      <c r="G3" s="162"/>
      <c r="H3" s="162"/>
      <c r="I3" s="162"/>
      <c r="J3" s="162"/>
      <c r="K3" s="163"/>
      <c r="L3" s="99"/>
    </row>
    <row r="4" spans="2:12" ht="14.5" thickBot="1" x14ac:dyDescent="0.35">
      <c r="B4" s="115"/>
      <c r="C4" s="164"/>
      <c r="D4" s="165"/>
      <c r="E4" s="165"/>
      <c r="F4" s="165"/>
      <c r="G4" s="165"/>
      <c r="H4" s="165"/>
      <c r="I4" s="165"/>
      <c r="J4" s="165"/>
      <c r="K4" s="166"/>
      <c r="L4" s="99"/>
    </row>
    <row r="5" spans="2:12" ht="14.5" thickBot="1" x14ac:dyDescent="0.35">
      <c r="B5" s="115"/>
      <c r="C5" s="98"/>
      <c r="D5" s="98"/>
      <c r="E5" s="98"/>
      <c r="F5" s="98"/>
      <c r="G5" s="98"/>
      <c r="H5" s="98"/>
      <c r="I5" s="98"/>
      <c r="J5" s="98"/>
      <c r="K5" s="98"/>
      <c r="L5" s="99"/>
    </row>
    <row r="6" spans="2:12" x14ac:dyDescent="0.3">
      <c r="B6" s="115"/>
      <c r="C6" s="221" t="s">
        <v>66</v>
      </c>
      <c r="D6" s="230" t="s">
        <v>98</v>
      </c>
      <c r="E6" s="227" t="s">
        <v>105</v>
      </c>
      <c r="F6" s="227" t="s">
        <v>106</v>
      </c>
      <c r="G6" s="227" t="s">
        <v>67</v>
      </c>
      <c r="H6" s="227" t="s">
        <v>68</v>
      </c>
      <c r="I6" s="227" t="s">
        <v>69</v>
      </c>
      <c r="J6" s="236" t="s">
        <v>9</v>
      </c>
      <c r="K6" s="239" t="s">
        <v>70</v>
      </c>
      <c r="L6" s="99"/>
    </row>
    <row r="7" spans="2:12" x14ac:dyDescent="0.3">
      <c r="B7" s="115"/>
      <c r="C7" s="222"/>
      <c r="D7" s="231"/>
      <c r="E7" s="228"/>
      <c r="F7" s="228"/>
      <c r="G7" s="228"/>
      <c r="H7" s="228"/>
      <c r="I7" s="228"/>
      <c r="J7" s="237"/>
      <c r="K7" s="240"/>
      <c r="L7" s="99"/>
    </row>
    <row r="8" spans="2:12" ht="14.5" thickBot="1" x14ac:dyDescent="0.35">
      <c r="B8" s="115"/>
      <c r="C8" s="223"/>
      <c r="D8" s="232"/>
      <c r="E8" s="229"/>
      <c r="F8" s="229"/>
      <c r="G8" s="229"/>
      <c r="H8" s="229"/>
      <c r="I8" s="229"/>
      <c r="J8" s="238"/>
      <c r="K8" s="241"/>
      <c r="L8" s="99"/>
    </row>
    <row r="9" spans="2:12" x14ac:dyDescent="0.3">
      <c r="B9" s="115"/>
      <c r="C9" s="51">
        <v>43556</v>
      </c>
      <c r="D9" s="140">
        <v>321817</v>
      </c>
      <c r="E9" s="141">
        <v>31265</v>
      </c>
      <c r="F9" s="141">
        <v>19511</v>
      </c>
      <c r="G9" s="142">
        <f>F9/D9</f>
        <v>6.0627623773759624E-2</v>
      </c>
      <c r="H9" s="141">
        <v>352</v>
      </c>
      <c r="I9" s="142">
        <f>H9/D9</f>
        <v>1.0937893274749315E-3</v>
      </c>
      <c r="J9" s="141">
        <v>64</v>
      </c>
      <c r="K9" s="143">
        <f>J9/D9</f>
        <v>1.9887078681362388E-4</v>
      </c>
      <c r="L9" s="99"/>
    </row>
    <row r="10" spans="2:12" x14ac:dyDescent="0.3">
      <c r="B10" s="115"/>
      <c r="C10" s="82">
        <v>43586</v>
      </c>
      <c r="D10" s="34">
        <v>357468</v>
      </c>
      <c r="E10" s="62">
        <v>33769</v>
      </c>
      <c r="F10" s="62">
        <v>21180</v>
      </c>
      <c r="G10" s="138">
        <f t="shared" ref="G10:G20" si="0">F10/D10</f>
        <v>5.9250058746517169E-2</v>
      </c>
      <c r="H10" s="62">
        <v>414</v>
      </c>
      <c r="I10" s="138">
        <f t="shared" ref="I10:I20" si="1">H10/D10</f>
        <v>1.1581456242237068E-3</v>
      </c>
      <c r="J10" s="62">
        <v>67</v>
      </c>
      <c r="K10" s="144">
        <f t="shared" ref="K10:K20" si="2">J10/D10</f>
        <v>1.8742936430673514E-4</v>
      </c>
      <c r="L10" s="99"/>
    </row>
    <row r="11" spans="2:12" x14ac:dyDescent="0.3">
      <c r="B11" s="115"/>
      <c r="C11" s="82">
        <v>43617</v>
      </c>
      <c r="D11" s="39">
        <v>367799</v>
      </c>
      <c r="E11" s="67">
        <v>32075</v>
      </c>
      <c r="F11" s="67">
        <v>20236</v>
      </c>
      <c r="G11" s="138">
        <f t="shared" si="0"/>
        <v>5.5019181672598345E-2</v>
      </c>
      <c r="H11" s="67">
        <v>374</v>
      </c>
      <c r="I11" s="138">
        <f t="shared" si="1"/>
        <v>1.0168597522016102E-3</v>
      </c>
      <c r="J11" s="67">
        <v>56</v>
      </c>
      <c r="K11" s="144">
        <f t="shared" si="2"/>
        <v>1.5225707519596303E-4</v>
      </c>
      <c r="L11" s="99"/>
    </row>
    <row r="12" spans="2:12" x14ac:dyDescent="0.3">
      <c r="B12" s="115"/>
      <c r="C12" s="82">
        <v>43647</v>
      </c>
      <c r="D12" s="39">
        <v>401472</v>
      </c>
      <c r="E12" s="67">
        <v>33482</v>
      </c>
      <c r="F12" s="67">
        <v>20827</v>
      </c>
      <c r="G12" s="138">
        <f t="shared" si="0"/>
        <v>5.1876594133588395E-2</v>
      </c>
      <c r="H12" s="67">
        <v>412</v>
      </c>
      <c r="I12" s="138">
        <f t="shared" si="1"/>
        <v>1.0262234975290929E-3</v>
      </c>
      <c r="J12" s="67">
        <v>61</v>
      </c>
      <c r="K12" s="144">
        <f t="shared" si="2"/>
        <v>1.5194085764387057E-4</v>
      </c>
      <c r="L12" s="99"/>
    </row>
    <row r="13" spans="2:12" x14ac:dyDescent="0.3">
      <c r="B13" s="115"/>
      <c r="C13" s="82">
        <v>43678</v>
      </c>
      <c r="D13" s="39">
        <v>318903</v>
      </c>
      <c r="E13" s="67">
        <v>30539</v>
      </c>
      <c r="F13" s="67">
        <v>18786</v>
      </c>
      <c r="G13" s="138">
        <f t="shared" si="0"/>
        <v>5.8908194654800988E-2</v>
      </c>
      <c r="H13" s="67">
        <v>380</v>
      </c>
      <c r="I13" s="138">
        <f t="shared" si="1"/>
        <v>1.1915849019921419E-3</v>
      </c>
      <c r="J13" s="67">
        <v>61</v>
      </c>
      <c r="K13" s="144">
        <f t="shared" si="2"/>
        <v>1.9128073426715961E-4</v>
      </c>
      <c r="L13" s="99"/>
    </row>
    <row r="14" spans="2:12" x14ac:dyDescent="0.3">
      <c r="B14" s="115"/>
      <c r="C14" s="82">
        <v>43709</v>
      </c>
      <c r="D14" s="34">
        <v>371421</v>
      </c>
      <c r="E14" s="62">
        <v>31366</v>
      </c>
      <c r="F14" s="62">
        <v>19492</v>
      </c>
      <c r="G14" s="138">
        <f t="shared" si="0"/>
        <v>5.2479531313522933E-2</v>
      </c>
      <c r="H14" s="62">
        <v>339</v>
      </c>
      <c r="I14" s="138">
        <f t="shared" si="1"/>
        <v>9.1271091295322556E-4</v>
      </c>
      <c r="J14" s="62">
        <v>65</v>
      </c>
      <c r="K14" s="144">
        <f t="shared" si="2"/>
        <v>1.7500356738041199E-4</v>
      </c>
      <c r="L14" s="99"/>
    </row>
    <row r="15" spans="2:12" x14ac:dyDescent="0.3">
      <c r="B15" s="115"/>
      <c r="C15" s="82">
        <v>43739</v>
      </c>
      <c r="D15" s="34">
        <v>397044</v>
      </c>
      <c r="E15" s="62">
        <v>35302</v>
      </c>
      <c r="F15" s="62">
        <v>21726</v>
      </c>
      <c r="G15" s="138">
        <f t="shared" si="0"/>
        <v>5.4719376190044432E-2</v>
      </c>
      <c r="H15" s="62">
        <v>368</v>
      </c>
      <c r="I15" s="138">
        <f t="shared" si="1"/>
        <v>9.2684941719305667E-4</v>
      </c>
      <c r="J15" s="62">
        <v>64</v>
      </c>
      <c r="K15" s="144">
        <f t="shared" si="2"/>
        <v>1.6119120299009683E-4</v>
      </c>
      <c r="L15" s="99"/>
    </row>
    <row r="16" spans="2:12" x14ac:dyDescent="0.3">
      <c r="B16" s="115"/>
      <c r="C16" s="82">
        <v>43770</v>
      </c>
      <c r="D16" s="34">
        <v>376258</v>
      </c>
      <c r="E16" s="62">
        <v>33534</v>
      </c>
      <c r="F16" s="62">
        <v>20653</v>
      </c>
      <c r="G16" s="138">
        <f t="shared" si="0"/>
        <v>5.4890527244603436E-2</v>
      </c>
      <c r="H16" s="62">
        <v>374</v>
      </c>
      <c r="I16" s="138">
        <f t="shared" si="1"/>
        <v>9.9399879869663905E-4</v>
      </c>
      <c r="J16" s="62">
        <v>63</v>
      </c>
      <c r="K16" s="144">
        <f t="shared" si="2"/>
        <v>1.6743830031520926E-4</v>
      </c>
      <c r="L16" s="99"/>
    </row>
    <row r="17" spans="2:12" x14ac:dyDescent="0.3">
      <c r="B17" s="115"/>
      <c r="C17" s="82">
        <v>43800</v>
      </c>
      <c r="D17" s="34">
        <v>274436</v>
      </c>
      <c r="E17" s="62">
        <v>27150</v>
      </c>
      <c r="F17" s="62">
        <v>16761</v>
      </c>
      <c r="G17" s="138">
        <f t="shared" si="0"/>
        <v>6.1074348846361266E-2</v>
      </c>
      <c r="H17" s="62">
        <v>333</v>
      </c>
      <c r="I17" s="138">
        <f t="shared" si="1"/>
        <v>1.2133976591992303E-3</v>
      </c>
      <c r="J17" s="62">
        <v>60</v>
      </c>
      <c r="K17" s="144">
        <f t="shared" si="2"/>
        <v>2.186302088647262E-4</v>
      </c>
      <c r="L17" s="99"/>
    </row>
    <row r="18" spans="2:12" x14ac:dyDescent="0.3">
      <c r="B18" s="115"/>
      <c r="C18" s="82">
        <v>43831</v>
      </c>
      <c r="D18" s="39">
        <v>351327</v>
      </c>
      <c r="E18" s="67">
        <v>33700</v>
      </c>
      <c r="F18" s="67">
        <v>20896</v>
      </c>
      <c r="G18" s="138">
        <f t="shared" si="0"/>
        <v>5.9477353007312279E-2</v>
      </c>
      <c r="H18" s="67">
        <v>389</v>
      </c>
      <c r="I18" s="138">
        <f t="shared" si="1"/>
        <v>1.107230585750597E-3</v>
      </c>
      <c r="J18" s="67">
        <v>47</v>
      </c>
      <c r="K18" s="144">
        <f t="shared" si="2"/>
        <v>1.3377850264852971E-4</v>
      </c>
      <c r="L18" s="99"/>
    </row>
    <row r="19" spans="2:12" x14ac:dyDescent="0.3">
      <c r="B19" s="115"/>
      <c r="C19" s="82">
        <v>43862</v>
      </c>
      <c r="D19" s="39">
        <v>339870</v>
      </c>
      <c r="E19" s="67">
        <v>30905</v>
      </c>
      <c r="F19" s="67">
        <v>19071</v>
      </c>
      <c r="G19" s="138">
        <f t="shared" si="0"/>
        <v>5.6112631300203018E-2</v>
      </c>
      <c r="H19" s="67">
        <v>371</v>
      </c>
      <c r="I19" s="138">
        <f t="shared" si="1"/>
        <v>1.0915938447053285E-3</v>
      </c>
      <c r="J19" s="67">
        <v>42</v>
      </c>
      <c r="K19" s="144">
        <f t="shared" si="2"/>
        <v>1.2357666166475418E-4</v>
      </c>
      <c r="L19" s="99"/>
    </row>
    <row r="20" spans="2:12" ht="14.5" thickBot="1" x14ac:dyDescent="0.35">
      <c r="B20" s="115"/>
      <c r="C20" s="84">
        <v>43891</v>
      </c>
      <c r="D20" s="43">
        <v>315381</v>
      </c>
      <c r="E20" s="72">
        <v>30215</v>
      </c>
      <c r="F20" s="72">
        <v>18651</v>
      </c>
      <c r="G20" s="139">
        <f t="shared" si="0"/>
        <v>5.9137994996528012E-2</v>
      </c>
      <c r="H20" s="72">
        <v>394</v>
      </c>
      <c r="I20" s="139">
        <f t="shared" si="1"/>
        <v>1.2492826137275232E-3</v>
      </c>
      <c r="J20" s="72">
        <v>50</v>
      </c>
      <c r="K20" s="145">
        <f t="shared" si="2"/>
        <v>1.585384027572999E-4</v>
      </c>
      <c r="L20" s="99"/>
    </row>
    <row r="21" spans="2:12" ht="14.5" thickBot="1" x14ac:dyDescent="0.35">
      <c r="B21" s="115"/>
      <c r="C21" s="122"/>
      <c r="D21" s="122"/>
      <c r="E21" s="122"/>
      <c r="F21" s="122"/>
      <c r="G21" s="122"/>
      <c r="H21" s="122"/>
      <c r="I21" s="122"/>
      <c r="J21" s="122"/>
      <c r="K21" s="122"/>
      <c r="L21" s="120"/>
    </row>
    <row r="22" spans="2:12" x14ac:dyDescent="0.3">
      <c r="B22" s="115"/>
      <c r="C22" s="161" t="s">
        <v>99</v>
      </c>
      <c r="D22" s="162"/>
      <c r="E22" s="162"/>
      <c r="F22" s="162"/>
      <c r="G22" s="163"/>
      <c r="H22" s="122"/>
      <c r="I22" s="122"/>
      <c r="J22" s="122"/>
      <c r="K22" s="122"/>
      <c r="L22" s="120"/>
    </row>
    <row r="23" spans="2:12" ht="14.5" thickBot="1" x14ac:dyDescent="0.35">
      <c r="B23" s="115"/>
      <c r="C23" s="164"/>
      <c r="D23" s="165"/>
      <c r="E23" s="165"/>
      <c r="F23" s="165"/>
      <c r="G23" s="166"/>
      <c r="H23" s="122"/>
      <c r="I23" s="122"/>
      <c r="J23" s="122"/>
      <c r="K23" s="122"/>
      <c r="L23" s="120"/>
    </row>
    <row r="24" spans="2:12" ht="14.5" thickBot="1" x14ac:dyDescent="0.35">
      <c r="B24" s="115"/>
      <c r="C24" s="98"/>
      <c r="D24" s="98"/>
      <c r="E24" s="98"/>
      <c r="F24" s="98"/>
      <c r="G24" s="98"/>
      <c r="H24" s="122"/>
      <c r="I24" s="122"/>
      <c r="J24" s="122"/>
      <c r="K24" s="122"/>
      <c r="L24" s="120"/>
    </row>
    <row r="25" spans="2:12" x14ac:dyDescent="0.3">
      <c r="B25" s="115"/>
      <c r="C25" s="221" t="s">
        <v>66</v>
      </c>
      <c r="D25" s="224" t="s">
        <v>98</v>
      </c>
      <c r="E25" s="227" t="s">
        <v>107</v>
      </c>
      <c r="F25" s="227" t="s">
        <v>108</v>
      </c>
      <c r="G25" s="233" t="s">
        <v>109</v>
      </c>
      <c r="H25" s="122"/>
      <c r="I25" s="122"/>
      <c r="J25" s="122"/>
      <c r="K25" s="122"/>
      <c r="L25" s="120"/>
    </row>
    <row r="26" spans="2:12" x14ac:dyDescent="0.3">
      <c r="B26" s="115"/>
      <c r="C26" s="222"/>
      <c r="D26" s="225"/>
      <c r="E26" s="228"/>
      <c r="F26" s="228"/>
      <c r="G26" s="234"/>
      <c r="H26" s="122"/>
      <c r="I26" s="122"/>
      <c r="J26" s="122"/>
      <c r="K26" s="122"/>
      <c r="L26" s="120"/>
    </row>
    <row r="27" spans="2:12" ht="14.5" thickBot="1" x14ac:dyDescent="0.35">
      <c r="B27" s="115"/>
      <c r="C27" s="223"/>
      <c r="D27" s="226"/>
      <c r="E27" s="229"/>
      <c r="F27" s="229"/>
      <c r="G27" s="235"/>
      <c r="H27" s="122"/>
      <c r="I27" s="122"/>
      <c r="J27" s="122"/>
      <c r="K27" s="122"/>
      <c r="L27" s="120"/>
    </row>
    <row r="28" spans="2:12" x14ac:dyDescent="0.3">
      <c r="B28" s="115"/>
      <c r="C28" s="54">
        <v>43556</v>
      </c>
      <c r="D28" s="32">
        <v>132706</v>
      </c>
      <c r="E28" s="60">
        <v>23842</v>
      </c>
      <c r="F28" s="60">
        <v>1963</v>
      </c>
      <c r="G28" s="81">
        <f t="shared" ref="G28:G39" si="3">F28/D28</f>
        <v>1.4792096815517007E-2</v>
      </c>
      <c r="H28" s="122"/>
      <c r="I28" s="122"/>
      <c r="J28" s="122"/>
      <c r="K28" s="122"/>
      <c r="L28" s="120"/>
    </row>
    <row r="29" spans="2:12" x14ac:dyDescent="0.3">
      <c r="B29" s="115"/>
      <c r="C29" s="82">
        <v>43586</v>
      </c>
      <c r="D29" s="37">
        <v>148541</v>
      </c>
      <c r="E29" s="62">
        <v>27722</v>
      </c>
      <c r="F29" s="62">
        <v>2430</v>
      </c>
      <c r="G29" s="83">
        <f t="shared" si="3"/>
        <v>1.6359119704324059E-2</v>
      </c>
      <c r="H29" s="122"/>
      <c r="I29" s="122"/>
      <c r="J29" s="122"/>
      <c r="K29" s="122"/>
      <c r="L29" s="120"/>
    </row>
    <row r="30" spans="2:12" x14ac:dyDescent="0.3">
      <c r="B30" s="115"/>
      <c r="C30" s="82">
        <v>43617</v>
      </c>
      <c r="D30" s="40">
        <v>141284</v>
      </c>
      <c r="E30" s="67">
        <v>25914</v>
      </c>
      <c r="F30" s="67">
        <v>2213</v>
      </c>
      <c r="G30" s="83">
        <f t="shared" si="3"/>
        <v>1.5663486311259592E-2</v>
      </c>
      <c r="H30" s="122"/>
      <c r="I30" s="122"/>
      <c r="J30" s="122"/>
      <c r="K30" s="122"/>
      <c r="L30" s="120"/>
    </row>
    <row r="31" spans="2:12" x14ac:dyDescent="0.3">
      <c r="B31" s="115"/>
      <c r="C31" s="82">
        <v>43647</v>
      </c>
      <c r="D31" s="40">
        <v>144737</v>
      </c>
      <c r="E31" s="67">
        <v>25503</v>
      </c>
      <c r="F31" s="67">
        <v>2200</v>
      </c>
      <c r="G31" s="83">
        <f t="shared" si="3"/>
        <v>1.5199983418199907E-2</v>
      </c>
      <c r="H31" s="122"/>
      <c r="I31" s="122"/>
      <c r="J31" s="122"/>
      <c r="K31" s="122"/>
      <c r="L31" s="120"/>
    </row>
    <row r="32" spans="2:12" x14ac:dyDescent="0.3">
      <c r="B32" s="115"/>
      <c r="C32" s="82">
        <v>43678</v>
      </c>
      <c r="D32" s="40">
        <v>135001</v>
      </c>
      <c r="E32" s="67">
        <v>24363</v>
      </c>
      <c r="F32" s="67">
        <v>2099</v>
      </c>
      <c r="G32" s="83">
        <f t="shared" si="3"/>
        <v>1.55480329775335E-2</v>
      </c>
      <c r="H32" s="122"/>
      <c r="I32" s="122"/>
      <c r="J32" s="122"/>
      <c r="K32" s="122"/>
      <c r="L32" s="120"/>
    </row>
    <row r="33" spans="2:12" x14ac:dyDescent="0.3">
      <c r="B33" s="115"/>
      <c r="C33" s="82">
        <v>43709</v>
      </c>
      <c r="D33" s="37">
        <v>153140</v>
      </c>
      <c r="E33" s="62">
        <v>29068</v>
      </c>
      <c r="F33" s="62">
        <v>2411</v>
      </c>
      <c r="G33" s="83">
        <f t="shared" si="3"/>
        <v>1.5743763876191721E-2</v>
      </c>
      <c r="H33" s="122"/>
      <c r="I33" s="122"/>
      <c r="J33" s="122"/>
      <c r="K33" s="122"/>
      <c r="L33" s="120"/>
    </row>
    <row r="34" spans="2:12" x14ac:dyDescent="0.3">
      <c r="B34" s="115"/>
      <c r="C34" s="82">
        <v>43739</v>
      </c>
      <c r="D34" s="37">
        <v>195587</v>
      </c>
      <c r="E34" s="62">
        <v>38322</v>
      </c>
      <c r="F34" s="62">
        <v>3365</v>
      </c>
      <c r="G34" s="83">
        <f t="shared" si="3"/>
        <v>1.7204619938953E-2</v>
      </c>
      <c r="H34" s="122"/>
      <c r="I34" s="122"/>
      <c r="J34" s="122"/>
      <c r="K34" s="122"/>
      <c r="L34" s="120"/>
    </row>
    <row r="35" spans="2:12" x14ac:dyDescent="0.3">
      <c r="B35" s="115"/>
      <c r="C35" s="82">
        <v>43770</v>
      </c>
      <c r="D35" s="37">
        <v>170210</v>
      </c>
      <c r="E35" s="62">
        <v>36102</v>
      </c>
      <c r="F35" s="62">
        <v>3250</v>
      </c>
      <c r="G35" s="83">
        <f t="shared" si="3"/>
        <v>1.9094060278479524E-2</v>
      </c>
      <c r="H35" s="122"/>
      <c r="I35" s="122"/>
      <c r="J35" s="122"/>
      <c r="K35" s="122"/>
      <c r="L35" s="120"/>
    </row>
    <row r="36" spans="2:12" x14ac:dyDescent="0.3">
      <c r="B36" s="115"/>
      <c r="C36" s="82">
        <v>43800</v>
      </c>
      <c r="D36" s="37">
        <v>113133</v>
      </c>
      <c r="E36" s="62">
        <v>21578</v>
      </c>
      <c r="F36" s="62">
        <v>2287</v>
      </c>
      <c r="G36" s="83">
        <f t="shared" si="3"/>
        <v>2.0215145006319993E-2</v>
      </c>
      <c r="H36" s="122"/>
      <c r="I36" s="122"/>
      <c r="J36" s="122"/>
      <c r="K36" s="122"/>
      <c r="L36" s="120"/>
    </row>
    <row r="37" spans="2:12" x14ac:dyDescent="0.3">
      <c r="B37" s="115"/>
      <c r="C37" s="82">
        <v>43831</v>
      </c>
      <c r="D37" s="40">
        <v>148736</v>
      </c>
      <c r="E37" s="67">
        <v>28531</v>
      </c>
      <c r="F37" s="67">
        <v>2458</v>
      </c>
      <c r="G37" s="83">
        <f t="shared" si="3"/>
        <v>1.6525925129087779E-2</v>
      </c>
      <c r="H37" s="122"/>
      <c r="I37" s="122"/>
      <c r="J37" s="122"/>
      <c r="K37" s="122"/>
      <c r="L37" s="120"/>
    </row>
    <row r="38" spans="2:12" x14ac:dyDescent="0.3">
      <c r="B38" s="115"/>
      <c r="C38" s="82">
        <v>43862</v>
      </c>
      <c r="D38" s="40">
        <v>149962</v>
      </c>
      <c r="E38" s="67">
        <v>28374</v>
      </c>
      <c r="F38" s="67">
        <v>2325</v>
      </c>
      <c r="G38" s="83">
        <f t="shared" si="3"/>
        <v>1.5503927661674291E-2</v>
      </c>
      <c r="H38" s="122"/>
      <c r="I38" s="122"/>
      <c r="J38" s="122"/>
      <c r="K38" s="122"/>
      <c r="L38" s="120"/>
    </row>
    <row r="39" spans="2:12" ht="14.5" thickBot="1" x14ac:dyDescent="0.35">
      <c r="B39" s="115"/>
      <c r="C39" s="84">
        <v>43891</v>
      </c>
      <c r="D39" s="74">
        <v>137965</v>
      </c>
      <c r="E39" s="72">
        <v>26304</v>
      </c>
      <c r="F39" s="72">
        <v>2253</v>
      </c>
      <c r="G39" s="83">
        <f t="shared" si="3"/>
        <v>1.6330228681187258E-2</v>
      </c>
      <c r="H39" s="122"/>
      <c r="I39" s="122"/>
      <c r="J39" s="122"/>
      <c r="K39" s="122"/>
      <c r="L39" s="120"/>
    </row>
    <row r="40" spans="2:12" ht="14.5" thickBot="1" x14ac:dyDescent="0.35">
      <c r="B40" s="116"/>
      <c r="C40" s="123"/>
      <c r="D40" s="123"/>
      <c r="E40" s="123"/>
      <c r="F40" s="123"/>
      <c r="G40" s="123"/>
      <c r="H40" s="123"/>
      <c r="I40" s="123"/>
      <c r="J40" s="123"/>
      <c r="K40" s="123"/>
      <c r="L40" s="121"/>
    </row>
  </sheetData>
  <mergeCells count="16">
    <mergeCell ref="C3:K4"/>
    <mergeCell ref="C22:G23"/>
    <mergeCell ref="C25:C27"/>
    <mergeCell ref="D25:D27"/>
    <mergeCell ref="E25:E27"/>
    <mergeCell ref="C6:C8"/>
    <mergeCell ref="D6:D8"/>
    <mergeCell ref="E6:E8"/>
    <mergeCell ref="F25:F27"/>
    <mergeCell ref="G25:G27"/>
    <mergeCell ref="I6:I8"/>
    <mergeCell ref="J6:J8"/>
    <mergeCell ref="K6:K8"/>
    <mergeCell ref="F6:F8"/>
    <mergeCell ref="G6:G8"/>
    <mergeCell ref="H6:H8"/>
  </mergeCells>
  <pageMargins left="0.75000000000000011" right="0.75000000000000011" top="1" bottom="1" header="0.5" footer="0.5"/>
  <pageSetup paperSize="0" fitToWidth="0" fitToHeight="0" orientation="portrait" horizontalDpi="0" verticalDpi="0" copies="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B1:G42"/>
  <sheetViews>
    <sheetView topLeftCell="A4" zoomScaleNormal="100" workbookViewId="0">
      <selection activeCell="D10" sqref="D10:F21"/>
    </sheetView>
  </sheetViews>
  <sheetFormatPr defaultColWidth="16.54296875" defaultRowHeight="14" x14ac:dyDescent="0.3"/>
  <cols>
    <col min="1" max="1" width="6.54296875" style="85" customWidth="1"/>
    <col min="2" max="2" width="10.54296875" style="85" customWidth="1"/>
    <col min="3" max="3" width="21.54296875" style="85" customWidth="1"/>
    <col min="4" max="6" width="25" style="85" customWidth="1"/>
    <col min="7" max="7" width="23.453125" style="85" customWidth="1"/>
    <col min="8" max="8" width="10.54296875" style="85" customWidth="1"/>
    <col min="9" max="16384" width="16.54296875" style="85"/>
  </cols>
  <sheetData>
    <row r="1" spans="2:7" ht="14.5" thickBot="1" x14ac:dyDescent="0.35"/>
    <row r="2" spans="2:7" ht="14.5" thickBot="1" x14ac:dyDescent="0.35">
      <c r="B2" s="124"/>
      <c r="C2" s="127"/>
      <c r="D2" s="127"/>
      <c r="E2" s="127"/>
      <c r="F2" s="127"/>
      <c r="G2" s="128"/>
    </row>
    <row r="3" spans="2:7" ht="14.25" customHeight="1" x14ac:dyDescent="0.3">
      <c r="B3" s="125"/>
      <c r="C3" s="161" t="s">
        <v>100</v>
      </c>
      <c r="D3" s="162"/>
      <c r="E3" s="162"/>
      <c r="F3" s="163"/>
      <c r="G3" s="129"/>
    </row>
    <row r="4" spans="2:7" ht="15" customHeight="1" thickBot="1" x14ac:dyDescent="0.35">
      <c r="B4" s="125"/>
      <c r="C4" s="164"/>
      <c r="D4" s="165"/>
      <c r="E4" s="165"/>
      <c r="F4" s="166"/>
      <c r="G4" s="129"/>
    </row>
    <row r="5" spans="2:7" ht="14.5" thickBot="1" x14ac:dyDescent="0.35">
      <c r="B5" s="125"/>
      <c r="C5" s="98"/>
      <c r="D5" s="98"/>
      <c r="E5" s="98"/>
      <c r="F5" s="98"/>
      <c r="G5" s="129"/>
    </row>
    <row r="6" spans="2:7" ht="14.25" customHeight="1" x14ac:dyDescent="0.3">
      <c r="B6" s="125"/>
      <c r="C6" s="242" t="s">
        <v>11</v>
      </c>
      <c r="D6" s="248" t="s">
        <v>80</v>
      </c>
      <c r="E6" s="251" t="s">
        <v>79</v>
      </c>
      <c r="F6" s="245" t="s">
        <v>10</v>
      </c>
      <c r="G6" s="129"/>
    </row>
    <row r="7" spans="2:7" x14ac:dyDescent="0.3">
      <c r="B7" s="125"/>
      <c r="C7" s="243"/>
      <c r="D7" s="249"/>
      <c r="E7" s="252"/>
      <c r="F7" s="246"/>
      <c r="G7" s="129"/>
    </row>
    <row r="8" spans="2:7" x14ac:dyDescent="0.3">
      <c r="B8" s="125"/>
      <c r="C8" s="243"/>
      <c r="D8" s="249"/>
      <c r="E8" s="252"/>
      <c r="F8" s="246"/>
      <c r="G8" s="129"/>
    </row>
    <row r="9" spans="2:7" ht="14.5" thickBot="1" x14ac:dyDescent="0.35">
      <c r="B9" s="125"/>
      <c r="C9" s="244"/>
      <c r="D9" s="250"/>
      <c r="E9" s="253"/>
      <c r="F9" s="247"/>
      <c r="G9" s="129"/>
    </row>
    <row r="10" spans="2:7" x14ac:dyDescent="0.3">
      <c r="B10" s="125"/>
      <c r="C10" s="28">
        <v>43556</v>
      </c>
      <c r="D10" s="30">
        <v>78406</v>
      </c>
      <c r="E10" s="60">
        <f>F10-D10</f>
        <v>47438</v>
      </c>
      <c r="F10" s="61">
        <v>125844</v>
      </c>
      <c r="G10" s="129"/>
    </row>
    <row r="11" spans="2:7" x14ac:dyDescent="0.3">
      <c r="B11" s="125"/>
      <c r="C11" s="28">
        <v>43586</v>
      </c>
      <c r="D11" s="34">
        <v>72804</v>
      </c>
      <c r="E11" s="60">
        <f t="shared" ref="E11:E21" si="0">F11-D11</f>
        <v>41361</v>
      </c>
      <c r="F11" s="65">
        <v>114165</v>
      </c>
      <c r="G11" s="129"/>
    </row>
    <row r="12" spans="2:7" x14ac:dyDescent="0.3">
      <c r="B12" s="125"/>
      <c r="C12" s="28">
        <v>43617</v>
      </c>
      <c r="D12" s="39">
        <v>82488</v>
      </c>
      <c r="E12" s="60">
        <f t="shared" si="0"/>
        <v>34660</v>
      </c>
      <c r="F12" s="68">
        <v>117148</v>
      </c>
      <c r="G12" s="129"/>
    </row>
    <row r="13" spans="2:7" x14ac:dyDescent="0.3">
      <c r="B13" s="125"/>
      <c r="C13" s="28">
        <v>43647</v>
      </c>
      <c r="D13" s="39">
        <v>88528</v>
      </c>
      <c r="E13" s="60">
        <f t="shared" si="0"/>
        <v>32247</v>
      </c>
      <c r="F13" s="68">
        <v>120775</v>
      </c>
      <c r="G13" s="129"/>
    </row>
    <row r="14" spans="2:7" x14ac:dyDescent="0.3">
      <c r="B14" s="125"/>
      <c r="C14" s="28">
        <v>43678</v>
      </c>
      <c r="D14" s="39">
        <v>78649</v>
      </c>
      <c r="E14" s="60">
        <f t="shared" si="0"/>
        <v>36004</v>
      </c>
      <c r="F14" s="68">
        <v>114653</v>
      </c>
      <c r="G14" s="129"/>
    </row>
    <row r="15" spans="2:7" x14ac:dyDescent="0.3">
      <c r="B15" s="125"/>
      <c r="C15" s="28">
        <v>43709</v>
      </c>
      <c r="D15" s="34">
        <v>87608</v>
      </c>
      <c r="E15" s="60">
        <f t="shared" si="0"/>
        <v>49399</v>
      </c>
      <c r="F15" s="65">
        <v>137007</v>
      </c>
      <c r="G15" s="129"/>
    </row>
    <row r="16" spans="2:7" x14ac:dyDescent="0.3">
      <c r="B16" s="125"/>
      <c r="C16" s="28">
        <v>43739</v>
      </c>
      <c r="D16" s="34">
        <v>88015</v>
      </c>
      <c r="E16" s="60">
        <f t="shared" si="0"/>
        <v>68995</v>
      </c>
      <c r="F16" s="65">
        <v>157010</v>
      </c>
      <c r="G16" s="129"/>
    </row>
    <row r="17" spans="2:7" x14ac:dyDescent="0.3">
      <c r="B17" s="125"/>
      <c r="C17" s="28">
        <v>43770</v>
      </c>
      <c r="D17" s="34">
        <v>93725</v>
      </c>
      <c r="E17" s="60">
        <f t="shared" si="0"/>
        <v>39649</v>
      </c>
      <c r="F17" s="65">
        <v>133374</v>
      </c>
      <c r="G17" s="129"/>
    </row>
    <row r="18" spans="2:7" x14ac:dyDescent="0.3">
      <c r="B18" s="125"/>
      <c r="C18" s="28">
        <v>43800</v>
      </c>
      <c r="D18" s="34">
        <v>82284</v>
      </c>
      <c r="E18" s="60">
        <f t="shared" si="0"/>
        <v>37072</v>
      </c>
      <c r="F18" s="65">
        <v>119356</v>
      </c>
      <c r="G18" s="129"/>
    </row>
    <row r="19" spans="2:7" x14ac:dyDescent="0.3">
      <c r="B19" s="125"/>
      <c r="C19" s="28">
        <v>43831</v>
      </c>
      <c r="D19" s="39">
        <v>88257</v>
      </c>
      <c r="E19" s="67">
        <f t="shared" si="0"/>
        <v>39190</v>
      </c>
      <c r="F19" s="68">
        <v>127447</v>
      </c>
      <c r="G19" s="129"/>
    </row>
    <row r="20" spans="2:7" x14ac:dyDescent="0.3">
      <c r="B20" s="125"/>
      <c r="C20" s="28">
        <v>43862</v>
      </c>
      <c r="D20" s="39">
        <v>91910</v>
      </c>
      <c r="E20" s="67">
        <f t="shared" si="0"/>
        <v>38003</v>
      </c>
      <c r="F20" s="68">
        <v>129913</v>
      </c>
      <c r="G20" s="129"/>
    </row>
    <row r="21" spans="2:7" ht="14.5" thickBot="1" x14ac:dyDescent="0.35">
      <c r="B21" s="125"/>
      <c r="C21" s="41">
        <v>43891</v>
      </c>
      <c r="D21" s="43">
        <v>79313</v>
      </c>
      <c r="E21" s="72">
        <f t="shared" si="0"/>
        <v>39182</v>
      </c>
      <c r="F21" s="73">
        <v>118495</v>
      </c>
      <c r="G21" s="129"/>
    </row>
    <row r="22" spans="2:7" ht="14.5" thickBot="1" x14ac:dyDescent="0.35">
      <c r="B22" s="125"/>
      <c r="C22" s="131"/>
      <c r="D22" s="131"/>
      <c r="E22" s="131"/>
      <c r="F22" s="131"/>
      <c r="G22" s="129"/>
    </row>
    <row r="23" spans="2:7" x14ac:dyDescent="0.3">
      <c r="B23" s="125"/>
      <c r="C23" s="161" t="s">
        <v>101</v>
      </c>
      <c r="D23" s="162"/>
      <c r="E23" s="162"/>
      <c r="F23" s="163"/>
      <c r="G23" s="129"/>
    </row>
    <row r="24" spans="2:7" ht="14.5" thickBot="1" x14ac:dyDescent="0.35">
      <c r="B24" s="125"/>
      <c r="C24" s="164"/>
      <c r="D24" s="165"/>
      <c r="E24" s="165"/>
      <c r="F24" s="166"/>
      <c r="G24" s="129"/>
    </row>
    <row r="25" spans="2:7" ht="14.5" thickBot="1" x14ac:dyDescent="0.35">
      <c r="B25" s="125"/>
      <c r="C25" s="131"/>
      <c r="D25" s="131"/>
      <c r="E25" s="131"/>
      <c r="F25" s="131"/>
      <c r="G25" s="129"/>
    </row>
    <row r="26" spans="2:7" x14ac:dyDescent="0.3">
      <c r="B26" s="125"/>
      <c r="C26" s="242" t="s">
        <v>11</v>
      </c>
      <c r="D26" s="245" t="s">
        <v>10</v>
      </c>
      <c r="E26" s="131"/>
      <c r="F26" s="131"/>
      <c r="G26" s="129"/>
    </row>
    <row r="27" spans="2:7" x14ac:dyDescent="0.3">
      <c r="B27" s="125"/>
      <c r="C27" s="243"/>
      <c r="D27" s="246"/>
      <c r="E27" s="131"/>
      <c r="F27" s="131"/>
      <c r="G27" s="129"/>
    </row>
    <row r="28" spans="2:7" x14ac:dyDescent="0.3">
      <c r="B28" s="125"/>
      <c r="C28" s="243"/>
      <c r="D28" s="246"/>
      <c r="E28" s="131"/>
      <c r="F28" s="131"/>
      <c r="G28" s="129"/>
    </row>
    <row r="29" spans="2:7" ht="14.5" thickBot="1" x14ac:dyDescent="0.35">
      <c r="B29" s="125"/>
      <c r="C29" s="244"/>
      <c r="D29" s="247"/>
      <c r="E29" s="131"/>
      <c r="F29" s="131"/>
      <c r="G29" s="129"/>
    </row>
    <row r="30" spans="2:7" x14ac:dyDescent="0.3">
      <c r="B30" s="125"/>
      <c r="C30" s="28">
        <v>43556</v>
      </c>
      <c r="D30" s="29">
        <v>3870</v>
      </c>
      <c r="E30" s="131"/>
      <c r="F30" s="131"/>
      <c r="G30" s="129"/>
    </row>
    <row r="31" spans="2:7" x14ac:dyDescent="0.3">
      <c r="B31" s="125"/>
      <c r="C31" s="28">
        <v>43586</v>
      </c>
      <c r="D31" s="33">
        <v>4560</v>
      </c>
      <c r="E31" s="131"/>
      <c r="F31" s="131"/>
      <c r="G31" s="129"/>
    </row>
    <row r="32" spans="2:7" x14ac:dyDescent="0.3">
      <c r="B32" s="125"/>
      <c r="C32" s="28">
        <v>43617</v>
      </c>
      <c r="D32" s="38">
        <v>3318</v>
      </c>
      <c r="E32" s="131"/>
      <c r="F32" s="131"/>
      <c r="G32" s="129"/>
    </row>
    <row r="33" spans="2:7" x14ac:dyDescent="0.3">
      <c r="B33" s="125"/>
      <c r="C33" s="28">
        <v>43647</v>
      </c>
      <c r="D33" s="38">
        <v>2536</v>
      </c>
      <c r="E33" s="131"/>
      <c r="F33" s="131"/>
      <c r="G33" s="129"/>
    </row>
    <row r="34" spans="2:7" x14ac:dyDescent="0.3">
      <c r="B34" s="125"/>
      <c r="C34" s="28">
        <v>43678</v>
      </c>
      <c r="D34" s="38">
        <v>3328</v>
      </c>
      <c r="E34" s="131"/>
      <c r="F34" s="131"/>
      <c r="G34" s="129"/>
    </row>
    <row r="35" spans="2:7" x14ac:dyDescent="0.3">
      <c r="B35" s="125"/>
      <c r="C35" s="28">
        <v>43709</v>
      </c>
      <c r="D35" s="33">
        <v>4230</v>
      </c>
      <c r="E35" s="131"/>
      <c r="F35" s="131"/>
      <c r="G35" s="129"/>
    </row>
    <row r="36" spans="2:7" x14ac:dyDescent="0.3">
      <c r="B36" s="125"/>
      <c r="C36" s="28">
        <v>43739</v>
      </c>
      <c r="D36" s="33">
        <v>5880</v>
      </c>
      <c r="E36" s="131"/>
      <c r="F36" s="131"/>
      <c r="G36" s="129"/>
    </row>
    <row r="37" spans="2:7" x14ac:dyDescent="0.3">
      <c r="B37" s="125"/>
      <c r="C37" s="28">
        <v>43770</v>
      </c>
      <c r="D37" s="33">
        <v>4193</v>
      </c>
      <c r="E37" s="131"/>
      <c r="F37" s="131"/>
      <c r="G37" s="129"/>
    </row>
    <row r="38" spans="2:7" x14ac:dyDescent="0.3">
      <c r="B38" s="125"/>
      <c r="C38" s="28">
        <v>43800</v>
      </c>
      <c r="D38" s="33">
        <v>5631</v>
      </c>
      <c r="E38" s="131"/>
      <c r="F38" s="131"/>
      <c r="G38" s="129"/>
    </row>
    <row r="39" spans="2:7" x14ac:dyDescent="0.3">
      <c r="B39" s="125"/>
      <c r="C39" s="28">
        <v>43831</v>
      </c>
      <c r="D39" s="38">
        <v>2528</v>
      </c>
      <c r="E39" s="131"/>
      <c r="F39" s="131"/>
      <c r="G39" s="129"/>
    </row>
    <row r="40" spans="2:7" x14ac:dyDescent="0.3">
      <c r="B40" s="125"/>
      <c r="C40" s="28">
        <v>43862</v>
      </c>
      <c r="D40" s="38">
        <v>5648</v>
      </c>
      <c r="E40" s="131"/>
      <c r="F40" s="131"/>
      <c r="G40" s="129"/>
    </row>
    <row r="41" spans="2:7" ht="14.5" thickBot="1" x14ac:dyDescent="0.35">
      <c r="B41" s="125"/>
      <c r="C41" s="41">
        <v>43891</v>
      </c>
      <c r="D41" s="42">
        <v>7380</v>
      </c>
      <c r="E41" s="131"/>
      <c r="F41" s="131"/>
      <c r="G41" s="129"/>
    </row>
    <row r="42" spans="2:7" ht="14.5" thickBot="1" x14ac:dyDescent="0.35">
      <c r="B42" s="126"/>
      <c r="C42" s="132"/>
      <c r="D42" s="132"/>
      <c r="E42" s="132"/>
      <c r="F42" s="132"/>
      <c r="G42" s="130"/>
    </row>
  </sheetData>
  <mergeCells count="8">
    <mergeCell ref="C3:F4"/>
    <mergeCell ref="C26:C29"/>
    <mergeCell ref="D26:D29"/>
    <mergeCell ref="C23:F24"/>
    <mergeCell ref="C6:C9"/>
    <mergeCell ref="D6:D9"/>
    <mergeCell ref="E6:E9"/>
    <mergeCell ref="F6:F9"/>
  </mergeCells>
  <pageMargins left="0.75000000000000011" right="0.75000000000000011" top="1" bottom="1" header="0.5" footer="0.5"/>
  <pageSetup paperSize="0" fitToWidth="0" fitToHeight="0" orientation="portrait" horizontalDpi="0" verticalDpi="0" copies="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J21"/>
  <sheetViews>
    <sheetView workbookViewId="0">
      <selection activeCell="C6" sqref="C6:C8"/>
    </sheetView>
  </sheetViews>
  <sheetFormatPr defaultColWidth="10.453125" defaultRowHeight="15" customHeight="1" x14ac:dyDescent="0.25"/>
  <cols>
    <col min="1" max="2" width="10.453125" style="44"/>
    <col min="3" max="9" width="14.54296875" style="44" customWidth="1"/>
    <col min="10" max="16384" width="10.453125" style="44"/>
  </cols>
  <sheetData>
    <row r="1" spans="2:10" ht="15" customHeight="1" thickBot="1" x14ac:dyDescent="0.3"/>
    <row r="2" spans="2:10" ht="15" customHeight="1" thickBot="1" x14ac:dyDescent="0.3">
      <c r="B2" s="93"/>
      <c r="C2" s="94"/>
      <c r="D2" s="94"/>
      <c r="E2" s="94"/>
      <c r="F2" s="94"/>
      <c r="G2" s="94"/>
      <c r="H2" s="94"/>
      <c r="I2" s="94"/>
      <c r="J2" s="95"/>
    </row>
    <row r="3" spans="2:10" ht="15" customHeight="1" x14ac:dyDescent="0.25">
      <c r="B3" s="96"/>
      <c r="C3" s="161" t="s">
        <v>102</v>
      </c>
      <c r="D3" s="162"/>
      <c r="E3" s="162"/>
      <c r="F3" s="162"/>
      <c r="G3" s="162"/>
      <c r="H3" s="162"/>
      <c r="I3" s="163"/>
      <c r="J3" s="99"/>
    </row>
    <row r="4" spans="2:10" ht="15" customHeight="1" thickBot="1" x14ac:dyDescent="0.3">
      <c r="B4" s="96"/>
      <c r="C4" s="164"/>
      <c r="D4" s="165"/>
      <c r="E4" s="165"/>
      <c r="F4" s="165"/>
      <c r="G4" s="165"/>
      <c r="H4" s="165"/>
      <c r="I4" s="166"/>
      <c r="J4" s="99"/>
    </row>
    <row r="5" spans="2:10" ht="15" customHeight="1" x14ac:dyDescent="0.5">
      <c r="B5" s="96"/>
      <c r="C5" s="133"/>
      <c r="D5" s="133"/>
      <c r="E5" s="133"/>
      <c r="F5" s="133"/>
      <c r="G5" s="133"/>
      <c r="H5" s="98"/>
      <c r="I5" s="98"/>
      <c r="J5" s="99"/>
    </row>
    <row r="6" spans="2:10" ht="15" customHeight="1" x14ac:dyDescent="0.25">
      <c r="B6" s="96"/>
      <c r="C6" s="254" t="s">
        <v>11</v>
      </c>
      <c r="D6" s="257" t="s">
        <v>12</v>
      </c>
      <c r="E6" s="257" t="s">
        <v>13</v>
      </c>
      <c r="F6" s="257" t="s">
        <v>0</v>
      </c>
      <c r="G6" s="257" t="s">
        <v>71</v>
      </c>
      <c r="H6" s="257" t="s">
        <v>14</v>
      </c>
      <c r="I6" s="257" t="s">
        <v>72</v>
      </c>
      <c r="J6" s="99"/>
    </row>
    <row r="7" spans="2:10" ht="15" customHeight="1" x14ac:dyDescent="0.25">
      <c r="B7" s="96"/>
      <c r="C7" s="255"/>
      <c r="D7" s="257"/>
      <c r="E7" s="257"/>
      <c r="F7" s="257"/>
      <c r="G7" s="257"/>
      <c r="H7" s="257"/>
      <c r="I7" s="257"/>
      <c r="J7" s="99"/>
    </row>
    <row r="8" spans="2:10" ht="15" customHeight="1" x14ac:dyDescent="0.25">
      <c r="B8" s="96"/>
      <c r="C8" s="256"/>
      <c r="D8" s="257"/>
      <c r="E8" s="257"/>
      <c r="F8" s="257"/>
      <c r="G8" s="257"/>
      <c r="H8" s="257"/>
      <c r="I8" s="257"/>
      <c r="J8" s="99"/>
    </row>
    <row r="9" spans="2:10" ht="15" customHeight="1" x14ac:dyDescent="0.25">
      <c r="B9" s="96"/>
      <c r="C9" s="86">
        <v>43556</v>
      </c>
      <c r="D9" s="87">
        <v>35097</v>
      </c>
      <c r="E9" s="87">
        <v>9854</v>
      </c>
      <c r="F9" s="87">
        <f>E9+D9</f>
        <v>44951</v>
      </c>
      <c r="G9" s="87">
        <v>2365987</v>
      </c>
      <c r="H9" s="88">
        <f>E9/F9</f>
        <v>0.21921648016729328</v>
      </c>
      <c r="I9" s="87">
        <v>1531171</v>
      </c>
      <c r="J9" s="99"/>
    </row>
    <row r="10" spans="2:10" ht="15" customHeight="1" x14ac:dyDescent="0.25">
      <c r="B10" s="96"/>
      <c r="C10" s="86">
        <v>43586</v>
      </c>
      <c r="D10" s="62">
        <v>34948</v>
      </c>
      <c r="E10" s="62">
        <v>9770</v>
      </c>
      <c r="F10" s="62">
        <f>E10+D10</f>
        <v>44718</v>
      </c>
      <c r="G10" s="62">
        <v>2410705</v>
      </c>
      <c r="H10" s="88">
        <f>E10/F10</f>
        <v>0.21848025403640592</v>
      </c>
      <c r="I10" s="62">
        <v>1555483</v>
      </c>
      <c r="J10" s="99"/>
    </row>
    <row r="11" spans="2:10" ht="15" customHeight="1" x14ac:dyDescent="0.25">
      <c r="B11" s="96"/>
      <c r="C11" s="86">
        <v>43617</v>
      </c>
      <c r="D11" s="67">
        <v>37719</v>
      </c>
      <c r="E11" s="67">
        <v>10002</v>
      </c>
      <c r="F11" s="67">
        <f>E11+D11</f>
        <v>47721</v>
      </c>
      <c r="G11" s="67">
        <v>2458426</v>
      </c>
      <c r="H11" s="88">
        <f>E11/F11</f>
        <v>0.20959326082856605</v>
      </c>
      <c r="I11" s="67">
        <v>1580061</v>
      </c>
      <c r="J11" s="99"/>
    </row>
    <row r="12" spans="2:10" ht="15" customHeight="1" x14ac:dyDescent="0.25">
      <c r="B12" s="96"/>
      <c r="C12" s="86">
        <v>43647</v>
      </c>
      <c r="D12" s="67">
        <v>42421</v>
      </c>
      <c r="E12" s="67">
        <v>9870</v>
      </c>
      <c r="F12" s="67">
        <f t="shared" ref="F12:F20" si="0">E12+D12</f>
        <v>52291</v>
      </c>
      <c r="G12" s="67">
        <f>G11+F12</f>
        <v>2510717</v>
      </c>
      <c r="H12" s="88">
        <f t="shared" ref="H12:H20" si="1">E12/F12</f>
        <v>0.18875141037654664</v>
      </c>
      <c r="I12" s="67">
        <v>1609883</v>
      </c>
      <c r="J12" s="99"/>
    </row>
    <row r="13" spans="2:10" ht="15" customHeight="1" x14ac:dyDescent="0.25">
      <c r="B13" s="96"/>
      <c r="C13" s="86">
        <v>43678</v>
      </c>
      <c r="D13" s="67">
        <v>37101</v>
      </c>
      <c r="E13" s="67">
        <v>6834</v>
      </c>
      <c r="F13" s="67">
        <f t="shared" si="0"/>
        <v>43935</v>
      </c>
      <c r="G13" s="67">
        <f t="shared" ref="G13:G20" si="2">G12+F13</f>
        <v>2554652</v>
      </c>
      <c r="H13" s="88">
        <f t="shared" si="1"/>
        <v>0.15554796858996245</v>
      </c>
      <c r="I13" s="67">
        <v>1631393</v>
      </c>
      <c r="J13" s="99"/>
    </row>
    <row r="14" spans="2:10" ht="15" customHeight="1" x14ac:dyDescent="0.25">
      <c r="B14" s="96"/>
      <c r="C14" s="86">
        <v>43709</v>
      </c>
      <c r="D14" s="62">
        <v>39578</v>
      </c>
      <c r="E14" s="62">
        <v>6509</v>
      </c>
      <c r="F14" s="67">
        <f t="shared" si="0"/>
        <v>46087</v>
      </c>
      <c r="G14" s="67">
        <f t="shared" si="2"/>
        <v>2600739</v>
      </c>
      <c r="H14" s="88">
        <f t="shared" si="1"/>
        <v>0.14123288562935318</v>
      </c>
      <c r="I14" s="67">
        <v>1653200</v>
      </c>
      <c r="J14" s="99"/>
    </row>
    <row r="15" spans="2:10" ht="15" customHeight="1" x14ac:dyDescent="0.25">
      <c r="B15" s="96"/>
      <c r="C15" s="86">
        <v>43739</v>
      </c>
      <c r="D15" s="62">
        <v>39784</v>
      </c>
      <c r="E15" s="62">
        <v>8407</v>
      </c>
      <c r="F15" s="62">
        <f t="shared" si="0"/>
        <v>48191</v>
      </c>
      <c r="G15" s="67">
        <f t="shared" si="2"/>
        <v>2648930</v>
      </c>
      <c r="H15" s="88">
        <f t="shared" si="1"/>
        <v>0.17445166109854537</v>
      </c>
      <c r="I15" s="67">
        <v>1675992</v>
      </c>
      <c r="J15" s="99"/>
    </row>
    <row r="16" spans="2:10" ht="15" customHeight="1" x14ac:dyDescent="0.25">
      <c r="B16" s="96"/>
      <c r="C16" s="86">
        <v>43770</v>
      </c>
      <c r="D16" s="62">
        <v>38784</v>
      </c>
      <c r="E16" s="62">
        <v>9335</v>
      </c>
      <c r="F16" s="62">
        <f t="shared" si="0"/>
        <v>48119</v>
      </c>
      <c r="G16" s="67">
        <f t="shared" si="2"/>
        <v>2697049</v>
      </c>
      <c r="H16" s="88">
        <f t="shared" si="1"/>
        <v>0.19399821276418877</v>
      </c>
      <c r="I16" s="67">
        <v>1701553</v>
      </c>
      <c r="J16" s="99"/>
    </row>
    <row r="17" spans="2:10" ht="15" customHeight="1" x14ac:dyDescent="0.25">
      <c r="B17" s="96"/>
      <c r="C17" s="86">
        <v>43800</v>
      </c>
      <c r="D17" s="62">
        <v>27484</v>
      </c>
      <c r="E17" s="62">
        <v>6708</v>
      </c>
      <c r="F17" s="62">
        <f t="shared" si="0"/>
        <v>34192</v>
      </c>
      <c r="G17" s="67">
        <f t="shared" si="2"/>
        <v>2731241</v>
      </c>
      <c r="H17" s="88">
        <f t="shared" si="1"/>
        <v>0.19618624239588209</v>
      </c>
      <c r="I17" s="67">
        <v>1719534</v>
      </c>
      <c r="J17" s="99"/>
    </row>
    <row r="18" spans="2:10" ht="15" customHeight="1" x14ac:dyDescent="0.25">
      <c r="B18" s="96"/>
      <c r="C18" s="86">
        <v>43831</v>
      </c>
      <c r="D18" s="67">
        <v>34665</v>
      </c>
      <c r="E18" s="67">
        <v>7077</v>
      </c>
      <c r="F18" s="67">
        <f t="shared" si="0"/>
        <v>41742</v>
      </c>
      <c r="G18" s="67">
        <f t="shared" si="2"/>
        <v>2772983</v>
      </c>
      <c r="H18" s="88">
        <f t="shared" si="1"/>
        <v>0.1695414690240046</v>
      </c>
      <c r="I18" s="67">
        <v>1735250</v>
      </c>
      <c r="J18" s="99"/>
    </row>
    <row r="19" spans="2:10" ht="15" customHeight="1" x14ac:dyDescent="0.25">
      <c r="B19" s="96"/>
      <c r="C19" s="86">
        <v>43862</v>
      </c>
      <c r="D19" s="67">
        <v>34222</v>
      </c>
      <c r="E19" s="67">
        <v>8902</v>
      </c>
      <c r="F19" s="67">
        <f t="shared" si="0"/>
        <v>43124</v>
      </c>
      <c r="G19" s="67">
        <f t="shared" si="2"/>
        <v>2816107</v>
      </c>
      <c r="H19" s="88">
        <f t="shared" si="1"/>
        <v>0.20642797514145256</v>
      </c>
      <c r="I19" s="67">
        <v>1755242</v>
      </c>
      <c r="J19" s="99"/>
    </row>
    <row r="20" spans="2:10" ht="15" customHeight="1" x14ac:dyDescent="0.25">
      <c r="B20" s="96"/>
      <c r="C20" s="86">
        <v>43891</v>
      </c>
      <c r="D20" s="67">
        <v>35238</v>
      </c>
      <c r="E20" s="67">
        <v>8848</v>
      </c>
      <c r="F20" s="67">
        <f t="shared" si="0"/>
        <v>44086</v>
      </c>
      <c r="G20" s="67">
        <f t="shared" si="2"/>
        <v>2860193</v>
      </c>
      <c r="H20" s="88">
        <f t="shared" si="1"/>
        <v>0.20069863448713876</v>
      </c>
      <c r="I20" s="67">
        <v>1774834</v>
      </c>
      <c r="J20" s="99"/>
    </row>
    <row r="21" spans="2:10" ht="15" customHeight="1" thickBot="1" x14ac:dyDescent="0.3">
      <c r="B21" s="97"/>
      <c r="C21" s="100"/>
      <c r="D21" s="100"/>
      <c r="E21" s="100"/>
      <c r="F21" s="100"/>
      <c r="G21" s="100"/>
      <c r="H21" s="100"/>
      <c r="I21" s="100"/>
      <c r="J21" s="101"/>
    </row>
  </sheetData>
  <mergeCells count="8">
    <mergeCell ref="C3:I4"/>
    <mergeCell ref="C6:C8"/>
    <mergeCell ref="D6:D8"/>
    <mergeCell ref="E6:E8"/>
    <mergeCell ref="F6:F8"/>
    <mergeCell ref="G6:G8"/>
    <mergeCell ref="H6:H8"/>
    <mergeCell ref="I6:I8"/>
  </mergeCells>
  <pageMargins left="0.75000000000000011" right="0.75000000000000011" top="1" bottom="1" header="0.5" footer="0.5"/>
  <pageSetup paperSize="0" fitToWidth="0" fitToHeight="0" orientation="portrait" horizontalDpi="0" verticalDpi="0" copies="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K21"/>
  <sheetViews>
    <sheetView workbookViewId="0">
      <selection activeCell="D20" sqref="D20"/>
    </sheetView>
  </sheetViews>
  <sheetFormatPr defaultColWidth="10.453125" defaultRowHeight="15" customHeight="1" x14ac:dyDescent="0.25"/>
  <cols>
    <col min="1" max="2" width="10.453125" style="44"/>
    <col min="3" max="10" width="14.54296875" style="44" customWidth="1"/>
    <col min="11" max="16384" width="10.453125" style="44"/>
  </cols>
  <sheetData>
    <row r="1" spans="2:11" ht="15" customHeight="1" thickBot="1" x14ac:dyDescent="0.3"/>
    <row r="2" spans="2:11" ht="15" customHeight="1" thickBot="1" x14ac:dyDescent="0.3">
      <c r="B2" s="93"/>
      <c r="C2" s="94"/>
      <c r="D2" s="94"/>
      <c r="E2" s="94"/>
      <c r="F2" s="94"/>
      <c r="G2" s="94"/>
      <c r="H2" s="94"/>
      <c r="I2" s="94"/>
      <c r="J2" s="94"/>
      <c r="K2" s="95"/>
    </row>
    <row r="3" spans="2:11" ht="15" customHeight="1" x14ac:dyDescent="0.25">
      <c r="B3" s="96"/>
      <c r="C3" s="161" t="s">
        <v>103</v>
      </c>
      <c r="D3" s="162"/>
      <c r="E3" s="162"/>
      <c r="F3" s="162"/>
      <c r="G3" s="162"/>
      <c r="H3" s="162"/>
      <c r="I3" s="162"/>
      <c r="J3" s="163"/>
      <c r="K3" s="99"/>
    </row>
    <row r="4" spans="2:11" ht="15" customHeight="1" thickBot="1" x14ac:dyDescent="0.3">
      <c r="B4" s="96"/>
      <c r="C4" s="164"/>
      <c r="D4" s="165"/>
      <c r="E4" s="165"/>
      <c r="F4" s="165"/>
      <c r="G4" s="165"/>
      <c r="H4" s="165"/>
      <c r="I4" s="165"/>
      <c r="J4" s="166"/>
      <c r="K4" s="99"/>
    </row>
    <row r="5" spans="2:11" ht="15" customHeight="1" x14ac:dyDescent="0.5">
      <c r="B5" s="96"/>
      <c r="C5" s="133"/>
      <c r="D5" s="133"/>
      <c r="E5" s="133"/>
      <c r="F5" s="133"/>
      <c r="G5" s="133"/>
      <c r="H5" s="98"/>
      <c r="I5" s="98"/>
      <c r="J5" s="98"/>
      <c r="K5" s="99"/>
    </row>
    <row r="6" spans="2:11" ht="15" customHeight="1" x14ac:dyDescent="0.25">
      <c r="B6" s="96"/>
      <c r="C6" s="254" t="s">
        <v>11</v>
      </c>
      <c r="D6" s="257" t="s">
        <v>15</v>
      </c>
      <c r="E6" s="257" t="s">
        <v>16</v>
      </c>
      <c r="F6" s="257" t="s">
        <v>73</v>
      </c>
      <c r="G6" s="257" t="s">
        <v>17</v>
      </c>
      <c r="H6" s="257" t="s">
        <v>18</v>
      </c>
      <c r="I6" s="257" t="s">
        <v>19</v>
      </c>
      <c r="J6" s="257" t="s">
        <v>20</v>
      </c>
      <c r="K6" s="99"/>
    </row>
    <row r="7" spans="2:11" ht="15" customHeight="1" x14ac:dyDescent="0.25">
      <c r="B7" s="96"/>
      <c r="C7" s="255"/>
      <c r="D7" s="257"/>
      <c r="E7" s="257"/>
      <c r="F7" s="257"/>
      <c r="G7" s="257"/>
      <c r="H7" s="257"/>
      <c r="I7" s="257"/>
      <c r="J7" s="257"/>
      <c r="K7" s="99"/>
    </row>
    <row r="8" spans="2:11" ht="15" customHeight="1" x14ac:dyDescent="0.25">
      <c r="B8" s="96"/>
      <c r="C8" s="256"/>
      <c r="D8" s="257"/>
      <c r="E8" s="257"/>
      <c r="F8" s="257"/>
      <c r="G8" s="257"/>
      <c r="H8" s="257"/>
      <c r="I8" s="257"/>
      <c r="J8" s="257"/>
      <c r="K8" s="99"/>
    </row>
    <row r="9" spans="2:11" ht="15" customHeight="1" x14ac:dyDescent="0.25">
      <c r="B9" s="96"/>
      <c r="C9" s="86">
        <v>43556</v>
      </c>
      <c r="D9" s="87">
        <v>110797</v>
      </c>
      <c r="E9" s="87">
        <v>89783</v>
      </c>
      <c r="F9" s="87">
        <v>21014</v>
      </c>
      <c r="G9" s="87">
        <v>3655192</v>
      </c>
      <c r="H9" s="87">
        <v>2825196</v>
      </c>
      <c r="I9" s="89">
        <f>E9/D9</f>
        <v>0.81033782503136365</v>
      </c>
      <c r="J9" s="89">
        <f>H9/G9</f>
        <v>0.77292683941089824</v>
      </c>
      <c r="K9" s="99"/>
    </row>
    <row r="10" spans="2:11" ht="15" customHeight="1" x14ac:dyDescent="0.25">
      <c r="B10" s="96"/>
      <c r="C10" s="86">
        <v>43586</v>
      </c>
      <c r="D10" s="62">
        <v>118103</v>
      </c>
      <c r="E10" s="62">
        <v>96050</v>
      </c>
      <c r="F10" s="62">
        <v>22053</v>
      </c>
      <c r="G10" s="62">
        <v>3773295</v>
      </c>
      <c r="H10" s="62">
        <v>2921246</v>
      </c>
      <c r="I10" s="89">
        <f>E10/D10</f>
        <v>0.81327315986892801</v>
      </c>
      <c r="J10" s="89">
        <f>H10/G10</f>
        <v>0.77418966712117654</v>
      </c>
      <c r="K10" s="99"/>
    </row>
    <row r="11" spans="2:11" ht="15" customHeight="1" x14ac:dyDescent="0.25">
      <c r="B11" s="96"/>
      <c r="C11" s="86">
        <v>43617</v>
      </c>
      <c r="D11" s="67">
        <v>127142</v>
      </c>
      <c r="E11" s="67">
        <v>103693</v>
      </c>
      <c r="F11" s="67">
        <v>23449</v>
      </c>
      <c r="G11" s="67">
        <v>3900437</v>
      </c>
      <c r="H11" s="67">
        <v>3024939</v>
      </c>
      <c r="I11" s="89">
        <f>E11/D11</f>
        <v>0.81556841956237902</v>
      </c>
      <c r="J11" s="89">
        <f>H11/G11</f>
        <v>0.7755384845339125</v>
      </c>
      <c r="K11" s="99"/>
    </row>
    <row r="12" spans="2:11" ht="15" customHeight="1" x14ac:dyDescent="0.25">
      <c r="B12" s="96"/>
      <c r="C12" s="86">
        <v>43647</v>
      </c>
      <c r="D12" s="67">
        <v>125186</v>
      </c>
      <c r="E12" s="67">
        <v>103001</v>
      </c>
      <c r="F12" s="67">
        <v>22185</v>
      </c>
      <c r="G12" s="67">
        <f>D12+G11</f>
        <v>4025623</v>
      </c>
      <c r="H12" s="67">
        <f>H11+E12</f>
        <v>3127940</v>
      </c>
      <c r="I12" s="89">
        <f t="shared" ref="I12:I20" si="0">E12/D12</f>
        <v>0.82278369785758787</v>
      </c>
      <c r="J12" s="89">
        <f t="shared" ref="J12:J20" si="1">H12/G12</f>
        <v>0.77700768303440237</v>
      </c>
      <c r="K12" s="99"/>
    </row>
    <row r="13" spans="2:11" ht="15" customHeight="1" x14ac:dyDescent="0.25">
      <c r="B13" s="96"/>
      <c r="C13" s="86">
        <v>43678</v>
      </c>
      <c r="D13" s="67">
        <v>116337</v>
      </c>
      <c r="E13" s="67">
        <v>94186</v>
      </c>
      <c r="F13" s="67">
        <v>22151</v>
      </c>
      <c r="G13" s="67">
        <f t="shared" ref="G13:G20" si="2">D13+G12</f>
        <v>4141960</v>
      </c>
      <c r="H13" s="67">
        <f t="shared" ref="H13:H20" si="3">H12+E13</f>
        <v>3222126</v>
      </c>
      <c r="I13" s="89">
        <f t="shared" si="0"/>
        <v>0.8095962591436946</v>
      </c>
      <c r="J13" s="89">
        <f t="shared" si="1"/>
        <v>0.77792301229369676</v>
      </c>
      <c r="K13" s="99"/>
    </row>
    <row r="14" spans="2:11" ht="15" customHeight="1" x14ac:dyDescent="0.25">
      <c r="B14" s="96"/>
      <c r="C14" s="86">
        <v>43709</v>
      </c>
      <c r="D14" s="62">
        <v>130581</v>
      </c>
      <c r="E14" s="62">
        <v>106101</v>
      </c>
      <c r="F14" s="62">
        <v>24480</v>
      </c>
      <c r="G14" s="67">
        <f t="shared" si="2"/>
        <v>4272541</v>
      </c>
      <c r="H14" s="67">
        <f t="shared" si="3"/>
        <v>3328227</v>
      </c>
      <c r="I14" s="89">
        <f t="shared" si="0"/>
        <v>0.81253015369770487</v>
      </c>
      <c r="J14" s="89">
        <f t="shared" si="1"/>
        <v>0.77898070492477423</v>
      </c>
      <c r="K14" s="99"/>
    </row>
    <row r="15" spans="2:11" ht="15" customHeight="1" x14ac:dyDescent="0.25">
      <c r="B15" s="96"/>
      <c r="C15" s="86">
        <v>43739</v>
      </c>
      <c r="D15" s="62">
        <v>144463</v>
      </c>
      <c r="E15" s="62">
        <v>118754</v>
      </c>
      <c r="F15" s="62">
        <v>25709</v>
      </c>
      <c r="G15" s="67">
        <f t="shared" si="2"/>
        <v>4417004</v>
      </c>
      <c r="H15" s="67">
        <f t="shared" si="3"/>
        <v>3446981</v>
      </c>
      <c r="I15" s="89">
        <f t="shared" si="0"/>
        <v>0.82203747672414385</v>
      </c>
      <c r="J15" s="89">
        <f t="shared" si="1"/>
        <v>0.7803889242572567</v>
      </c>
      <c r="K15" s="99"/>
    </row>
    <row r="16" spans="2:11" ht="15" customHeight="1" x14ac:dyDescent="0.25">
      <c r="B16" s="96"/>
      <c r="C16" s="86">
        <v>43770</v>
      </c>
      <c r="D16" s="62">
        <v>138633</v>
      </c>
      <c r="E16" s="62">
        <v>114934</v>
      </c>
      <c r="F16" s="62">
        <v>23699</v>
      </c>
      <c r="G16" s="67">
        <f t="shared" si="2"/>
        <v>4555637</v>
      </c>
      <c r="H16" s="67">
        <f t="shared" si="3"/>
        <v>3561915</v>
      </c>
      <c r="I16" s="89">
        <f t="shared" si="0"/>
        <v>0.82905224585776838</v>
      </c>
      <c r="J16" s="89">
        <f t="shared" si="1"/>
        <v>0.7818698021813415</v>
      </c>
      <c r="K16" s="99"/>
    </row>
    <row r="17" spans="2:11" ht="15" customHeight="1" x14ac:dyDescent="0.25">
      <c r="B17" s="96"/>
      <c r="C17" s="86">
        <v>43800</v>
      </c>
      <c r="D17" s="62">
        <v>96001</v>
      </c>
      <c r="E17" s="62">
        <v>79127</v>
      </c>
      <c r="F17" s="62">
        <v>16874</v>
      </c>
      <c r="G17" s="67">
        <f t="shared" si="2"/>
        <v>4651638</v>
      </c>
      <c r="H17" s="67">
        <f t="shared" si="3"/>
        <v>3641042</v>
      </c>
      <c r="I17" s="89">
        <f t="shared" si="0"/>
        <v>0.82423099759377505</v>
      </c>
      <c r="J17" s="89">
        <f t="shared" si="1"/>
        <v>0.7827440570396923</v>
      </c>
      <c r="K17" s="99"/>
    </row>
    <row r="18" spans="2:11" ht="15" customHeight="1" x14ac:dyDescent="0.25">
      <c r="B18" s="96"/>
      <c r="C18" s="86">
        <v>43831</v>
      </c>
      <c r="D18" s="67">
        <v>133213</v>
      </c>
      <c r="E18" s="67">
        <v>109543</v>
      </c>
      <c r="F18" s="67">
        <v>23670</v>
      </c>
      <c r="G18" s="67">
        <f t="shared" si="2"/>
        <v>4784851</v>
      </c>
      <c r="H18" s="67">
        <f t="shared" si="3"/>
        <v>3750585</v>
      </c>
      <c r="I18" s="89">
        <f t="shared" si="0"/>
        <v>0.8223146389616629</v>
      </c>
      <c r="J18" s="89">
        <f t="shared" si="1"/>
        <v>0.78384572476760506</v>
      </c>
      <c r="K18" s="99"/>
    </row>
    <row r="19" spans="2:11" ht="15" customHeight="1" x14ac:dyDescent="0.25">
      <c r="B19" s="96"/>
      <c r="C19" s="86">
        <v>43862</v>
      </c>
      <c r="D19" s="67">
        <v>142012</v>
      </c>
      <c r="E19" s="67">
        <v>118502</v>
      </c>
      <c r="F19" s="67">
        <v>23510</v>
      </c>
      <c r="G19" s="67">
        <f t="shared" si="2"/>
        <v>4926863</v>
      </c>
      <c r="H19" s="67">
        <f t="shared" si="3"/>
        <v>3869087</v>
      </c>
      <c r="I19" s="89">
        <f t="shared" si="0"/>
        <v>0.83445060980762187</v>
      </c>
      <c r="J19" s="89">
        <f t="shared" si="1"/>
        <v>0.78530436101024115</v>
      </c>
      <c r="K19" s="99"/>
    </row>
    <row r="20" spans="2:11" ht="15" customHeight="1" x14ac:dyDescent="0.25">
      <c r="B20" s="96"/>
      <c r="C20" s="86">
        <v>43891</v>
      </c>
      <c r="D20" s="67">
        <v>151808</v>
      </c>
      <c r="E20" s="67">
        <v>126842</v>
      </c>
      <c r="F20" s="67">
        <v>24966</v>
      </c>
      <c r="G20" s="67">
        <f t="shared" si="2"/>
        <v>5078671</v>
      </c>
      <c r="H20" s="67">
        <f t="shared" si="3"/>
        <v>3995929</v>
      </c>
      <c r="I20" s="89">
        <f t="shared" si="0"/>
        <v>0.83554226391231023</v>
      </c>
      <c r="J20" s="89">
        <f t="shared" si="1"/>
        <v>0.78680603646111358</v>
      </c>
      <c r="K20" s="99"/>
    </row>
    <row r="21" spans="2:11" ht="15" customHeight="1" thickBot="1" x14ac:dyDescent="0.3">
      <c r="B21" s="97"/>
      <c r="C21" s="100"/>
      <c r="D21" s="100"/>
      <c r="E21" s="100"/>
      <c r="F21" s="100"/>
      <c r="G21" s="100"/>
      <c r="H21" s="100"/>
      <c r="I21" s="100"/>
      <c r="J21" s="100"/>
      <c r="K21" s="101"/>
    </row>
  </sheetData>
  <mergeCells count="9">
    <mergeCell ref="H6:H8"/>
    <mergeCell ref="I6:I8"/>
    <mergeCell ref="C3:J4"/>
    <mergeCell ref="J6:J8"/>
    <mergeCell ref="C6:C8"/>
    <mergeCell ref="D6:D8"/>
    <mergeCell ref="E6:E8"/>
    <mergeCell ref="F6:F8"/>
    <mergeCell ref="G6:G8"/>
  </mergeCells>
  <pageMargins left="0.75000000000000011" right="0.75000000000000011" top="1" bottom="1" header="0.5" footer="0.5"/>
  <pageSetup paperSize="0" fitToWidth="0" fitToHeight="0" orientation="portrait" horizontalDpi="0" verticalDpi="0" copies="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Enhanced Check Performance</vt:lpstr>
      <vt:lpstr>Standard Check Performance</vt:lpstr>
      <vt:lpstr>Basic Check Performance</vt:lpstr>
      <vt:lpstr>Standard &amp; Enhanced - Av. Time</vt:lpstr>
      <vt:lpstr>DBS Checks Despatched</vt:lpstr>
      <vt:lpstr>DBS Check Content</vt:lpstr>
      <vt:lpstr>DBS Applications In Progress</vt:lpstr>
      <vt:lpstr>Update Service Subscriptions</vt:lpstr>
      <vt:lpstr>Update Service Renewals</vt:lpstr>
      <vt:lpstr>Complaint_Processing</vt:lpstr>
      <vt:lpstr>Enquiry_Processing</vt:lpstr>
      <vt:lpstr>Independent_Monitor</vt:lpstr>
      <vt:lpstr>Data_Source_Disputes</vt:lpstr>
      <vt:lpstr>Data_Quality_Disputes_</vt:lpstr>
      <vt:lpstr>Update Service Employer Checks</vt:lpstr>
      <vt:lpstr>Update Service Status Changes</vt:lpstr>
      <vt:lpstr>Adult First Checks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williamsonn</dc:creator>
  <cp:lastModifiedBy>Burls Christine</cp:lastModifiedBy>
  <cp:lastPrinted>2015-06-10T10:14:46Z</cp:lastPrinted>
  <dcterms:created xsi:type="dcterms:W3CDTF">2015-01-30T09:38:14Z</dcterms:created>
  <dcterms:modified xsi:type="dcterms:W3CDTF">2020-04-29T13:23:35Z</dcterms:modified>
</cp:coreProperties>
</file>