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hclg-my.sharepoint.com/personal/alison_laggan_communities_gov_uk/Documents/Documents/GOV.UK revamp/Full application/ERDF/"/>
    </mc:Choice>
  </mc:AlternateContent>
  <xr:revisionPtr revIDLastSave="0" documentId="8_{31FB4D22-9B9E-40B3-94BE-0CC37B21A998}" xr6:coauthVersionLast="41" xr6:coauthVersionMax="41" xr10:uidLastSave="{00000000-0000-0000-0000-000000000000}"/>
  <workbookProtection workbookPassword="DAA2" lockStructure="1"/>
  <bookViews>
    <workbookView xWindow="40920" yWindow="-120" windowWidth="38640" windowHeight="21240" xr2:uid="{00000000-000D-0000-FFFF-FFFF00000000}"/>
  </bookViews>
  <sheets>
    <sheet name="Project" sheetId="9" r:id="rId1"/>
    <sheet name="Costs Profile" sheetId="5" r:id="rId2"/>
    <sheet name="Funding Profile" sheetId="1" r:id="rId3"/>
    <sheet name="Funding Sources" sheetId="7" r:id="rId4"/>
    <sheet name="Priority" sheetId="2" state="hidden" r:id="rId5"/>
    <sheet name="Ref_LEP" sheetId="4" state="hidden" r:id="rId6"/>
    <sheet name="Cost Categories" sheetId="3" state="hidden" r:id="rId7"/>
    <sheet name="Funding Sources Data" sheetId="8" state="hidden" r:id="rId8"/>
  </sheets>
  <externalReferences>
    <externalReference r:id="rId9"/>
    <externalReference r:id="rId10"/>
    <externalReference r:id="rId11"/>
  </externalReferences>
  <definedNames>
    <definedName name="Calendar_Year">'[1]Core Details'!$C$4</definedName>
    <definedName name="DataValidation_Finance_RegionType">'[1]Core Details'!$C$8</definedName>
    <definedName name="DataValidation_Finance_YeiEligible">'[1]Core Details'!$C$9</definedName>
    <definedName name="Finance_Fund">[1]Finance!$N$7:$N$106</definedName>
    <definedName name="Finance_InvestmentAreaID">[1]Finance!$B$7:$B$106</definedName>
    <definedName name="Finance_RegionType">[1]Finance!$R$7:$R$106</definedName>
    <definedName name="Finance_TOcode">[1]Finance!$D$7:$D$106</definedName>
    <definedName name="Finance_Total_ESIFfunds">[1]Finance!$AG$7:$AG$106</definedName>
    <definedName name="Finance_YEI">[1]Finance!$AK$7:$AK$106</definedName>
    <definedName name="Indicator_Code" localSheetId="5">[1]Ref_Indicators!$B$2:$B$36</definedName>
    <definedName name="Indicator_Target" localSheetId="5">[1]Indicators!$S$7:$S$156</definedName>
    <definedName name="Indicators_CFP">'[2]Indicators (Option 1)'!#REF!</definedName>
    <definedName name="Indicators_Code" localSheetId="5">[1]Indicators!$R$7:$R$156</definedName>
    <definedName name="Indicators_FEI">'[2]Indicators (Option 1)'!#REF!</definedName>
    <definedName name="Indicators_InvestmentArea">'[2]Indicators (Option 1)'!#REF!</definedName>
    <definedName name="Indicators_InvestmentAreaID">'[2]Indicators (Option 1)'!#REF!</definedName>
    <definedName name="Indicators_MultiArea">'[2]Indicators (Option 1)'!#REF!</definedName>
    <definedName name="Indicators_ProgrammeRoute">'[2]Indicators (Option 1)'!#REF!</definedName>
    <definedName name="Indicators_TOcode">'[2]Indicators (Option 1)'!#REF!</definedName>
    <definedName name="Indicators_TOdescription">'[2]Indicators (Option 1)'!#REF!</definedName>
    <definedName name="InvestmentArea_ID">'[1]Investment Areas'!$B$5:$B$44</definedName>
    <definedName name="Left">'[1]Core Details'!#REF!</definedName>
    <definedName name="LEP_ID">'[1]Core Details'!$C$7</definedName>
    <definedName name="Links_InvestmentAreaID">[1]Links!$B$7:$B$56</definedName>
    <definedName name="Links_LEPLinkCode">[1]Links!$O$7:$O$56</definedName>
    <definedName name="_xlnm.Print_Area" localSheetId="2">'Funding Profile'!$A$1:$AF$92</definedName>
    <definedName name="_xlnm.Print_Area" localSheetId="3">'Funding Sources'!$A$1:$P$68</definedName>
    <definedName name="_xlnm.Print_Titles" localSheetId="1">'Costs Profile'!$B:$B</definedName>
    <definedName name="Ref_CalendarYear">[1]Ref_Misc!$J$2:$J$11</definedName>
    <definedName name="Ref_IndicatorEAFRDOutput">[2]Ref_Indicators!#REF!</definedName>
    <definedName name="Ref_IndicatorEAFRDResult">[2]Ref_Indicators!#REF!</definedName>
    <definedName name="Ref_IndicatorType">[1]Ref_Misc!$L$2:$L$3</definedName>
    <definedName name="Ref_LEP_ID">Ref_LEP!$A$3:$A$41</definedName>
    <definedName name="Ref_LEP_Lookup">Ref_LEP!$A$3:$L$41</definedName>
    <definedName name="Ref_LEP_Name" localSheetId="3">[3]Ref_LEP!$B$2:$B$40</definedName>
    <definedName name="Ref_LEP_Name">Ref_LEP!$B$3:$B$41</definedName>
    <definedName name="Ref_RegionType_LessMore">[1]Ref_Misc!$G$4,[1]Ref_Misc!$G$2</definedName>
    <definedName name="Ref_RegionType_Rate_Lookup">[1]Ref_Misc!$G$2:$H$4</definedName>
    <definedName name="Ref_RouteType">[1]Ref_Misc!$A$2:$A$4</definedName>
    <definedName name="Ref_TO_Code">[1]Ref_TO!$A$2:$A$12</definedName>
    <definedName name="Ref_TO_Lookup">[1]Ref_TO!$A$2:$K$12</definedName>
    <definedName name="Top">'[1]Core Details'!#REF!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1" i="7" l="1"/>
  <c r="H32" i="7"/>
  <c r="H67" i="7"/>
  <c r="I61" i="7"/>
  <c r="I32" i="7"/>
  <c r="I67" i="7"/>
  <c r="J61" i="7"/>
  <c r="J32" i="7"/>
  <c r="J67" i="7"/>
  <c r="K61" i="7"/>
  <c r="K32" i="7"/>
  <c r="K67" i="7"/>
  <c r="L61" i="7"/>
  <c r="L32" i="7"/>
  <c r="L67" i="7"/>
  <c r="M61" i="7"/>
  <c r="M32" i="7"/>
  <c r="M67" i="7"/>
  <c r="N61" i="7"/>
  <c r="N32" i="7"/>
  <c r="N67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67" i="7"/>
  <c r="G61" i="7"/>
  <c r="G32" i="7"/>
  <c r="G67" i="7"/>
  <c r="X28" i="1"/>
  <c r="Y28" i="1"/>
  <c r="Z28" i="1"/>
  <c r="AA28" i="1"/>
  <c r="AB28" i="1"/>
  <c r="AC28" i="1"/>
  <c r="AD28" i="1"/>
  <c r="W28" i="1"/>
  <c r="X29" i="1"/>
  <c r="Y29" i="1"/>
  <c r="Z29" i="1"/>
  <c r="AA29" i="1"/>
  <c r="AB29" i="1"/>
  <c r="AC29" i="1"/>
  <c r="AD29" i="1"/>
  <c r="W29" i="1"/>
  <c r="X30" i="1"/>
  <c r="Y30" i="1"/>
  <c r="Z30" i="1"/>
  <c r="AA30" i="1"/>
  <c r="AB30" i="1"/>
  <c r="AC30" i="1"/>
  <c r="AD30" i="1"/>
  <c r="W30" i="1"/>
  <c r="X31" i="1"/>
  <c r="Y31" i="1"/>
  <c r="Z31" i="1"/>
  <c r="AA31" i="1"/>
  <c r="AB31" i="1"/>
  <c r="AC31" i="1"/>
  <c r="AD31" i="1"/>
  <c r="W31" i="1"/>
  <c r="W32" i="1"/>
  <c r="X34" i="1"/>
  <c r="Y34" i="1"/>
  <c r="Z34" i="1"/>
  <c r="AA34" i="1"/>
  <c r="AB34" i="1"/>
  <c r="AC34" i="1"/>
  <c r="AD34" i="1"/>
  <c r="W34" i="1"/>
  <c r="X35" i="1"/>
  <c r="Y35" i="1"/>
  <c r="Z35" i="1"/>
  <c r="AA35" i="1"/>
  <c r="AB35" i="1"/>
  <c r="AC35" i="1"/>
  <c r="AD35" i="1"/>
  <c r="W35" i="1"/>
  <c r="X36" i="1"/>
  <c r="Y36" i="1"/>
  <c r="Z36" i="1"/>
  <c r="AA36" i="1"/>
  <c r="AB36" i="1"/>
  <c r="AC36" i="1"/>
  <c r="AD36" i="1"/>
  <c r="W36" i="1"/>
  <c r="X37" i="1"/>
  <c r="Y37" i="1"/>
  <c r="Z37" i="1"/>
  <c r="AA37" i="1"/>
  <c r="AB37" i="1"/>
  <c r="AC37" i="1"/>
  <c r="AD37" i="1"/>
  <c r="W37" i="1"/>
  <c r="W38" i="1"/>
  <c r="X40" i="1"/>
  <c r="Y40" i="1"/>
  <c r="Z40" i="1"/>
  <c r="AA40" i="1"/>
  <c r="AB40" i="1"/>
  <c r="AC40" i="1"/>
  <c r="AD40" i="1"/>
  <c r="W40" i="1"/>
  <c r="X41" i="1"/>
  <c r="Y41" i="1"/>
  <c r="Z41" i="1"/>
  <c r="AA41" i="1"/>
  <c r="AB41" i="1"/>
  <c r="AC41" i="1"/>
  <c r="AD41" i="1"/>
  <c r="W41" i="1"/>
  <c r="X42" i="1"/>
  <c r="Y42" i="1"/>
  <c r="Z42" i="1"/>
  <c r="AA42" i="1"/>
  <c r="AB42" i="1"/>
  <c r="AC42" i="1"/>
  <c r="AD42" i="1"/>
  <c r="W42" i="1"/>
  <c r="X43" i="1"/>
  <c r="Y43" i="1"/>
  <c r="Z43" i="1"/>
  <c r="AA43" i="1"/>
  <c r="AB43" i="1"/>
  <c r="AC43" i="1"/>
  <c r="AD43" i="1"/>
  <c r="W43" i="1"/>
  <c r="W44" i="1"/>
  <c r="X46" i="1"/>
  <c r="Y46" i="1"/>
  <c r="Z46" i="1"/>
  <c r="AA46" i="1"/>
  <c r="AB46" i="1"/>
  <c r="AC46" i="1"/>
  <c r="AD46" i="1"/>
  <c r="W46" i="1"/>
  <c r="X47" i="1"/>
  <c r="Y47" i="1"/>
  <c r="Z47" i="1"/>
  <c r="AA47" i="1"/>
  <c r="AB47" i="1"/>
  <c r="AC47" i="1"/>
  <c r="AD47" i="1"/>
  <c r="W47" i="1"/>
  <c r="X48" i="1"/>
  <c r="Y48" i="1"/>
  <c r="Z48" i="1"/>
  <c r="AA48" i="1"/>
  <c r="AB48" i="1"/>
  <c r="AC48" i="1"/>
  <c r="AD48" i="1"/>
  <c r="W48" i="1"/>
  <c r="X49" i="1"/>
  <c r="Y49" i="1"/>
  <c r="Z49" i="1"/>
  <c r="AA49" i="1"/>
  <c r="AB49" i="1"/>
  <c r="AC49" i="1"/>
  <c r="AD49" i="1"/>
  <c r="W49" i="1"/>
  <c r="W50" i="1"/>
  <c r="X52" i="1"/>
  <c r="Y52" i="1"/>
  <c r="Z52" i="1"/>
  <c r="AA52" i="1"/>
  <c r="AB52" i="1"/>
  <c r="AC52" i="1"/>
  <c r="AD52" i="1"/>
  <c r="W52" i="1"/>
  <c r="X53" i="1"/>
  <c r="Y53" i="1"/>
  <c r="Z53" i="1"/>
  <c r="AA53" i="1"/>
  <c r="AB53" i="1"/>
  <c r="AC53" i="1"/>
  <c r="AD53" i="1"/>
  <c r="W53" i="1"/>
  <c r="X54" i="1"/>
  <c r="Y54" i="1"/>
  <c r="Z54" i="1"/>
  <c r="AA54" i="1"/>
  <c r="AB54" i="1"/>
  <c r="AC54" i="1"/>
  <c r="AD54" i="1"/>
  <c r="W54" i="1"/>
  <c r="X55" i="1"/>
  <c r="Y55" i="1"/>
  <c r="Z55" i="1"/>
  <c r="AA55" i="1"/>
  <c r="AB55" i="1"/>
  <c r="AC55" i="1"/>
  <c r="AD55" i="1"/>
  <c r="W55" i="1"/>
  <c r="W56" i="1"/>
  <c r="X58" i="1"/>
  <c r="Y58" i="1"/>
  <c r="Z58" i="1"/>
  <c r="AA58" i="1"/>
  <c r="AB58" i="1"/>
  <c r="AC58" i="1"/>
  <c r="AD58" i="1"/>
  <c r="W58" i="1"/>
  <c r="X59" i="1"/>
  <c r="Y59" i="1"/>
  <c r="Z59" i="1"/>
  <c r="AA59" i="1"/>
  <c r="AB59" i="1"/>
  <c r="AC59" i="1"/>
  <c r="AD59" i="1"/>
  <c r="W59" i="1"/>
  <c r="X60" i="1"/>
  <c r="Y60" i="1"/>
  <c r="Z60" i="1"/>
  <c r="AA60" i="1"/>
  <c r="AB60" i="1"/>
  <c r="AC60" i="1"/>
  <c r="AD60" i="1"/>
  <c r="W60" i="1"/>
  <c r="X61" i="1"/>
  <c r="Y61" i="1"/>
  <c r="Z61" i="1"/>
  <c r="AA61" i="1"/>
  <c r="AB61" i="1"/>
  <c r="AC61" i="1"/>
  <c r="AD61" i="1"/>
  <c r="W61" i="1"/>
  <c r="W62" i="1"/>
  <c r="X64" i="1"/>
  <c r="Y64" i="1"/>
  <c r="Z64" i="1"/>
  <c r="AA64" i="1"/>
  <c r="AB64" i="1"/>
  <c r="AC64" i="1"/>
  <c r="AD64" i="1"/>
  <c r="W64" i="1"/>
  <c r="X65" i="1"/>
  <c r="Y65" i="1"/>
  <c r="Z65" i="1"/>
  <c r="AA65" i="1"/>
  <c r="AB65" i="1"/>
  <c r="AC65" i="1"/>
  <c r="AD65" i="1"/>
  <c r="W65" i="1"/>
  <c r="X66" i="1"/>
  <c r="Y66" i="1"/>
  <c r="Z66" i="1"/>
  <c r="AA66" i="1"/>
  <c r="AB66" i="1"/>
  <c r="AC66" i="1"/>
  <c r="AD66" i="1"/>
  <c r="W66" i="1"/>
  <c r="X67" i="1"/>
  <c r="Y67" i="1"/>
  <c r="Z67" i="1"/>
  <c r="AA67" i="1"/>
  <c r="AB67" i="1"/>
  <c r="AC67" i="1"/>
  <c r="AD67" i="1"/>
  <c r="W67" i="1"/>
  <c r="W68" i="1"/>
  <c r="X70" i="1"/>
  <c r="Y70" i="1"/>
  <c r="Z70" i="1"/>
  <c r="AA70" i="1"/>
  <c r="AB70" i="1"/>
  <c r="AC70" i="1"/>
  <c r="AD70" i="1"/>
  <c r="W70" i="1"/>
  <c r="X71" i="1"/>
  <c r="Y71" i="1"/>
  <c r="Z71" i="1"/>
  <c r="AA71" i="1"/>
  <c r="AB71" i="1"/>
  <c r="AC71" i="1"/>
  <c r="AD71" i="1"/>
  <c r="W71" i="1"/>
  <c r="X72" i="1"/>
  <c r="Y72" i="1"/>
  <c r="Z72" i="1"/>
  <c r="AA72" i="1"/>
  <c r="AB72" i="1"/>
  <c r="AC72" i="1"/>
  <c r="AD72" i="1"/>
  <c r="W72" i="1"/>
  <c r="X73" i="1"/>
  <c r="Y73" i="1"/>
  <c r="Z73" i="1"/>
  <c r="AA73" i="1"/>
  <c r="AB73" i="1"/>
  <c r="AC73" i="1"/>
  <c r="AD73" i="1"/>
  <c r="W73" i="1"/>
  <c r="W74" i="1"/>
  <c r="X76" i="1"/>
  <c r="Y76" i="1"/>
  <c r="Z76" i="1"/>
  <c r="AA76" i="1"/>
  <c r="AB76" i="1"/>
  <c r="AC76" i="1"/>
  <c r="AD76" i="1"/>
  <c r="W76" i="1"/>
  <c r="X77" i="1"/>
  <c r="Y77" i="1"/>
  <c r="Z77" i="1"/>
  <c r="AA77" i="1"/>
  <c r="AB77" i="1"/>
  <c r="AC77" i="1"/>
  <c r="AD77" i="1"/>
  <c r="W77" i="1"/>
  <c r="X78" i="1"/>
  <c r="Y78" i="1"/>
  <c r="Z78" i="1"/>
  <c r="AA78" i="1"/>
  <c r="AB78" i="1"/>
  <c r="AC78" i="1"/>
  <c r="AD78" i="1"/>
  <c r="W78" i="1"/>
  <c r="X79" i="1"/>
  <c r="Y79" i="1"/>
  <c r="Z79" i="1"/>
  <c r="AA79" i="1"/>
  <c r="AB79" i="1"/>
  <c r="AC79" i="1"/>
  <c r="AD79" i="1"/>
  <c r="W79" i="1"/>
  <c r="W80" i="1"/>
  <c r="X82" i="1"/>
  <c r="Y82" i="1"/>
  <c r="Z82" i="1"/>
  <c r="AA82" i="1"/>
  <c r="AB82" i="1"/>
  <c r="AC82" i="1"/>
  <c r="AD82" i="1"/>
  <c r="W82" i="1"/>
  <c r="X83" i="1"/>
  <c r="Y83" i="1"/>
  <c r="Z83" i="1"/>
  <c r="AA83" i="1"/>
  <c r="AB83" i="1"/>
  <c r="AC83" i="1"/>
  <c r="AD83" i="1"/>
  <c r="W83" i="1"/>
  <c r="X84" i="1"/>
  <c r="Y84" i="1"/>
  <c r="Z84" i="1"/>
  <c r="AA84" i="1"/>
  <c r="AB84" i="1"/>
  <c r="AC84" i="1"/>
  <c r="AD84" i="1"/>
  <c r="W84" i="1"/>
  <c r="X85" i="1"/>
  <c r="Y85" i="1"/>
  <c r="Z85" i="1"/>
  <c r="AA85" i="1"/>
  <c r="AB85" i="1"/>
  <c r="AC85" i="1"/>
  <c r="AD85" i="1"/>
  <c r="W85" i="1"/>
  <c r="W86" i="1"/>
  <c r="W88" i="1"/>
  <c r="W91" i="1"/>
  <c r="AZ41" i="5"/>
  <c r="AZ42" i="5"/>
  <c r="AZ43" i="5"/>
  <c r="AZ44" i="5"/>
  <c r="AZ45" i="5"/>
  <c r="AZ46" i="5"/>
  <c r="AZ47" i="5"/>
  <c r="AZ48" i="5"/>
  <c r="AZ49" i="5"/>
  <c r="AZ50" i="5"/>
  <c r="AU41" i="5"/>
  <c r="AU42" i="5"/>
  <c r="AU43" i="5"/>
  <c r="AU44" i="5"/>
  <c r="AU45" i="5"/>
  <c r="AU46" i="5"/>
  <c r="AU47" i="5"/>
  <c r="AU48" i="5"/>
  <c r="AU49" i="5"/>
  <c r="AU50" i="5"/>
  <c r="AP41" i="5"/>
  <c r="AP42" i="5"/>
  <c r="AP43" i="5"/>
  <c r="AP44" i="5"/>
  <c r="AP45" i="5"/>
  <c r="AP46" i="5"/>
  <c r="AP47" i="5"/>
  <c r="AP48" i="5"/>
  <c r="AP49" i="5"/>
  <c r="AP50" i="5"/>
  <c r="AK41" i="5"/>
  <c r="AK42" i="5"/>
  <c r="AK43" i="5"/>
  <c r="AK44" i="5"/>
  <c r="AK45" i="5"/>
  <c r="AK46" i="5"/>
  <c r="AK47" i="5"/>
  <c r="AK48" i="5"/>
  <c r="AK49" i="5"/>
  <c r="AK50" i="5"/>
  <c r="AF41" i="5"/>
  <c r="AF42" i="5"/>
  <c r="AF43" i="5"/>
  <c r="AF44" i="5"/>
  <c r="AF45" i="5"/>
  <c r="AF46" i="5"/>
  <c r="AF47" i="5"/>
  <c r="AF48" i="5"/>
  <c r="AF49" i="5"/>
  <c r="AF50" i="5"/>
  <c r="AA41" i="5"/>
  <c r="AA42" i="5"/>
  <c r="AA43" i="5"/>
  <c r="AA44" i="5"/>
  <c r="AA45" i="5"/>
  <c r="AA46" i="5"/>
  <c r="AA47" i="5"/>
  <c r="AA48" i="5"/>
  <c r="AA49" i="5"/>
  <c r="AA50" i="5"/>
  <c r="V41" i="5"/>
  <c r="V42" i="5"/>
  <c r="V43" i="5"/>
  <c r="V44" i="5"/>
  <c r="V45" i="5"/>
  <c r="V46" i="5"/>
  <c r="V47" i="5"/>
  <c r="V48" i="5"/>
  <c r="V49" i="5"/>
  <c r="V50" i="5"/>
  <c r="Q41" i="5"/>
  <c r="Q42" i="5"/>
  <c r="Q43" i="5"/>
  <c r="Q44" i="5"/>
  <c r="Q45" i="5"/>
  <c r="Q46" i="5"/>
  <c r="Q47" i="5"/>
  <c r="Q48" i="5"/>
  <c r="Q49" i="5"/>
  <c r="Q50" i="5"/>
  <c r="L41" i="5"/>
  <c r="L42" i="5"/>
  <c r="L43" i="5"/>
  <c r="L44" i="5"/>
  <c r="L45" i="5"/>
  <c r="L46" i="5"/>
  <c r="L47" i="5"/>
  <c r="L48" i="5"/>
  <c r="L49" i="5"/>
  <c r="L50" i="5"/>
  <c r="G41" i="5"/>
  <c r="G42" i="5"/>
  <c r="G43" i="5"/>
  <c r="G44" i="5"/>
  <c r="G45" i="5"/>
  <c r="G46" i="5"/>
  <c r="G47" i="5"/>
  <c r="G48" i="5"/>
  <c r="G49" i="5"/>
  <c r="G50" i="5"/>
  <c r="AZ11" i="5"/>
  <c r="AZ12" i="5"/>
  <c r="AZ13" i="5"/>
  <c r="AZ14" i="5"/>
  <c r="AZ15" i="5"/>
  <c r="AZ16" i="5"/>
  <c r="AZ17" i="5"/>
  <c r="AZ18" i="5"/>
  <c r="AZ19" i="5"/>
  <c r="AZ20" i="5"/>
  <c r="AU11" i="5"/>
  <c r="AU12" i="5"/>
  <c r="AU13" i="5"/>
  <c r="AU14" i="5"/>
  <c r="AU15" i="5"/>
  <c r="AU16" i="5"/>
  <c r="AU17" i="5"/>
  <c r="AU18" i="5"/>
  <c r="AU19" i="5"/>
  <c r="AU20" i="5"/>
  <c r="AP11" i="5"/>
  <c r="AP12" i="5"/>
  <c r="AP13" i="5"/>
  <c r="AP14" i="5"/>
  <c r="AP15" i="5"/>
  <c r="AP16" i="5"/>
  <c r="AP17" i="5"/>
  <c r="AP18" i="5"/>
  <c r="AP19" i="5"/>
  <c r="AP20" i="5"/>
  <c r="AK11" i="5"/>
  <c r="AK12" i="5"/>
  <c r="AK13" i="5"/>
  <c r="AK14" i="5"/>
  <c r="AK15" i="5"/>
  <c r="AK16" i="5"/>
  <c r="AK17" i="5"/>
  <c r="AK18" i="5"/>
  <c r="AK19" i="5"/>
  <c r="AK20" i="5"/>
  <c r="AF11" i="5"/>
  <c r="AF12" i="5"/>
  <c r="AF13" i="5"/>
  <c r="AF14" i="5"/>
  <c r="AF15" i="5"/>
  <c r="AF16" i="5"/>
  <c r="AF17" i="5"/>
  <c r="AF18" i="5"/>
  <c r="AF19" i="5"/>
  <c r="AF20" i="5"/>
  <c r="AA11" i="5"/>
  <c r="AA12" i="5"/>
  <c r="AA13" i="5"/>
  <c r="AA14" i="5"/>
  <c r="AA15" i="5"/>
  <c r="AA16" i="5"/>
  <c r="AA17" i="5"/>
  <c r="AA18" i="5"/>
  <c r="AA19" i="5"/>
  <c r="AA20" i="5"/>
  <c r="V11" i="5"/>
  <c r="V12" i="5"/>
  <c r="V13" i="5"/>
  <c r="V14" i="5"/>
  <c r="V15" i="5"/>
  <c r="V16" i="5"/>
  <c r="V17" i="5"/>
  <c r="V18" i="5"/>
  <c r="V19" i="5"/>
  <c r="V20" i="5"/>
  <c r="Q11" i="5"/>
  <c r="Q12" i="5"/>
  <c r="Q13" i="5"/>
  <c r="Q14" i="5"/>
  <c r="Q15" i="5"/>
  <c r="Q16" i="5"/>
  <c r="Q17" i="5"/>
  <c r="Q18" i="5"/>
  <c r="Q19" i="5"/>
  <c r="Q20" i="5"/>
  <c r="L11" i="5"/>
  <c r="L12" i="5"/>
  <c r="L13" i="5"/>
  <c r="L14" i="5"/>
  <c r="L15" i="5"/>
  <c r="L16" i="5"/>
  <c r="L17" i="5"/>
  <c r="L18" i="5"/>
  <c r="L19" i="5"/>
  <c r="L20" i="5"/>
  <c r="G11" i="5"/>
  <c r="G12" i="5"/>
  <c r="G13" i="5"/>
  <c r="G14" i="5"/>
  <c r="G15" i="5"/>
  <c r="G16" i="5"/>
  <c r="G17" i="5"/>
  <c r="G18" i="5"/>
  <c r="G19" i="5"/>
  <c r="G20" i="5"/>
  <c r="BA48" i="5"/>
  <c r="BA44" i="5"/>
  <c r="BA17" i="5"/>
  <c r="BA13" i="5"/>
  <c r="BA11" i="5"/>
  <c r="BA50" i="5"/>
  <c r="BA46" i="5"/>
  <c r="BA42" i="5"/>
  <c r="BA43" i="5"/>
  <c r="BA45" i="5"/>
  <c r="BA47" i="5"/>
  <c r="BA49" i="5"/>
  <c r="BA41" i="5"/>
  <c r="BA20" i="5"/>
  <c r="BA18" i="5"/>
  <c r="BA14" i="5"/>
  <c r="BA12" i="5"/>
  <c r="BA19" i="5"/>
  <c r="BA16" i="5"/>
  <c r="BA15" i="5"/>
  <c r="T80" i="1"/>
  <c r="S80" i="1"/>
  <c r="R80" i="1"/>
  <c r="Q80" i="1"/>
  <c r="P80" i="1"/>
  <c r="O80" i="1"/>
  <c r="N80" i="1"/>
  <c r="C62" i="5"/>
  <c r="D62" i="5"/>
  <c r="E62" i="5"/>
  <c r="F62" i="5"/>
  <c r="AQ33" i="5"/>
  <c r="AR33" i="5"/>
  <c r="AS33" i="5"/>
  <c r="AT33" i="5"/>
  <c r="AL33" i="5"/>
  <c r="AM33" i="5"/>
  <c r="AN33" i="5"/>
  <c r="AO33" i="5"/>
  <c r="R33" i="5"/>
  <c r="S33" i="5"/>
  <c r="T33" i="5"/>
  <c r="U33" i="5"/>
  <c r="C52" i="1"/>
  <c r="C53" i="1"/>
  <c r="C54" i="1"/>
  <c r="C55" i="1"/>
  <c r="C46" i="1"/>
  <c r="R34" i="5"/>
  <c r="C40" i="1"/>
  <c r="C41" i="1"/>
  <c r="C35" i="1"/>
  <c r="C30" i="1"/>
  <c r="C29" i="1"/>
  <c r="C31" i="1"/>
  <c r="J21" i="1"/>
  <c r="J12" i="1"/>
  <c r="B21" i="1"/>
  <c r="B12" i="1"/>
  <c r="F61" i="7"/>
  <c r="E61" i="7"/>
  <c r="H64" i="7"/>
  <c r="F32" i="7"/>
  <c r="E32" i="7"/>
  <c r="L64" i="7"/>
  <c r="G64" i="7"/>
  <c r="K64" i="7"/>
  <c r="I64" i="7"/>
  <c r="M64" i="7"/>
  <c r="F64" i="7"/>
  <c r="F67" i="7"/>
  <c r="J64" i="7"/>
  <c r="N64" i="7"/>
  <c r="E64" i="7"/>
  <c r="E67" i="7"/>
  <c r="O64" i="7"/>
  <c r="AZ61" i="5"/>
  <c r="AZ60" i="5"/>
  <c r="AZ59" i="5"/>
  <c r="AZ58" i="5"/>
  <c r="AZ57" i="5"/>
  <c r="AZ56" i="5"/>
  <c r="AZ55" i="5"/>
  <c r="AZ54" i="5"/>
  <c r="AZ53" i="5"/>
  <c r="AZ52" i="5"/>
  <c r="AZ51" i="5"/>
  <c r="AZ40" i="5"/>
  <c r="AZ39" i="5"/>
  <c r="AU61" i="5"/>
  <c r="AU60" i="5"/>
  <c r="AU59" i="5"/>
  <c r="AU58" i="5"/>
  <c r="AU57" i="5"/>
  <c r="AU56" i="5"/>
  <c r="AU55" i="5"/>
  <c r="AU54" i="5"/>
  <c r="AU53" i="5"/>
  <c r="AU52" i="5"/>
  <c r="AU51" i="5"/>
  <c r="AU40" i="5"/>
  <c r="AU39" i="5"/>
  <c r="AP61" i="5"/>
  <c r="AP60" i="5"/>
  <c r="AP59" i="5"/>
  <c r="AP58" i="5"/>
  <c r="AP57" i="5"/>
  <c r="AP56" i="5"/>
  <c r="AP55" i="5"/>
  <c r="AP54" i="5"/>
  <c r="AP53" i="5"/>
  <c r="AP52" i="5"/>
  <c r="AP51" i="5"/>
  <c r="AP40" i="5"/>
  <c r="AP39" i="5"/>
  <c r="AK61" i="5"/>
  <c r="AK60" i="5"/>
  <c r="AK59" i="5"/>
  <c r="AK58" i="5"/>
  <c r="AK57" i="5"/>
  <c r="AK56" i="5"/>
  <c r="AK55" i="5"/>
  <c r="AK54" i="5"/>
  <c r="AK53" i="5"/>
  <c r="AK52" i="5"/>
  <c r="AK51" i="5"/>
  <c r="AK40" i="5"/>
  <c r="AK39" i="5"/>
  <c r="AF61" i="5"/>
  <c r="AF60" i="5"/>
  <c r="AF59" i="5"/>
  <c r="AF58" i="5"/>
  <c r="AF57" i="5"/>
  <c r="AF56" i="5"/>
  <c r="AF55" i="5"/>
  <c r="AF54" i="5"/>
  <c r="AF53" i="5"/>
  <c r="AF52" i="5"/>
  <c r="AF51" i="5"/>
  <c r="AF40" i="5"/>
  <c r="AF39" i="5"/>
  <c r="AA61" i="5"/>
  <c r="AA60" i="5"/>
  <c r="AA59" i="5"/>
  <c r="AA58" i="5"/>
  <c r="AA57" i="5"/>
  <c r="AA56" i="5"/>
  <c r="AA55" i="5"/>
  <c r="AA54" i="5"/>
  <c r="AA53" i="5"/>
  <c r="AA52" i="5"/>
  <c r="AA51" i="5"/>
  <c r="AA40" i="5"/>
  <c r="AA39" i="5"/>
  <c r="V61" i="5"/>
  <c r="V60" i="5"/>
  <c r="V59" i="5"/>
  <c r="V58" i="5"/>
  <c r="V57" i="5"/>
  <c r="V56" i="5"/>
  <c r="V55" i="5"/>
  <c r="V54" i="5"/>
  <c r="V53" i="5"/>
  <c r="V52" i="5"/>
  <c r="V51" i="5"/>
  <c r="V40" i="5"/>
  <c r="V39" i="5"/>
  <c r="Q61" i="5"/>
  <c r="Q60" i="5"/>
  <c r="Q59" i="5"/>
  <c r="Q58" i="5"/>
  <c r="Q57" i="5"/>
  <c r="Q56" i="5"/>
  <c r="Q55" i="5"/>
  <c r="Q54" i="5"/>
  <c r="Q53" i="5"/>
  <c r="Q52" i="5"/>
  <c r="Q51" i="5"/>
  <c r="Q40" i="5"/>
  <c r="Q39" i="5"/>
  <c r="L61" i="5"/>
  <c r="L60" i="5"/>
  <c r="L59" i="5"/>
  <c r="L58" i="5"/>
  <c r="L57" i="5"/>
  <c r="L56" i="5"/>
  <c r="L55" i="5"/>
  <c r="L54" i="5"/>
  <c r="L53" i="5"/>
  <c r="L52" i="5"/>
  <c r="L51" i="5"/>
  <c r="L40" i="5"/>
  <c r="L39" i="5"/>
  <c r="G61" i="5"/>
  <c r="G60" i="5"/>
  <c r="G59" i="5"/>
  <c r="G58" i="5"/>
  <c r="G57" i="5"/>
  <c r="G56" i="5"/>
  <c r="G55" i="5"/>
  <c r="G54" i="5"/>
  <c r="G53" i="5"/>
  <c r="G52" i="5"/>
  <c r="G51" i="5"/>
  <c r="G40" i="5"/>
  <c r="G39" i="5"/>
  <c r="AY62" i="5"/>
  <c r="AX62" i="5"/>
  <c r="AW62" i="5"/>
  <c r="AV62" i="5"/>
  <c r="AY33" i="5"/>
  <c r="AX33" i="5"/>
  <c r="AX65" i="5"/>
  <c r="AX68" i="5"/>
  <c r="AW33" i="5"/>
  <c r="AV33" i="5"/>
  <c r="AZ32" i="5"/>
  <c r="AZ31" i="5"/>
  <c r="AZ30" i="5"/>
  <c r="AZ29" i="5"/>
  <c r="AZ28" i="5"/>
  <c r="AZ27" i="5"/>
  <c r="AZ26" i="5"/>
  <c r="AZ25" i="5"/>
  <c r="AZ24" i="5"/>
  <c r="AZ23" i="5"/>
  <c r="AZ22" i="5"/>
  <c r="AZ21" i="5"/>
  <c r="AZ10" i="5"/>
  <c r="AT62" i="5"/>
  <c r="AS62" i="5"/>
  <c r="AR62" i="5"/>
  <c r="AQ62" i="5"/>
  <c r="AU32" i="5"/>
  <c r="AU31" i="5"/>
  <c r="AU30" i="5"/>
  <c r="AU29" i="5"/>
  <c r="AU28" i="5"/>
  <c r="AU27" i="5"/>
  <c r="AU26" i="5"/>
  <c r="AU25" i="5"/>
  <c r="AU24" i="5"/>
  <c r="AU23" i="5"/>
  <c r="AU22" i="5"/>
  <c r="AU21" i="5"/>
  <c r="AU10" i="5"/>
  <c r="AO62" i="5"/>
  <c r="AO65" i="5"/>
  <c r="AO68" i="5"/>
  <c r="AN62" i="5"/>
  <c r="AM62" i="5"/>
  <c r="AL62" i="5"/>
  <c r="AP32" i="5"/>
  <c r="AP31" i="5"/>
  <c r="AP30" i="5"/>
  <c r="AP29" i="5"/>
  <c r="AP28" i="5"/>
  <c r="AP27" i="5"/>
  <c r="AP26" i="5"/>
  <c r="AP25" i="5"/>
  <c r="AP24" i="5"/>
  <c r="AP23" i="5"/>
  <c r="AP22" i="5"/>
  <c r="AP21" i="5"/>
  <c r="AP10" i="5"/>
  <c r="AJ62" i="5"/>
  <c r="AI62" i="5"/>
  <c r="AH62" i="5"/>
  <c r="AG62" i="5"/>
  <c r="AJ33" i="5"/>
  <c r="AI33" i="5"/>
  <c r="AI65" i="5"/>
  <c r="AI68" i="5"/>
  <c r="AH33" i="5"/>
  <c r="AG33" i="5"/>
  <c r="AK32" i="5"/>
  <c r="AK31" i="5"/>
  <c r="AK30" i="5"/>
  <c r="AK29" i="5"/>
  <c r="AK28" i="5"/>
  <c r="AK27" i="5"/>
  <c r="AK26" i="5"/>
  <c r="AK25" i="5"/>
  <c r="AK24" i="5"/>
  <c r="AK23" i="5"/>
  <c r="AK22" i="5"/>
  <c r="AK21" i="5"/>
  <c r="AK10" i="5"/>
  <c r="AE62" i="5"/>
  <c r="AD62" i="5"/>
  <c r="AC62" i="5"/>
  <c r="AB62" i="5"/>
  <c r="AE33" i="5"/>
  <c r="AD33" i="5"/>
  <c r="AD65" i="5"/>
  <c r="AD68" i="5"/>
  <c r="AC33" i="5"/>
  <c r="AC65" i="5"/>
  <c r="AC68" i="5"/>
  <c r="AB33" i="5"/>
  <c r="AF32" i="5"/>
  <c r="AF31" i="5"/>
  <c r="AF30" i="5"/>
  <c r="AF29" i="5"/>
  <c r="AF28" i="5"/>
  <c r="AF27" i="5"/>
  <c r="AF26" i="5"/>
  <c r="AF25" i="5"/>
  <c r="AF24" i="5"/>
  <c r="AF23" i="5"/>
  <c r="AF22" i="5"/>
  <c r="AF21" i="5"/>
  <c r="AF10" i="5"/>
  <c r="Z62" i="5"/>
  <c r="Y62" i="5"/>
  <c r="X62" i="5"/>
  <c r="W62" i="5"/>
  <c r="Z33" i="5"/>
  <c r="Z34" i="5"/>
  <c r="Y33" i="5"/>
  <c r="Y34" i="5"/>
  <c r="X33" i="5"/>
  <c r="X34" i="5"/>
  <c r="W33" i="5"/>
  <c r="W34" i="5"/>
  <c r="AA32" i="5"/>
  <c r="AA31" i="5"/>
  <c r="AA30" i="5"/>
  <c r="AA29" i="5"/>
  <c r="AA28" i="5"/>
  <c r="AA27" i="5"/>
  <c r="AA26" i="5"/>
  <c r="AA25" i="5"/>
  <c r="AA24" i="5"/>
  <c r="AA23" i="5"/>
  <c r="AA22" i="5"/>
  <c r="AA21" i="5"/>
  <c r="AA10" i="5"/>
  <c r="U62" i="5"/>
  <c r="T62" i="5"/>
  <c r="S62" i="5"/>
  <c r="S65" i="5"/>
  <c r="S68" i="5"/>
  <c r="R62" i="5"/>
  <c r="V32" i="5"/>
  <c r="V31" i="5"/>
  <c r="V30" i="5"/>
  <c r="V29" i="5"/>
  <c r="V28" i="5"/>
  <c r="V27" i="5"/>
  <c r="V26" i="5"/>
  <c r="V25" i="5"/>
  <c r="V24" i="5"/>
  <c r="V23" i="5"/>
  <c r="V22" i="5"/>
  <c r="V21" i="5"/>
  <c r="V10" i="5"/>
  <c r="P62" i="5"/>
  <c r="O62" i="5"/>
  <c r="N62" i="5"/>
  <c r="M62" i="5"/>
  <c r="P33" i="5"/>
  <c r="O33" i="5"/>
  <c r="N33" i="5"/>
  <c r="N34" i="5"/>
  <c r="M33" i="5"/>
  <c r="M34" i="5"/>
  <c r="Q32" i="5"/>
  <c r="Q31" i="5"/>
  <c r="Q30" i="5"/>
  <c r="Q29" i="5"/>
  <c r="Q28" i="5"/>
  <c r="Q27" i="5"/>
  <c r="Q26" i="5"/>
  <c r="Q25" i="5"/>
  <c r="Q24" i="5"/>
  <c r="Q23" i="5"/>
  <c r="Q22" i="5"/>
  <c r="Q21" i="5"/>
  <c r="Q10" i="5"/>
  <c r="K62" i="5"/>
  <c r="J62" i="5"/>
  <c r="I62" i="5"/>
  <c r="H62" i="5"/>
  <c r="K33" i="5"/>
  <c r="J33" i="5"/>
  <c r="I33" i="5"/>
  <c r="I34" i="5"/>
  <c r="H33" i="5"/>
  <c r="L32" i="5"/>
  <c r="L31" i="5"/>
  <c r="L30" i="5"/>
  <c r="L29" i="5"/>
  <c r="L28" i="5"/>
  <c r="L27" i="5"/>
  <c r="L26" i="5"/>
  <c r="L25" i="5"/>
  <c r="L24" i="5"/>
  <c r="L23" i="5"/>
  <c r="L22" i="5"/>
  <c r="L21" i="5"/>
  <c r="L10" i="5"/>
  <c r="F33" i="5"/>
  <c r="F34" i="5"/>
  <c r="E33" i="5"/>
  <c r="E34" i="5"/>
  <c r="D33" i="5"/>
  <c r="D34" i="5"/>
  <c r="C33" i="5"/>
  <c r="G32" i="5"/>
  <c r="G31" i="5"/>
  <c r="G30" i="5"/>
  <c r="G29" i="5"/>
  <c r="G28" i="5"/>
  <c r="G27" i="5"/>
  <c r="G26" i="5"/>
  <c r="G25" i="5"/>
  <c r="G24" i="5"/>
  <c r="G23" i="5"/>
  <c r="G22" i="5"/>
  <c r="G21" i="5"/>
  <c r="G10" i="5"/>
  <c r="T86" i="1"/>
  <c r="S86" i="1"/>
  <c r="R86" i="1"/>
  <c r="Q86" i="1"/>
  <c r="P86" i="1"/>
  <c r="O86" i="1"/>
  <c r="N86" i="1"/>
  <c r="J86" i="1"/>
  <c r="I86" i="1"/>
  <c r="H86" i="1"/>
  <c r="G86" i="1"/>
  <c r="F86" i="1"/>
  <c r="E86" i="1"/>
  <c r="D86" i="1"/>
  <c r="V85" i="1"/>
  <c r="M85" i="1"/>
  <c r="C85" i="1"/>
  <c r="V84" i="1"/>
  <c r="M84" i="1"/>
  <c r="C84" i="1"/>
  <c r="V83" i="1"/>
  <c r="M83" i="1"/>
  <c r="C83" i="1"/>
  <c r="V82" i="1"/>
  <c r="M82" i="1"/>
  <c r="U82" i="1"/>
  <c r="C82" i="1"/>
  <c r="J80" i="1"/>
  <c r="I80" i="1"/>
  <c r="H80" i="1"/>
  <c r="G80" i="1"/>
  <c r="F80" i="1"/>
  <c r="E80" i="1"/>
  <c r="D80" i="1"/>
  <c r="V79" i="1"/>
  <c r="M79" i="1"/>
  <c r="C79" i="1"/>
  <c r="V78" i="1"/>
  <c r="M78" i="1"/>
  <c r="C78" i="1"/>
  <c r="V77" i="1"/>
  <c r="M77" i="1"/>
  <c r="C77" i="1"/>
  <c r="V76" i="1"/>
  <c r="M76" i="1"/>
  <c r="C76" i="1"/>
  <c r="T74" i="1"/>
  <c r="S74" i="1"/>
  <c r="R74" i="1"/>
  <c r="Q74" i="1"/>
  <c r="P74" i="1"/>
  <c r="O74" i="1"/>
  <c r="N74" i="1"/>
  <c r="J74" i="1"/>
  <c r="I74" i="1"/>
  <c r="H74" i="1"/>
  <c r="G74" i="1"/>
  <c r="F74" i="1"/>
  <c r="E74" i="1"/>
  <c r="D74" i="1"/>
  <c r="V73" i="1"/>
  <c r="M73" i="1"/>
  <c r="C73" i="1"/>
  <c r="V72" i="1"/>
  <c r="M72" i="1"/>
  <c r="U72" i="1"/>
  <c r="C72" i="1"/>
  <c r="V71" i="1"/>
  <c r="M71" i="1"/>
  <c r="AM63" i="5"/>
  <c r="C71" i="1"/>
  <c r="V70" i="1"/>
  <c r="M70" i="1"/>
  <c r="C70" i="1"/>
  <c r="AL34" i="5"/>
  <c r="T68" i="1"/>
  <c r="S68" i="1"/>
  <c r="R68" i="1"/>
  <c r="Q68" i="1"/>
  <c r="P68" i="1"/>
  <c r="O68" i="1"/>
  <c r="N68" i="1"/>
  <c r="J68" i="1"/>
  <c r="I68" i="1"/>
  <c r="H68" i="1"/>
  <c r="G68" i="1"/>
  <c r="F68" i="1"/>
  <c r="E68" i="1"/>
  <c r="D68" i="1"/>
  <c r="V67" i="1"/>
  <c r="M67" i="1"/>
  <c r="C67" i="1"/>
  <c r="V66" i="1"/>
  <c r="M66" i="1"/>
  <c r="C66" i="1"/>
  <c r="V65" i="1"/>
  <c r="M65" i="1"/>
  <c r="C65" i="1"/>
  <c r="V64" i="1"/>
  <c r="M64" i="1"/>
  <c r="U64" i="1"/>
  <c r="C64" i="1"/>
  <c r="T62" i="1"/>
  <c r="S62" i="1"/>
  <c r="R62" i="1"/>
  <c r="Q62" i="1"/>
  <c r="P62" i="1"/>
  <c r="O62" i="1"/>
  <c r="N62" i="1"/>
  <c r="J62" i="1"/>
  <c r="I62" i="1"/>
  <c r="H62" i="1"/>
  <c r="G62" i="1"/>
  <c r="F62" i="1"/>
  <c r="E62" i="1"/>
  <c r="D62" i="1"/>
  <c r="V61" i="1"/>
  <c r="M61" i="1"/>
  <c r="C61" i="1"/>
  <c r="V60" i="1"/>
  <c r="M60" i="1"/>
  <c r="C60" i="1"/>
  <c r="V59" i="1"/>
  <c r="M59" i="1"/>
  <c r="AC63" i="5"/>
  <c r="C59" i="1"/>
  <c r="V58" i="1"/>
  <c r="M58" i="1"/>
  <c r="U58" i="1"/>
  <c r="C58" i="1"/>
  <c r="T56" i="1"/>
  <c r="S56" i="1"/>
  <c r="R56" i="1"/>
  <c r="Q56" i="1"/>
  <c r="P56" i="1"/>
  <c r="O56" i="1"/>
  <c r="N56" i="1"/>
  <c r="J56" i="1"/>
  <c r="I56" i="1"/>
  <c r="H56" i="1"/>
  <c r="G56" i="1"/>
  <c r="F56" i="1"/>
  <c r="E56" i="1"/>
  <c r="D56" i="1"/>
  <c r="V55" i="1"/>
  <c r="M55" i="1"/>
  <c r="K55" i="1"/>
  <c r="V54" i="1"/>
  <c r="M54" i="1"/>
  <c r="K54" i="1"/>
  <c r="V53" i="1"/>
  <c r="M53" i="1"/>
  <c r="K53" i="1"/>
  <c r="V52" i="1"/>
  <c r="M52" i="1"/>
  <c r="U52" i="1"/>
  <c r="T50" i="1"/>
  <c r="S50" i="1"/>
  <c r="R50" i="1"/>
  <c r="Q50" i="1"/>
  <c r="P50" i="1"/>
  <c r="O50" i="1"/>
  <c r="N50" i="1"/>
  <c r="J50" i="1"/>
  <c r="I50" i="1"/>
  <c r="H50" i="1"/>
  <c r="G50" i="1"/>
  <c r="F50" i="1"/>
  <c r="E50" i="1"/>
  <c r="D50" i="1"/>
  <c r="V49" i="1"/>
  <c r="M49" i="1"/>
  <c r="C49" i="1"/>
  <c r="V48" i="1"/>
  <c r="M48" i="1"/>
  <c r="C48" i="1"/>
  <c r="V47" i="1"/>
  <c r="M47" i="1"/>
  <c r="C47" i="1"/>
  <c r="V46" i="1"/>
  <c r="M46" i="1"/>
  <c r="U46" i="1"/>
  <c r="T44" i="1"/>
  <c r="S44" i="1"/>
  <c r="R44" i="1"/>
  <c r="Q44" i="1"/>
  <c r="P44" i="1"/>
  <c r="O44" i="1"/>
  <c r="N44" i="1"/>
  <c r="J44" i="1"/>
  <c r="I44" i="1"/>
  <c r="H44" i="1"/>
  <c r="G44" i="1"/>
  <c r="F44" i="1"/>
  <c r="E44" i="1"/>
  <c r="D44" i="1"/>
  <c r="V43" i="1"/>
  <c r="M43" i="1"/>
  <c r="C43" i="1"/>
  <c r="V42" i="1"/>
  <c r="M42" i="1"/>
  <c r="U42" i="1"/>
  <c r="C42" i="1"/>
  <c r="V41" i="1"/>
  <c r="M41" i="1"/>
  <c r="K41" i="1"/>
  <c r="V40" i="1"/>
  <c r="M40" i="1"/>
  <c r="U40" i="1"/>
  <c r="T38" i="1"/>
  <c r="S38" i="1"/>
  <c r="R38" i="1"/>
  <c r="Q38" i="1"/>
  <c r="P38" i="1"/>
  <c r="O38" i="1"/>
  <c r="N38" i="1"/>
  <c r="J38" i="1"/>
  <c r="I38" i="1"/>
  <c r="H38" i="1"/>
  <c r="G38" i="1"/>
  <c r="F38" i="1"/>
  <c r="E38" i="1"/>
  <c r="D38" i="1"/>
  <c r="V37" i="1"/>
  <c r="M37" i="1"/>
  <c r="C37" i="1"/>
  <c r="K37" i="1"/>
  <c r="V36" i="1"/>
  <c r="M36" i="1"/>
  <c r="C36" i="1"/>
  <c r="K36" i="1"/>
  <c r="V35" i="1"/>
  <c r="M35" i="1"/>
  <c r="I63" i="5"/>
  <c r="K35" i="1"/>
  <c r="V34" i="1"/>
  <c r="M34" i="1"/>
  <c r="U34" i="1"/>
  <c r="C34" i="1"/>
  <c r="T32" i="1"/>
  <c r="S32" i="1"/>
  <c r="R32" i="1"/>
  <c r="Q32" i="1"/>
  <c r="P32" i="1"/>
  <c r="O32" i="1"/>
  <c r="N32" i="1"/>
  <c r="M31" i="1"/>
  <c r="M30" i="1"/>
  <c r="M29" i="1"/>
  <c r="D63" i="5"/>
  <c r="M28" i="1"/>
  <c r="K30" i="1"/>
  <c r="K31" i="1"/>
  <c r="C28" i="1"/>
  <c r="J32" i="1"/>
  <c r="I32" i="1"/>
  <c r="H32" i="1"/>
  <c r="G32" i="1"/>
  <c r="F32" i="1"/>
  <c r="E32" i="1"/>
  <c r="D32" i="1"/>
  <c r="V31" i="1"/>
  <c r="V30" i="1"/>
  <c r="V29" i="1"/>
  <c r="V28" i="1"/>
  <c r="H63" i="5"/>
  <c r="AV63" i="5"/>
  <c r="AG63" i="5"/>
  <c r="H34" i="5"/>
  <c r="C34" i="5"/>
  <c r="R63" i="5"/>
  <c r="AB63" i="5"/>
  <c r="M63" i="5"/>
  <c r="W63" i="5"/>
  <c r="N63" i="5"/>
  <c r="AH63" i="5"/>
  <c r="S63" i="5"/>
  <c r="AW63" i="5"/>
  <c r="X63" i="5"/>
  <c r="AR63" i="5"/>
  <c r="AB34" i="5"/>
  <c r="AG34" i="5"/>
  <c r="N65" i="5"/>
  <c r="N68" i="5"/>
  <c r="U70" i="1"/>
  <c r="AL63" i="5"/>
  <c r="U76" i="1"/>
  <c r="AQ63" i="5"/>
  <c r="AV34" i="5"/>
  <c r="U29" i="1"/>
  <c r="U30" i="1"/>
  <c r="E63" i="5"/>
  <c r="U43" i="1"/>
  <c r="P63" i="5"/>
  <c r="K47" i="1"/>
  <c r="S34" i="5"/>
  <c r="K49" i="1"/>
  <c r="U34" i="5"/>
  <c r="U54" i="1"/>
  <c r="Y63" i="5"/>
  <c r="U61" i="1"/>
  <c r="AE63" i="5"/>
  <c r="U66" i="1"/>
  <c r="AI63" i="5"/>
  <c r="U73" i="1"/>
  <c r="AO63" i="5"/>
  <c r="U78" i="1"/>
  <c r="AS63" i="5"/>
  <c r="K83" i="1"/>
  <c r="AW34" i="5"/>
  <c r="K85" i="1"/>
  <c r="AY34" i="5"/>
  <c r="U31" i="1"/>
  <c r="F63" i="5"/>
  <c r="U36" i="1"/>
  <c r="J63" i="5"/>
  <c r="K42" i="1"/>
  <c r="O34" i="5"/>
  <c r="U49" i="1"/>
  <c r="U63" i="5"/>
  <c r="K60" i="1"/>
  <c r="AD34" i="5"/>
  <c r="K65" i="1"/>
  <c r="AH34" i="5"/>
  <c r="K67" i="1"/>
  <c r="AJ34" i="5"/>
  <c r="K72" i="1"/>
  <c r="AN34" i="5"/>
  <c r="K77" i="1"/>
  <c r="AR34" i="5"/>
  <c r="K79" i="1"/>
  <c r="AT34" i="5"/>
  <c r="U85" i="1"/>
  <c r="AY63" i="5"/>
  <c r="K48" i="1"/>
  <c r="T34" i="5"/>
  <c r="U55" i="1"/>
  <c r="Z63" i="5"/>
  <c r="U60" i="1"/>
  <c r="AD63" i="5"/>
  <c r="U67" i="1"/>
  <c r="AJ63" i="5"/>
  <c r="U79" i="1"/>
  <c r="AT63" i="5"/>
  <c r="K84" i="1"/>
  <c r="AX34" i="5"/>
  <c r="J34" i="5"/>
  <c r="O63" i="5"/>
  <c r="U37" i="1"/>
  <c r="K63" i="5"/>
  <c r="K43" i="1"/>
  <c r="P34" i="5"/>
  <c r="U48" i="1"/>
  <c r="T63" i="5"/>
  <c r="K59" i="1"/>
  <c r="AC34" i="5"/>
  <c r="K61" i="1"/>
  <c r="AE34" i="5"/>
  <c r="K66" i="1"/>
  <c r="AI34" i="5"/>
  <c r="K73" i="1"/>
  <c r="AO34" i="5"/>
  <c r="K78" i="1"/>
  <c r="AS34" i="5"/>
  <c r="U84" i="1"/>
  <c r="AX63" i="5"/>
  <c r="K34" i="5"/>
  <c r="AN63" i="5"/>
  <c r="F65" i="5"/>
  <c r="F68" i="5"/>
  <c r="E65" i="5"/>
  <c r="E68" i="5"/>
  <c r="L33" i="5"/>
  <c r="F33" i="7"/>
  <c r="G62" i="5"/>
  <c r="U28" i="1"/>
  <c r="C63" i="5"/>
  <c r="K71" i="1"/>
  <c r="AM34" i="5"/>
  <c r="C80" i="1"/>
  <c r="AQ34" i="5"/>
  <c r="M65" i="5"/>
  <c r="M68" i="5"/>
  <c r="X65" i="5"/>
  <c r="X68" i="5"/>
  <c r="V33" i="5"/>
  <c r="H33" i="7"/>
  <c r="T65" i="5"/>
  <c r="T68" i="5"/>
  <c r="Y65" i="5"/>
  <c r="Y68" i="5"/>
  <c r="AJ65" i="5"/>
  <c r="AJ68" i="5"/>
  <c r="AQ65" i="5"/>
  <c r="AQ68" i="5"/>
  <c r="K65" i="5"/>
  <c r="K68" i="5"/>
  <c r="P65" i="5"/>
  <c r="P68" i="5"/>
  <c r="W65" i="5"/>
  <c r="W68" i="5"/>
  <c r="AB65" i="5"/>
  <c r="AB68" i="5"/>
  <c r="AH65" i="5"/>
  <c r="AH68" i="5"/>
  <c r="AN65" i="5"/>
  <c r="AN68" i="5"/>
  <c r="AT65" i="5"/>
  <c r="AT68" i="5"/>
  <c r="AV65" i="5"/>
  <c r="AV68" i="5"/>
  <c r="AG65" i="5"/>
  <c r="AG68" i="5"/>
  <c r="AP33" i="5"/>
  <c r="L33" i="7"/>
  <c r="AW65" i="5"/>
  <c r="AW68" i="5"/>
  <c r="AR65" i="5"/>
  <c r="AR68" i="5"/>
  <c r="I65" i="5"/>
  <c r="I68" i="5"/>
  <c r="R65" i="5"/>
  <c r="R68" i="5"/>
  <c r="AL65" i="5"/>
  <c r="AL68" i="5"/>
  <c r="AU33" i="5"/>
  <c r="M33" i="7"/>
  <c r="J65" i="5"/>
  <c r="J68" i="5"/>
  <c r="O65" i="5"/>
  <c r="O68" i="5"/>
  <c r="U65" i="5"/>
  <c r="U68" i="5"/>
  <c r="Z65" i="5"/>
  <c r="Z68" i="5"/>
  <c r="AE65" i="5"/>
  <c r="AE68" i="5"/>
  <c r="AM65" i="5"/>
  <c r="AM68" i="5"/>
  <c r="AS65" i="5"/>
  <c r="AS68" i="5"/>
  <c r="AY65" i="5"/>
  <c r="AY68" i="5"/>
  <c r="D65" i="5"/>
  <c r="D68" i="5"/>
  <c r="K82" i="1"/>
  <c r="C86" i="1"/>
  <c r="K86" i="1"/>
  <c r="K70" i="1"/>
  <c r="C74" i="1"/>
  <c r="K64" i="1"/>
  <c r="C68" i="1"/>
  <c r="K58" i="1"/>
  <c r="C62" i="1"/>
  <c r="K52" i="1"/>
  <c r="C56" i="1"/>
  <c r="K46" i="1"/>
  <c r="C50" i="1"/>
  <c r="K40" i="1"/>
  <c r="C44" i="1"/>
  <c r="K34" i="1"/>
  <c r="C38" i="1"/>
  <c r="H65" i="5"/>
  <c r="H68" i="5"/>
  <c r="C65" i="5"/>
  <c r="C68" i="5"/>
  <c r="AZ33" i="5"/>
  <c r="Y80" i="1"/>
  <c r="AC80" i="1"/>
  <c r="D88" i="1"/>
  <c r="D91" i="1"/>
  <c r="H88" i="1"/>
  <c r="H91" i="1"/>
  <c r="AA86" i="1"/>
  <c r="Y86" i="1"/>
  <c r="AC86" i="1"/>
  <c r="AP62" i="5"/>
  <c r="V62" i="5"/>
  <c r="H62" i="7"/>
  <c r="Q62" i="5"/>
  <c r="AZ62" i="5"/>
  <c r="N62" i="7"/>
  <c r="AU62" i="5"/>
  <c r="M62" i="7"/>
  <c r="AK62" i="5"/>
  <c r="K62" i="7"/>
  <c r="AF62" i="5"/>
  <c r="J62" i="7"/>
  <c r="AA62" i="5"/>
  <c r="I62" i="7"/>
  <c r="AK33" i="5"/>
  <c r="K33" i="7"/>
  <c r="AF33" i="5"/>
  <c r="J33" i="7"/>
  <c r="AA33" i="5"/>
  <c r="I33" i="7"/>
  <c r="Q33" i="5"/>
  <c r="G33" i="7"/>
  <c r="L62" i="5"/>
  <c r="F62" i="7"/>
  <c r="V74" i="1"/>
  <c r="V86" i="1"/>
  <c r="F88" i="1"/>
  <c r="F91" i="1"/>
  <c r="J88" i="1"/>
  <c r="J91" i="1"/>
  <c r="Q88" i="1"/>
  <c r="Q91" i="1"/>
  <c r="G88" i="1"/>
  <c r="G91" i="1"/>
  <c r="N88" i="1"/>
  <c r="N91" i="1"/>
  <c r="R88" i="1"/>
  <c r="R91" i="1"/>
  <c r="O88" i="1"/>
  <c r="O91" i="1"/>
  <c r="S88" i="1"/>
  <c r="S91" i="1"/>
  <c r="E88" i="1"/>
  <c r="E91" i="1"/>
  <c r="I88" i="1"/>
  <c r="I91" i="1"/>
  <c r="M74" i="1"/>
  <c r="U74" i="1"/>
  <c r="Z80" i="1"/>
  <c r="AD80" i="1"/>
  <c r="AB80" i="1"/>
  <c r="M86" i="1"/>
  <c r="P88" i="1"/>
  <c r="P91" i="1"/>
  <c r="T88" i="1"/>
  <c r="T91" i="1"/>
  <c r="Z38" i="1"/>
  <c r="AD38" i="1"/>
  <c r="AE35" i="1"/>
  <c r="AB38" i="1"/>
  <c r="AE37" i="1"/>
  <c r="AA44" i="1"/>
  <c r="Y50" i="1"/>
  <c r="AC50" i="1"/>
  <c r="AA38" i="1"/>
  <c r="V44" i="1"/>
  <c r="X32" i="1"/>
  <c r="Y56" i="1"/>
  <c r="AC56" i="1"/>
  <c r="AE54" i="1"/>
  <c r="Z62" i="1"/>
  <c r="AD62" i="1"/>
  <c r="AE59" i="1"/>
  <c r="AB62" i="1"/>
  <c r="AE61" i="1"/>
  <c r="AA68" i="1"/>
  <c r="Y74" i="1"/>
  <c r="V50" i="1"/>
  <c r="Z56" i="1"/>
  <c r="AD56" i="1"/>
  <c r="AB56" i="1"/>
  <c r="AA62" i="1"/>
  <c r="V68" i="1"/>
  <c r="M50" i="1"/>
  <c r="AE48" i="1"/>
  <c r="AE55" i="1"/>
  <c r="AC74" i="1"/>
  <c r="AE77" i="1"/>
  <c r="AE78" i="1"/>
  <c r="AE79" i="1"/>
  <c r="M38" i="1"/>
  <c r="V38" i="1"/>
  <c r="Y44" i="1"/>
  <c r="AC44" i="1"/>
  <c r="AE42" i="1"/>
  <c r="Z50" i="1"/>
  <c r="AD50" i="1"/>
  <c r="AE47" i="1"/>
  <c r="AB50" i="1"/>
  <c r="AE49" i="1"/>
  <c r="AA56" i="1"/>
  <c r="M62" i="1"/>
  <c r="V62" i="1"/>
  <c r="Y68" i="1"/>
  <c r="AC68" i="1"/>
  <c r="AE66" i="1"/>
  <c r="Z74" i="1"/>
  <c r="AD74" i="1"/>
  <c r="AE71" i="1"/>
  <c r="AB74" i="1"/>
  <c r="AE72" i="1"/>
  <c r="AE73" i="1"/>
  <c r="AA80" i="1"/>
  <c r="AE53" i="1"/>
  <c r="AA32" i="1"/>
  <c r="Y38" i="1"/>
  <c r="AC38" i="1"/>
  <c r="AE36" i="1"/>
  <c r="Z44" i="1"/>
  <c r="AD44" i="1"/>
  <c r="AE41" i="1"/>
  <c r="AB44" i="1"/>
  <c r="AE43" i="1"/>
  <c r="AA50" i="1"/>
  <c r="V56" i="1"/>
  <c r="Y62" i="1"/>
  <c r="AC62" i="1"/>
  <c r="AE60" i="1"/>
  <c r="Z68" i="1"/>
  <c r="AD68" i="1"/>
  <c r="AE65" i="1"/>
  <c r="AB68" i="1"/>
  <c r="AE67" i="1"/>
  <c r="AA74" i="1"/>
  <c r="V80" i="1"/>
  <c r="AE82" i="1"/>
  <c r="AD86" i="1"/>
  <c r="AE83" i="1"/>
  <c r="AB86" i="1"/>
  <c r="AE84" i="1"/>
  <c r="AE85" i="1"/>
  <c r="X86" i="1"/>
  <c r="U83" i="1"/>
  <c r="Z86" i="1"/>
  <c r="M44" i="1"/>
  <c r="U44" i="1"/>
  <c r="AE31" i="1"/>
  <c r="M56" i="1"/>
  <c r="M68" i="1"/>
  <c r="M80" i="1"/>
  <c r="X80" i="1"/>
  <c r="K76" i="1"/>
  <c r="U77" i="1"/>
  <c r="U71" i="1"/>
  <c r="X74" i="1"/>
  <c r="X68" i="1"/>
  <c r="U65" i="1"/>
  <c r="X62" i="1"/>
  <c r="U59" i="1"/>
  <c r="X56" i="1"/>
  <c r="U53" i="1"/>
  <c r="X50" i="1"/>
  <c r="U47" i="1"/>
  <c r="AB32" i="1"/>
  <c r="AD32" i="1"/>
  <c r="X44" i="1"/>
  <c r="U41" i="1"/>
  <c r="AE29" i="1"/>
  <c r="Y32" i="1"/>
  <c r="AC32" i="1"/>
  <c r="AE30" i="1"/>
  <c r="Z32" i="1"/>
  <c r="X38" i="1"/>
  <c r="U35" i="1"/>
  <c r="M32" i="1"/>
  <c r="C32" i="1"/>
  <c r="K29" i="1"/>
  <c r="K28" i="1"/>
  <c r="N33" i="7"/>
  <c r="E81" i="7"/>
  <c r="U80" i="1"/>
  <c r="AU63" i="5"/>
  <c r="U62" i="1"/>
  <c r="AF63" i="5"/>
  <c r="U86" i="1"/>
  <c r="AZ63" i="5"/>
  <c r="U68" i="1"/>
  <c r="AK63" i="5"/>
  <c r="U56" i="1"/>
  <c r="AA63" i="5"/>
  <c r="U50" i="1"/>
  <c r="V63" i="5"/>
  <c r="U38" i="1"/>
  <c r="L63" i="5"/>
  <c r="C77" i="5"/>
  <c r="E101" i="1"/>
  <c r="E103" i="1"/>
  <c r="E83" i="7"/>
  <c r="C79" i="5"/>
  <c r="AP63" i="5"/>
  <c r="L62" i="7"/>
  <c r="Q63" i="5"/>
  <c r="G62" i="7"/>
  <c r="E82" i="7"/>
  <c r="C78" i="5"/>
  <c r="V34" i="5"/>
  <c r="L34" i="5"/>
  <c r="E62" i="7"/>
  <c r="E102" i="1"/>
  <c r="G63" i="5"/>
  <c r="AU34" i="5"/>
  <c r="AZ34" i="5"/>
  <c r="AP34" i="5"/>
  <c r="AF34" i="5"/>
  <c r="AA34" i="5"/>
  <c r="Q34" i="5"/>
  <c r="K80" i="1"/>
  <c r="AK34" i="5"/>
  <c r="K74" i="1"/>
  <c r="K68" i="1"/>
  <c r="K62" i="1"/>
  <c r="K50" i="1"/>
  <c r="K44" i="1"/>
  <c r="K56" i="1"/>
  <c r="K38" i="1"/>
  <c r="AZ65" i="5"/>
  <c r="AZ68" i="5"/>
  <c r="AU65" i="5"/>
  <c r="AU68" i="5"/>
  <c r="AP65" i="5"/>
  <c r="AP68" i="5"/>
  <c r="AK65" i="5"/>
  <c r="AK68" i="5"/>
  <c r="AF65" i="5"/>
  <c r="AF68" i="5"/>
  <c r="AA65" i="5"/>
  <c r="AA68" i="5"/>
  <c r="V65" i="5"/>
  <c r="V68" i="5"/>
  <c r="Q65" i="5"/>
  <c r="Q68" i="5"/>
  <c r="L65" i="5"/>
  <c r="L68" i="5"/>
  <c r="AC88" i="1"/>
  <c r="AC91" i="1"/>
  <c r="AB88" i="1"/>
  <c r="AB91" i="1"/>
  <c r="M88" i="1"/>
  <c r="M91" i="1"/>
  <c r="Y88" i="1"/>
  <c r="Y91" i="1"/>
  <c r="AA88" i="1"/>
  <c r="AA91" i="1"/>
  <c r="X88" i="1"/>
  <c r="X91" i="1"/>
  <c r="Z88" i="1"/>
  <c r="Z91" i="1"/>
  <c r="C88" i="1"/>
  <c r="C91" i="1"/>
  <c r="AD88" i="1"/>
  <c r="AD91" i="1"/>
  <c r="AE86" i="1"/>
  <c r="AE80" i="1"/>
  <c r="AE76" i="1"/>
  <c r="AE74" i="1"/>
  <c r="AE70" i="1"/>
  <c r="AE68" i="1"/>
  <c r="AE64" i="1"/>
  <c r="AE62" i="1"/>
  <c r="AE58" i="1"/>
  <c r="AE56" i="1"/>
  <c r="AE52" i="1"/>
  <c r="AE50" i="1"/>
  <c r="AE46" i="1"/>
  <c r="AE44" i="1"/>
  <c r="AE40" i="1"/>
  <c r="AE38" i="1"/>
  <c r="AE34" i="1"/>
  <c r="AE28" i="1"/>
  <c r="BA61" i="5"/>
  <c r="BA60" i="5"/>
  <c r="BA59" i="5"/>
  <c r="BA58" i="5"/>
  <c r="BA57" i="5"/>
  <c r="BA56" i="5"/>
  <c r="BA55" i="5"/>
  <c r="BA54" i="5"/>
  <c r="BA53" i="5"/>
  <c r="BA52" i="5"/>
  <c r="BA51" i="5"/>
  <c r="BA40" i="5"/>
  <c r="BA39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G33" i="5"/>
  <c r="E80" i="7"/>
  <c r="BA10" i="5"/>
  <c r="E89" i="7"/>
  <c r="E109" i="1"/>
  <c r="C85" i="5"/>
  <c r="E88" i="7"/>
  <c r="E33" i="7"/>
  <c r="C76" i="5"/>
  <c r="C84" i="5"/>
  <c r="E100" i="1"/>
  <c r="E108" i="1"/>
  <c r="G34" i="5"/>
  <c r="G65" i="5"/>
  <c r="G68" i="5"/>
  <c r="BA62" i="5"/>
  <c r="BA33" i="5"/>
  <c r="K41" i="4"/>
  <c r="J41" i="4"/>
  <c r="I41" i="4"/>
  <c r="F41" i="4"/>
  <c r="K40" i="4"/>
  <c r="J40" i="4"/>
  <c r="I40" i="4"/>
  <c r="F40" i="4"/>
  <c r="K39" i="4"/>
  <c r="J39" i="4"/>
  <c r="I39" i="4"/>
  <c r="F39" i="4"/>
  <c r="K38" i="4"/>
  <c r="J38" i="4"/>
  <c r="I38" i="4"/>
  <c r="F38" i="4"/>
  <c r="K37" i="4"/>
  <c r="J37" i="4"/>
  <c r="I37" i="4"/>
  <c r="F37" i="4"/>
  <c r="K36" i="4"/>
  <c r="J36" i="4"/>
  <c r="I36" i="4"/>
  <c r="F36" i="4"/>
  <c r="K35" i="4"/>
  <c r="J35" i="4"/>
  <c r="I35" i="4"/>
  <c r="F35" i="4"/>
  <c r="K34" i="4"/>
  <c r="J34" i="4"/>
  <c r="I34" i="4"/>
  <c r="F34" i="4"/>
  <c r="K33" i="4"/>
  <c r="J33" i="4"/>
  <c r="I33" i="4"/>
  <c r="F33" i="4"/>
  <c r="K32" i="4"/>
  <c r="J32" i="4"/>
  <c r="I32" i="4"/>
  <c r="F32" i="4"/>
  <c r="K31" i="4"/>
  <c r="J31" i="4"/>
  <c r="I31" i="4"/>
  <c r="F31" i="4"/>
  <c r="K30" i="4"/>
  <c r="J30" i="4"/>
  <c r="I30" i="4"/>
  <c r="F30" i="4"/>
  <c r="K29" i="4"/>
  <c r="J29" i="4"/>
  <c r="I29" i="4"/>
  <c r="F29" i="4"/>
  <c r="K28" i="4"/>
  <c r="J28" i="4"/>
  <c r="I28" i="4"/>
  <c r="F28" i="4"/>
  <c r="K27" i="4"/>
  <c r="J27" i="4"/>
  <c r="I27" i="4"/>
  <c r="F27" i="4"/>
  <c r="K26" i="4"/>
  <c r="J26" i="4"/>
  <c r="I26" i="4"/>
  <c r="F26" i="4"/>
  <c r="K25" i="4"/>
  <c r="J25" i="4"/>
  <c r="I25" i="4"/>
  <c r="F25" i="4"/>
  <c r="K24" i="4"/>
  <c r="J24" i="4"/>
  <c r="I24" i="4"/>
  <c r="F24" i="4"/>
  <c r="K23" i="4"/>
  <c r="J23" i="4"/>
  <c r="I23" i="4"/>
  <c r="F23" i="4"/>
  <c r="K22" i="4"/>
  <c r="J22" i="4"/>
  <c r="I22" i="4"/>
  <c r="F22" i="4"/>
  <c r="K21" i="4"/>
  <c r="J21" i="4"/>
  <c r="I21" i="4"/>
  <c r="F21" i="4"/>
  <c r="K20" i="4"/>
  <c r="J20" i="4"/>
  <c r="I20" i="4"/>
  <c r="F20" i="4"/>
  <c r="K19" i="4"/>
  <c r="J19" i="4"/>
  <c r="I19" i="4"/>
  <c r="F19" i="4"/>
  <c r="K18" i="4"/>
  <c r="J18" i="4"/>
  <c r="I18" i="4"/>
  <c r="F18" i="4"/>
  <c r="K17" i="4"/>
  <c r="J17" i="4"/>
  <c r="I17" i="4"/>
  <c r="F17" i="4"/>
  <c r="K16" i="4"/>
  <c r="J16" i="4"/>
  <c r="I16" i="4"/>
  <c r="F16" i="4"/>
  <c r="K15" i="4"/>
  <c r="J15" i="4"/>
  <c r="I15" i="4"/>
  <c r="F15" i="4"/>
  <c r="K14" i="4"/>
  <c r="J14" i="4"/>
  <c r="I14" i="4"/>
  <c r="F14" i="4"/>
  <c r="K13" i="4"/>
  <c r="J13" i="4"/>
  <c r="I13" i="4"/>
  <c r="F13" i="4"/>
  <c r="K12" i="4"/>
  <c r="J12" i="4"/>
  <c r="I12" i="4"/>
  <c r="F12" i="4"/>
  <c r="K11" i="4"/>
  <c r="J11" i="4"/>
  <c r="I11" i="4"/>
  <c r="F11" i="4"/>
  <c r="K10" i="4"/>
  <c r="J10" i="4"/>
  <c r="I10" i="4"/>
  <c r="F10" i="4"/>
  <c r="K9" i="4"/>
  <c r="J9" i="4"/>
  <c r="I9" i="4"/>
  <c r="F9" i="4"/>
  <c r="K8" i="4"/>
  <c r="J8" i="4"/>
  <c r="I8" i="4"/>
  <c r="F8" i="4"/>
  <c r="K7" i="4"/>
  <c r="J7" i="4"/>
  <c r="I7" i="4"/>
  <c r="F7" i="4"/>
  <c r="K6" i="4"/>
  <c r="J6" i="4"/>
  <c r="I6" i="4"/>
  <c r="F6" i="4"/>
  <c r="K5" i="4"/>
  <c r="J5" i="4"/>
  <c r="I5" i="4"/>
  <c r="F5" i="4"/>
  <c r="K4" i="4"/>
  <c r="J4" i="4"/>
  <c r="I4" i="4"/>
  <c r="F4" i="4"/>
  <c r="K3" i="4"/>
  <c r="J3" i="4"/>
  <c r="I3" i="4"/>
  <c r="F3" i="4"/>
  <c r="E3" i="7"/>
  <c r="E3" i="1"/>
  <c r="E3" i="5"/>
  <c r="E2" i="7"/>
  <c r="E2" i="1"/>
  <c r="E2" i="5"/>
  <c r="BA65" i="5"/>
  <c r="BA68" i="5"/>
  <c r="V32" i="1"/>
  <c r="K32" i="1"/>
  <c r="U32" i="1"/>
  <c r="U88" i="1"/>
  <c r="U91" i="1"/>
  <c r="K88" i="1"/>
  <c r="K91" i="1"/>
  <c r="AE32" i="1"/>
  <c r="AE88" i="1"/>
  <c r="AE91" i="1"/>
</calcChain>
</file>

<file path=xl/sharedStrings.xml><?xml version="1.0" encoding="utf-8"?>
<sst xmlns="http://schemas.openxmlformats.org/spreadsheetml/2006/main" count="498" uniqueCount="220">
  <si>
    <t>Priority</t>
  </si>
  <si>
    <t>Total</t>
  </si>
  <si>
    <t>ERDF</t>
  </si>
  <si>
    <t>Public</t>
  </si>
  <si>
    <t>Private</t>
  </si>
  <si>
    <t>Capital</t>
  </si>
  <si>
    <t>Revenue</t>
  </si>
  <si>
    <t>Intervention Rate</t>
  </si>
  <si>
    <t>LEP ID</t>
  </si>
  <si>
    <t>LEP Name</t>
  </si>
  <si>
    <t>Less Developed</t>
  </si>
  <si>
    <t>Transition Area</t>
  </si>
  <si>
    <t>More Developed</t>
  </si>
  <si>
    <t>Finance_DataValidation</t>
  </si>
  <si>
    <t>YEI_Eligible</t>
  </si>
  <si>
    <t>AltCode</t>
  </si>
  <si>
    <t>EndColumn</t>
  </si>
  <si>
    <t>Black Country</t>
  </si>
  <si>
    <t>BCo</t>
  </si>
  <si>
    <t>NULL</t>
  </si>
  <si>
    <t>Buckinghamshire Thames Valley</t>
  </si>
  <si>
    <t>BTV</t>
  </si>
  <si>
    <t>Cheshire and Warrington</t>
  </si>
  <si>
    <t>ChW</t>
  </si>
  <si>
    <t>Coast to Capital</t>
  </si>
  <si>
    <t>CtC</t>
  </si>
  <si>
    <t>Cornwall and the Isles of Scilly</t>
  </si>
  <si>
    <t>CIS</t>
  </si>
  <si>
    <t>Coventry and Warwickshire</t>
  </si>
  <si>
    <t>CWa</t>
  </si>
  <si>
    <t>Cumbria</t>
  </si>
  <si>
    <t>Cmb</t>
  </si>
  <si>
    <t>Derby, Derbyshire, Nottingham and Nottinghamshire</t>
  </si>
  <si>
    <t>DDN</t>
  </si>
  <si>
    <t>Dorset</t>
  </si>
  <si>
    <t>Dor</t>
  </si>
  <si>
    <t>Enterprise M3</t>
  </si>
  <si>
    <t>EnM</t>
  </si>
  <si>
    <t>Gloucestershire</t>
  </si>
  <si>
    <t>Glo</t>
  </si>
  <si>
    <t>Greater Birmingham and Solihull</t>
  </si>
  <si>
    <t>GBS</t>
  </si>
  <si>
    <t>Greater Cambridge &amp; Greater Peterborough</t>
  </si>
  <si>
    <t>GCP</t>
  </si>
  <si>
    <t>Greater Lincolnshire</t>
  </si>
  <si>
    <t>GLi</t>
  </si>
  <si>
    <t>Greater Manchester</t>
  </si>
  <si>
    <t>GMa</t>
  </si>
  <si>
    <t>Heart of the South West</t>
  </si>
  <si>
    <t>HSW</t>
  </si>
  <si>
    <t>Hertfordshire</t>
  </si>
  <si>
    <t>Her</t>
  </si>
  <si>
    <t>Humber</t>
  </si>
  <si>
    <t>Hmb</t>
  </si>
  <si>
    <t>Lancashire</t>
  </si>
  <si>
    <t>Lan</t>
  </si>
  <si>
    <t>Leeds City Region</t>
  </si>
  <si>
    <t>LeC</t>
  </si>
  <si>
    <t>Leicester and Leicestershire</t>
  </si>
  <si>
    <t>Lei</t>
  </si>
  <si>
    <t>Liverpool City Region</t>
  </si>
  <si>
    <t>LiC</t>
  </si>
  <si>
    <t>London</t>
  </si>
  <si>
    <t>Lon</t>
  </si>
  <si>
    <t>New Anglia</t>
  </si>
  <si>
    <t>NAn</t>
  </si>
  <si>
    <t>NEa</t>
  </si>
  <si>
    <t>Northamptonshire</t>
  </si>
  <si>
    <t>Nor</t>
  </si>
  <si>
    <t>Oxfordshire</t>
  </si>
  <si>
    <t>Oxf</t>
  </si>
  <si>
    <t>Sheffield City Region</t>
  </si>
  <si>
    <t>ShC</t>
  </si>
  <si>
    <t>Solent</t>
  </si>
  <si>
    <t>Sol</t>
  </si>
  <si>
    <t>South East</t>
  </si>
  <si>
    <t>SEa</t>
  </si>
  <si>
    <t>South East Midlands</t>
  </si>
  <si>
    <t>SEM</t>
  </si>
  <si>
    <t>Stoke-on-Trent and Staffordshire</t>
  </si>
  <si>
    <t>SoT</t>
  </si>
  <si>
    <t>Swindon and Wiltshire</t>
  </si>
  <si>
    <t>SWi</t>
  </si>
  <si>
    <t>Tees Valley</t>
  </si>
  <si>
    <t>TeV</t>
  </si>
  <si>
    <t>Thames Valley Berkshire</t>
  </si>
  <si>
    <t>TVB</t>
  </si>
  <si>
    <t>The Marches</t>
  </si>
  <si>
    <t>TMa</t>
  </si>
  <si>
    <t>West of England</t>
  </si>
  <si>
    <t>WoE</t>
  </si>
  <si>
    <t>Worcestershire</t>
  </si>
  <si>
    <t>Wor</t>
  </si>
  <si>
    <t>York and North Yorkshire</t>
  </si>
  <si>
    <t>YNY</t>
  </si>
  <si>
    <t>% Split</t>
  </si>
  <si>
    <t>FUNDING PROFILE</t>
  </si>
  <si>
    <t>COSTS PROFILE</t>
  </si>
  <si>
    <t>Category</t>
  </si>
  <si>
    <t>Overall Total</t>
  </si>
  <si>
    <t>TO</t>
  </si>
  <si>
    <t>Priority(s)</t>
  </si>
  <si>
    <t>Plant and Machinery</t>
  </si>
  <si>
    <t>Overheads</t>
  </si>
  <si>
    <t>Overall</t>
  </si>
  <si>
    <t>LEPs</t>
  </si>
  <si>
    <t>Categories of Region</t>
  </si>
  <si>
    <t>Transition</t>
  </si>
  <si>
    <t>Category of Region</t>
  </si>
  <si>
    <t>Costs Captial</t>
  </si>
  <si>
    <t>Cost Revenue</t>
  </si>
  <si>
    <t>Building Acquisition</t>
  </si>
  <si>
    <t>Building and Construction</t>
  </si>
  <si>
    <t>Equipment</t>
  </si>
  <si>
    <t>Premises</t>
  </si>
  <si>
    <t>Consultancy</t>
  </si>
  <si>
    <t>Marketing</t>
  </si>
  <si>
    <t>Office Costs</t>
  </si>
  <si>
    <t>Professional Fees</t>
  </si>
  <si>
    <t>Rent</t>
  </si>
  <si>
    <t>Salaries</t>
  </si>
  <si>
    <t>ERDF Total</t>
  </si>
  <si>
    <t>Investment Priorities</t>
  </si>
  <si>
    <t>02 - Enhancing access to, and use and quality of, ICT (ERDF)</t>
  </si>
  <si>
    <t>04 - Support the Shift Towards a Low Carbon Economy in all Sectors (ERDF)</t>
  </si>
  <si>
    <t>05 - Promoting Climate Change Adaptation, Risk Prevention and Management (ERDF)</t>
  </si>
  <si>
    <t>06 - Preserving and Protecting the Environment and Promoting Resourse Efficenciency (ERDF)</t>
  </si>
  <si>
    <t>07 - Sustainable Transport in Cornwall and the Isles of Scilly (ERDF)</t>
  </si>
  <si>
    <t>1 - Inclusive Labour Markets (ESF)</t>
  </si>
  <si>
    <t>2 - Skills for Growth (ESF)</t>
  </si>
  <si>
    <t>3 - Technical Assistance (ESF)</t>
  </si>
  <si>
    <t>1.1 - Promoting sustainable and quality employment and supporting labour mobility (ESF)</t>
  </si>
  <si>
    <t>1.2 - Promoting social inclusion, combating poverty and any discrimination (ESF)</t>
  </si>
  <si>
    <t>1.3 - Investing in education, training and vocational training for skills and life-long learning (ESF)</t>
  </si>
  <si>
    <t>1b - Promoting business investment in R &amp; I (ERDF)</t>
  </si>
  <si>
    <t>2a - Extending broadband deployment and the roll-out of high-speed networks (ERDF)</t>
  </si>
  <si>
    <t>2b - Developing ICT projects and services, e-commerce and enhancing demand for ICT (ERDF)</t>
  </si>
  <si>
    <t>3c - Supporting the creation and the extension of advanced capacities for product and service development (ERDF)</t>
  </si>
  <si>
    <t>3d - Supporting the capacity of SMEs to grow in regional, national and international markets, and to engage in innovation processes (ERDF)</t>
  </si>
  <si>
    <t>4a - Promoting the production and distribution of energy derived from renewable sources (ERDF)</t>
  </si>
  <si>
    <t>4b - Promoting energy efficiency and renewable energy use in enterprises (ERDF)</t>
  </si>
  <si>
    <t>1.3 - Youth Employment Initiative (YEI) (ESF)</t>
  </si>
  <si>
    <t>1.4 - Active inclusion (ESF)</t>
  </si>
  <si>
    <t>1.5 - Community Led Local Development (CLLD) (ESF)</t>
  </si>
  <si>
    <t>01 - Strengthening research, technological development and innovation (ERDF)</t>
  </si>
  <si>
    <t>03 - Enhancing the competitiveness of SMEs (ERDF)</t>
  </si>
  <si>
    <t>04 - Supporting the shift towards a low-carbon economy in all sectors (ERDF)</t>
  </si>
  <si>
    <t>05 - Promoting climate change adaptation, risk prevention and management (ERDF)</t>
  </si>
  <si>
    <t>06 - Preserving and protecting the environment and promoting resource efficiency (ERDF)</t>
  </si>
  <si>
    <t>07 - Promoting sustainable transport and removing bottlenecks in key network infrastructures (ERDF)</t>
  </si>
  <si>
    <t>09 - Promoting social inclusion, combating poverty and any discrimination (ERDF)</t>
  </si>
  <si>
    <t>ESF Costs</t>
  </si>
  <si>
    <t>Depreciation</t>
  </si>
  <si>
    <t>4f - Promoting research and innovation in, and adoption of, low carbon technologies (ERDF)</t>
  </si>
  <si>
    <t>9d - Undertaking investment in the context of community led local development strategies (ERDF)</t>
  </si>
  <si>
    <t>Q1</t>
  </si>
  <si>
    <t>Q2</t>
  </si>
  <si>
    <t>Q3</t>
  </si>
  <si>
    <t>Q4</t>
  </si>
  <si>
    <t>Actual</t>
  </si>
  <si>
    <t>In-Kind</t>
  </si>
  <si>
    <t>Planned Income</t>
  </si>
  <si>
    <t>Other</t>
  </si>
  <si>
    <t>Organisation</t>
  </si>
  <si>
    <t>Funding Type</t>
  </si>
  <si>
    <t>Local Authority</t>
  </si>
  <si>
    <t>University</t>
  </si>
  <si>
    <t>Regional Growth Fund</t>
  </si>
  <si>
    <t>Bank Loan</t>
  </si>
  <si>
    <t>Equity Funding</t>
  </si>
  <si>
    <t>Private Sector</t>
  </si>
  <si>
    <t>Voluntary Sector</t>
  </si>
  <si>
    <t>Private/Public/Other</t>
  </si>
  <si>
    <t>Private Public</t>
  </si>
  <si>
    <t>Local Enterprise Partnership</t>
  </si>
  <si>
    <t>YEI Costs</t>
  </si>
  <si>
    <t>Applicant Organisation</t>
  </si>
  <si>
    <t>Main Contact</t>
  </si>
  <si>
    <t>Title of Project</t>
  </si>
  <si>
    <t>e-mail address</t>
  </si>
  <si>
    <t>Contact Telephone Number</t>
  </si>
  <si>
    <t>Application Form - Financial Annex</t>
  </si>
  <si>
    <t>North East</t>
  </si>
  <si>
    <t>1.1 - Access to employment for job-seekers and inactive people (ESF)</t>
  </si>
  <si>
    <t>1.2 - Sustainable integration of young people (ESF)</t>
  </si>
  <si>
    <t>Other Staff Costs</t>
  </si>
  <si>
    <t>Participant Costs</t>
  </si>
  <si>
    <t>Other Direct Costs</t>
  </si>
  <si>
    <t>Contract Costs</t>
  </si>
  <si>
    <t>Admin Costs</t>
  </si>
  <si>
    <t>Land Acquisition</t>
  </si>
  <si>
    <t>Fees</t>
  </si>
  <si>
    <t>Other Capital</t>
  </si>
  <si>
    <t>Other Revenue</t>
  </si>
  <si>
    <t>FUNDING SOURCES</t>
  </si>
  <si>
    <t>Opt-in Organisation</t>
  </si>
  <si>
    <t>Enter Pounds (£) only - do not include pence</t>
  </si>
  <si>
    <t>2.1 - Enchancing equal access to lifelong learning (ESF)</t>
  </si>
  <si>
    <t>2.2 - Improving the labour market relevance of education and training systems (ESF)</t>
  </si>
  <si>
    <t>National</t>
  </si>
  <si>
    <t>01 - Promoting Research and Innovation (ERDF)</t>
  </si>
  <si>
    <t>03 - Enhancing the Competitiveness of SMEs (ERDF)</t>
  </si>
  <si>
    <t>08 - Promoting Social Inclusion and Combating Proverty and Any Discrimination (ERDF)</t>
  </si>
  <si>
    <t>09 - Technical Assistance (ERDF)</t>
  </si>
  <si>
    <t>1a - Enhancing research and innovation (R&amp;I) infrastructure and capacities to develop R&amp;I excellence, and promoting centres of competence, in particular those of European interest</t>
  </si>
  <si>
    <t>6d - Protecting and restoring biodiversity and soil and promoting ecosystems, including through Natura 2000 and green infrastructure (ERDF)</t>
  </si>
  <si>
    <t>7a - Supporting a multmodal Single European Transport Area by investing in the TEN-T (ERDF)</t>
  </si>
  <si>
    <t>3a - Promoting entrepreneurship, in particular by facilitating the economic exploitation of new ideas and fostering the creation of new firms, including through business incubators (ERDF)</t>
  </si>
  <si>
    <t>4c - Supporting energy efficiency, smart energy management and renewable energy use in public infrasturcture, including in public buildings, and in the housing sector (ERDF)</t>
  </si>
  <si>
    <t>4e - Promoting low-carbon strategies for all types of territories, in particular for urban areas, including the promotion of sustainable multmodal urban mobility and mitigation-relevant adaptation measures (ERDF)</t>
  </si>
  <si>
    <t>5b - Promoting investment to address specific risks, ensuring disaster resiliance and developing disaster management systems (ERDF)</t>
  </si>
  <si>
    <t>6f - Promoting innovative technologies to improve environmental protection and resource efficience in the waste sector, water sector and with regard to soil, or to reduce air polution (ERDF)</t>
  </si>
  <si>
    <t>7c - Developing and improving environmentially-friendly (including low-noise) and low carbon transport systems, including inland waterways and maritime transport, ports, multimodal links and airport infrastructure, in order to promote sustainable regional and local mobility (ERDF)</t>
  </si>
  <si>
    <t>European Regional Development Fund</t>
  </si>
  <si>
    <t>Financial Instrument Fees</t>
  </si>
  <si>
    <t>Financial Instrument Management Costs</t>
  </si>
  <si>
    <t>Financial Instrument Investment Capital</t>
  </si>
  <si>
    <t>Flat Rate Indirect Costs</t>
  </si>
  <si>
    <t>ESIF-Form-2-014, Version 6</t>
  </si>
  <si>
    <t>Date Published 10 November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</si>
</sst>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;[Red]\(&quot;£&quot;#,##0\)"/>
    <numFmt numFmtId="165" formatCode="0.0000%"/>
    <numFmt numFmtId="166" formatCode="00"/>
  </numFmts>
  <fonts count="1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2"/>
      <color rgb="FF000000"/>
      <name val="Arial"/>
      <family val="2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dotted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6">
    <xf numFmtId="0" fontId="0" fillId="0" borderId="0" xfId="0"/>
    <xf numFmtId="166" fontId="0" fillId="0" borderId="0" xfId="0" applyNumberFormat="1"/>
    <xf numFmtId="0" fontId="2" fillId="0" borderId="0" xfId="0" applyFont="1" applyAlignment="1">
      <alignment wrapText="1"/>
    </xf>
    <xf numFmtId="0" fontId="0" fillId="0" borderId="0" xfId="0" quotePrefix="1"/>
    <xf numFmtId="0" fontId="2" fillId="3" borderId="3" xfId="0" applyFont="1" applyFill="1" applyBorder="1" applyAlignment="1" applyProtection="1">
      <alignment wrapText="1"/>
    </xf>
    <xf numFmtId="9" fontId="0" fillId="2" borderId="6" xfId="1" applyFont="1" applyFill="1" applyBorder="1" applyAlignment="1" applyProtection="1">
      <alignment horizontal="right" indent="1"/>
      <protection locked="0"/>
    </xf>
    <xf numFmtId="9" fontId="0" fillId="2" borderId="9" xfId="1" applyFont="1" applyFill="1" applyBorder="1" applyAlignment="1" applyProtection="1">
      <alignment horizontal="right" indent="1"/>
      <protection locked="0"/>
    </xf>
    <xf numFmtId="0" fontId="0" fillId="0" borderId="0" xfId="0" applyProtection="1"/>
    <xf numFmtId="10" fontId="0" fillId="0" borderId="0" xfId="0" applyNumberFormat="1" applyProtection="1"/>
    <xf numFmtId="0" fontId="0" fillId="0" borderId="0" xfId="0" applyFill="1" applyBorder="1" applyAlignment="1" applyProtection="1">
      <alignment horizontal="left"/>
    </xf>
    <xf numFmtId="9" fontId="0" fillId="0" borderId="0" xfId="1" applyFont="1" applyFill="1" applyBorder="1" applyAlignment="1" applyProtection="1">
      <alignment horizontal="right" indent="1"/>
    </xf>
    <xf numFmtId="0" fontId="0" fillId="0" borderId="0" xfId="0" applyFill="1" applyProtection="1"/>
    <xf numFmtId="9" fontId="0" fillId="0" borderId="0" xfId="1" applyFont="1" applyFill="1" applyBorder="1" applyProtection="1"/>
    <xf numFmtId="10" fontId="0" fillId="0" borderId="0" xfId="0" applyNumberFormat="1" applyFill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0" fontId="2" fillId="4" borderId="3" xfId="0" applyNumberFormat="1" applyFont="1" applyFill="1" applyBorder="1" applyAlignment="1" applyProtection="1">
      <alignment horizontal="center" wrapText="1"/>
    </xf>
    <xf numFmtId="164" fontId="0" fillId="0" borderId="5" xfId="0" applyNumberFormat="1" applyBorder="1" applyProtection="1"/>
    <xf numFmtId="10" fontId="0" fillId="0" borderId="6" xfId="0" applyNumberFormat="1" applyFill="1" applyBorder="1" applyProtection="1"/>
    <xf numFmtId="165" fontId="0" fillId="0" borderId="0" xfId="0" applyNumberFormat="1" applyFill="1" applyProtection="1"/>
    <xf numFmtId="0" fontId="2" fillId="0" borderId="7" xfId="0" applyFont="1" applyBorder="1" applyProtection="1"/>
    <xf numFmtId="164" fontId="2" fillId="0" borderId="8" xfId="0" applyNumberFormat="1" applyFont="1" applyBorder="1" applyProtection="1"/>
    <xf numFmtId="10" fontId="2" fillId="0" borderId="9" xfId="0" applyNumberFormat="1" applyFont="1" applyBorder="1" applyProtection="1"/>
    <xf numFmtId="0" fontId="2" fillId="0" borderId="0" xfId="0" applyFont="1" applyProtection="1"/>
    <xf numFmtId="164" fontId="2" fillId="0" borderId="0" xfId="0" applyNumberFormat="1" applyFont="1" applyProtection="1"/>
    <xf numFmtId="164" fontId="0" fillId="2" borderId="5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2" fillId="0" borderId="1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164" fontId="2" fillId="0" borderId="14" xfId="0" applyNumberFormat="1" applyFont="1" applyBorder="1" applyProtection="1"/>
    <xf numFmtId="0" fontId="2" fillId="0" borderId="15" xfId="0" applyFont="1" applyBorder="1" applyAlignment="1" applyProtection="1">
      <alignment horizontal="center"/>
    </xf>
    <xf numFmtId="164" fontId="2" fillId="0" borderId="16" xfId="0" applyNumberFormat="1" applyFont="1" applyBorder="1" applyProtection="1"/>
    <xf numFmtId="0" fontId="6" fillId="0" borderId="0" xfId="0" applyFont="1" applyProtection="1"/>
    <xf numFmtId="0" fontId="6" fillId="0" borderId="0" xfId="0" applyFont="1" applyAlignment="1" applyProtection="1">
      <alignment wrapText="1"/>
    </xf>
    <xf numFmtId="0" fontId="6" fillId="0" borderId="0" xfId="0" applyFont="1" applyBorder="1" applyAlignment="1" applyProtection="1">
      <alignment horizontal="center" wrapText="1"/>
    </xf>
    <xf numFmtId="164" fontId="6" fillId="0" borderId="0" xfId="0" applyNumberFormat="1" applyFont="1" applyBorder="1" applyAlignment="1" applyProtection="1">
      <alignment wrapText="1"/>
    </xf>
    <xf numFmtId="0" fontId="2" fillId="0" borderId="17" xfId="0" applyFont="1" applyBorder="1" applyAlignment="1" applyProtection="1">
      <alignment horizontal="center"/>
    </xf>
    <xf numFmtId="164" fontId="2" fillId="0" borderId="18" xfId="0" applyNumberFormat="1" applyFont="1" applyBorder="1" applyProtection="1"/>
    <xf numFmtId="164" fontId="2" fillId="0" borderId="19" xfId="0" applyNumberFormat="1" applyFont="1" applyBorder="1" applyProtection="1"/>
    <xf numFmtId="0" fontId="2" fillId="0" borderId="17" xfId="0" applyFont="1" applyBorder="1" applyProtection="1"/>
    <xf numFmtId="10" fontId="2" fillId="0" borderId="19" xfId="0" applyNumberFormat="1" applyFont="1" applyBorder="1" applyProtection="1"/>
    <xf numFmtId="164" fontId="2" fillId="0" borderId="17" xfId="0" applyNumberFormat="1" applyFont="1" applyBorder="1" applyProtection="1"/>
    <xf numFmtId="0" fontId="0" fillId="0" borderId="0" xfId="0" applyAlignment="1" applyProtection="1">
      <alignment horizontal="left"/>
    </xf>
    <xf numFmtId="0" fontId="0" fillId="0" borderId="0" xfId="0" applyFont="1"/>
    <xf numFmtId="49" fontId="7" fillId="0" borderId="0" xfId="0" applyNumberFormat="1" applyFont="1" applyBorder="1" applyAlignment="1">
      <alignment vertical="top" wrapText="1"/>
    </xf>
    <xf numFmtId="166" fontId="0" fillId="5" borderId="0" xfId="0" applyNumberFormat="1" applyFill="1"/>
    <xf numFmtId="0" fontId="0" fillId="5" borderId="0" xfId="0" applyFill="1"/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10" fontId="2" fillId="4" borderId="34" xfId="0" applyNumberFormat="1" applyFont="1" applyFill="1" applyBorder="1" applyAlignment="1" applyProtection="1">
      <alignment horizontal="center" wrapText="1"/>
    </xf>
    <xf numFmtId="164" fontId="0" fillId="2" borderId="36" xfId="0" applyNumberFormat="1" applyFill="1" applyBorder="1" applyProtection="1">
      <protection locked="0"/>
    </xf>
    <xf numFmtId="0" fontId="0" fillId="0" borderId="0" xfId="0" applyAlignment="1" applyProtection="1">
      <alignment wrapText="1"/>
    </xf>
    <xf numFmtId="0" fontId="2" fillId="4" borderId="1" xfId="0" applyFont="1" applyFill="1" applyBorder="1" applyAlignment="1" applyProtection="1">
      <alignment wrapText="1"/>
    </xf>
    <xf numFmtId="0" fontId="2" fillId="4" borderId="2" xfId="0" applyFont="1" applyFill="1" applyBorder="1" applyAlignment="1" applyProtection="1">
      <alignment horizontal="center" wrapText="1"/>
    </xf>
    <xf numFmtId="0" fontId="2" fillId="4" borderId="35" xfId="0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 wrapText="1"/>
    </xf>
    <xf numFmtId="0" fontId="2" fillId="4" borderId="32" xfId="0" applyFont="1" applyFill="1" applyBorder="1" applyAlignment="1" applyProtection="1">
      <alignment wrapText="1"/>
    </xf>
    <xf numFmtId="0" fontId="2" fillId="4" borderId="33" xfId="0" applyFont="1" applyFill="1" applyBorder="1" applyAlignment="1" applyProtection="1">
      <alignment horizontal="center" wrapText="1"/>
    </xf>
    <xf numFmtId="0" fontId="2" fillId="4" borderId="37" xfId="0" applyFont="1" applyFill="1" applyBorder="1" applyAlignment="1" applyProtection="1">
      <alignment horizontal="center" wrapText="1"/>
    </xf>
    <xf numFmtId="0" fontId="2" fillId="4" borderId="32" xfId="0" applyFont="1" applyFill="1" applyBorder="1" applyAlignment="1" applyProtection="1">
      <alignment horizontal="center" wrapText="1"/>
    </xf>
    <xf numFmtId="0" fontId="0" fillId="0" borderId="4" xfId="0" applyBorder="1" applyAlignment="1" applyProtection="1">
      <alignment horizontal="center"/>
    </xf>
    <xf numFmtId="0" fontId="2" fillId="0" borderId="4" xfId="0" applyFont="1" applyBorder="1" applyAlignment="1" applyProtection="1">
      <alignment horizontal="right" indent="1"/>
    </xf>
    <xf numFmtId="164" fontId="2" fillId="0" borderId="5" xfId="0" applyNumberFormat="1" applyFont="1" applyBorder="1" applyProtection="1"/>
    <xf numFmtId="10" fontId="2" fillId="0" borderId="6" xfId="0" applyNumberFormat="1" applyFont="1" applyFill="1" applyBorder="1" applyProtection="1"/>
    <xf numFmtId="165" fontId="2" fillId="0" borderId="0" xfId="0" applyNumberFormat="1" applyFont="1" applyFill="1" applyProtection="1"/>
    <xf numFmtId="0" fontId="0" fillId="6" borderId="4" xfId="0" applyFill="1" applyBorder="1" applyAlignment="1" applyProtection="1">
      <alignment horizontal="right" indent="1"/>
    </xf>
    <xf numFmtId="164" fontId="0" fillId="6" borderId="5" xfId="0" applyNumberFormat="1" applyFill="1" applyBorder="1" applyProtection="1"/>
    <xf numFmtId="10" fontId="0" fillId="6" borderId="6" xfId="0" applyNumberFormat="1" applyFill="1" applyBorder="1" applyProtection="1"/>
    <xf numFmtId="164" fontId="0" fillId="6" borderId="4" xfId="0" applyNumberFormat="1" applyFill="1" applyBorder="1" applyProtection="1"/>
    <xf numFmtId="164" fontId="0" fillId="6" borderId="36" xfId="0" applyNumberFormat="1" applyFill="1" applyBorder="1" applyProtection="1"/>
    <xf numFmtId="0" fontId="2" fillId="0" borderId="38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center"/>
    </xf>
    <xf numFmtId="0" fontId="2" fillId="0" borderId="40" xfId="0" applyFont="1" applyBorder="1" applyAlignment="1" applyProtection="1">
      <alignment horizontal="center"/>
    </xf>
    <xf numFmtId="0" fontId="0" fillId="0" borderId="41" xfId="0" applyBorder="1" applyProtection="1"/>
    <xf numFmtId="0" fontId="2" fillId="0" borderId="42" xfId="0" applyFont="1" applyBorder="1" applyAlignment="1" applyProtection="1">
      <alignment horizontal="center"/>
    </xf>
    <xf numFmtId="0" fontId="0" fillId="2" borderId="43" xfId="0" applyFill="1" applyBorder="1" applyProtection="1">
      <protection locked="0"/>
    </xf>
    <xf numFmtId="0" fontId="2" fillId="0" borderId="44" xfId="0" applyFont="1" applyBorder="1" applyAlignment="1" applyProtection="1">
      <alignment horizontal="center"/>
    </xf>
    <xf numFmtId="0" fontId="2" fillId="0" borderId="48" xfId="0" applyFont="1" applyBorder="1" applyAlignment="1" applyProtection="1">
      <alignment horizontal="center"/>
    </xf>
    <xf numFmtId="0" fontId="2" fillId="0" borderId="49" xfId="0" applyFont="1" applyBorder="1" applyAlignment="1" applyProtection="1">
      <alignment horizontal="center"/>
    </xf>
    <xf numFmtId="0" fontId="2" fillId="0" borderId="52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164" fontId="2" fillId="0" borderId="54" xfId="0" applyNumberFormat="1" applyFont="1" applyBorder="1" applyProtection="1"/>
    <xf numFmtId="164" fontId="0" fillId="2" borderId="50" xfId="0" applyNumberFormat="1" applyFill="1" applyBorder="1" applyProtection="1">
      <protection locked="0"/>
    </xf>
    <xf numFmtId="164" fontId="0" fillId="2" borderId="51" xfId="0" applyNumberFormat="1" applyFill="1" applyBorder="1" applyProtection="1">
      <protection locked="0"/>
    </xf>
    <xf numFmtId="164" fontId="0" fillId="2" borderId="53" xfId="0" applyNumberFormat="1" applyFill="1" applyBorder="1" applyProtection="1">
      <protection locked="0"/>
    </xf>
    <xf numFmtId="164" fontId="2" fillId="0" borderId="57" xfId="0" applyNumberFormat="1" applyFont="1" applyBorder="1" applyAlignment="1" applyProtection="1">
      <alignment horizontal="center"/>
    </xf>
    <xf numFmtId="164" fontId="2" fillId="0" borderId="58" xfId="0" applyNumberFormat="1" applyFont="1" applyBorder="1" applyAlignment="1" applyProtection="1">
      <alignment horizontal="center"/>
    </xf>
    <xf numFmtId="0" fontId="2" fillId="0" borderId="60" xfId="0" applyFont="1" applyBorder="1" applyAlignment="1" applyProtection="1">
      <alignment horizontal="center"/>
    </xf>
    <xf numFmtId="164" fontId="2" fillId="0" borderId="61" xfId="0" applyNumberFormat="1" applyFont="1" applyBorder="1" applyAlignment="1" applyProtection="1">
      <alignment horizontal="center"/>
    </xf>
    <xf numFmtId="164" fontId="2" fillId="0" borderId="62" xfId="0" applyNumberFormat="1" applyFont="1" applyBorder="1" applyAlignment="1" applyProtection="1">
      <alignment horizontal="center"/>
    </xf>
    <xf numFmtId="164" fontId="2" fillId="0" borderId="59" xfId="0" applyNumberFormat="1" applyFont="1" applyBorder="1" applyAlignment="1" applyProtection="1">
      <alignment horizontal="center"/>
    </xf>
    <xf numFmtId="164" fontId="2" fillId="0" borderId="61" xfId="0" applyNumberFormat="1" applyFont="1" applyBorder="1" applyAlignment="1" applyProtection="1">
      <alignment horizontal="right"/>
    </xf>
    <xf numFmtId="164" fontId="2" fillId="0" borderId="57" xfId="0" applyNumberFormat="1" applyFont="1" applyBorder="1" applyAlignment="1" applyProtection="1">
      <alignment horizontal="right"/>
    </xf>
    <xf numFmtId="164" fontId="2" fillId="0" borderId="58" xfId="0" applyNumberFormat="1" applyFont="1" applyBorder="1" applyAlignment="1" applyProtection="1">
      <alignment horizontal="right"/>
    </xf>
    <xf numFmtId="164" fontId="2" fillId="0" borderId="62" xfId="0" applyNumberFormat="1" applyFont="1" applyBorder="1" applyAlignment="1" applyProtection="1">
      <alignment horizontal="right"/>
    </xf>
    <xf numFmtId="164" fontId="2" fillId="0" borderId="59" xfId="0" applyNumberFormat="1" applyFont="1" applyBorder="1" applyAlignment="1" applyProtection="1">
      <alignment horizontal="right"/>
    </xf>
    <xf numFmtId="164" fontId="0" fillId="0" borderId="6" xfId="0" applyNumberFormat="1" applyFill="1" applyBorder="1" applyProtection="1"/>
    <xf numFmtId="0" fontId="2" fillId="7" borderId="59" xfId="0" applyFont="1" applyFill="1" applyBorder="1" applyAlignment="1" applyProtection="1">
      <alignment horizontal="left" wrapText="1" indent="1"/>
      <protection locked="0"/>
    </xf>
    <xf numFmtId="0" fontId="2" fillId="7" borderId="59" xfId="0" applyFont="1" applyFill="1" applyBorder="1" applyAlignment="1" applyProtection="1">
      <alignment horizontal="left" inden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25" xfId="0" applyFill="1" applyBorder="1" applyAlignment="1" applyProtection="1">
      <alignment wrapText="1"/>
      <protection locked="0"/>
    </xf>
    <xf numFmtId="49" fontId="7" fillId="0" borderId="0" xfId="0" applyNumberFormat="1" applyFont="1" applyFill="1" applyBorder="1" applyAlignment="1">
      <alignment vertical="top" wrapText="1"/>
    </xf>
    <xf numFmtId="164" fontId="2" fillId="0" borderId="5" xfId="0" applyNumberFormat="1" applyFont="1" applyBorder="1" applyProtection="1"/>
    <xf numFmtId="164" fontId="0" fillId="6" borderId="5" xfId="0" applyNumberFormat="1" applyFill="1" applyBorder="1" applyProtection="1"/>
    <xf numFmtId="164" fontId="2" fillId="0" borderId="64" xfId="0" applyNumberFormat="1" applyFont="1" applyBorder="1" applyProtection="1"/>
    <xf numFmtId="164" fontId="2" fillId="0" borderId="65" xfId="0" applyNumberFormat="1" applyFont="1" applyBorder="1" applyProtection="1"/>
    <xf numFmtId="164" fontId="2" fillId="0" borderId="66" xfId="0" applyNumberFormat="1" applyFont="1" applyBorder="1" applyProtection="1"/>
    <xf numFmtId="0" fontId="3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9" fillId="0" borderId="0" xfId="0" applyFont="1" applyBorder="1" applyAlignment="1" applyProtection="1"/>
    <xf numFmtId="0" fontId="9" fillId="0" borderId="0" xfId="0" applyFont="1" applyAlignment="1" applyProtection="1"/>
    <xf numFmtId="0" fontId="9" fillId="8" borderId="67" xfId="0" applyFont="1" applyFill="1" applyBorder="1" applyAlignment="1" applyProtection="1"/>
    <xf numFmtId="0" fontId="9" fillId="8" borderId="68" xfId="0" applyFont="1" applyFill="1" applyBorder="1" applyAlignment="1" applyProtection="1"/>
    <xf numFmtId="0" fontId="9" fillId="8" borderId="69" xfId="0" applyFont="1" applyFill="1" applyBorder="1" applyAlignment="1" applyProtection="1"/>
    <xf numFmtId="0" fontId="9" fillId="9" borderId="67" xfId="0" applyFont="1" applyFill="1" applyBorder="1" applyAlignment="1" applyProtection="1"/>
    <xf numFmtId="0" fontId="9" fillId="9" borderId="68" xfId="0" applyFont="1" applyFill="1" applyBorder="1" applyAlignment="1" applyProtection="1"/>
    <xf numFmtId="0" fontId="9" fillId="9" borderId="69" xfId="0" applyFont="1" applyFill="1" applyBorder="1" applyAlignment="1" applyProtection="1"/>
    <xf numFmtId="0" fontId="5" fillId="0" borderId="0" xfId="0" applyFont="1"/>
    <xf numFmtId="0" fontId="0" fillId="0" borderId="0" xfId="0" applyProtection="1">
      <protection locked="0"/>
    </xf>
    <xf numFmtId="0" fontId="2" fillId="4" borderId="35" xfId="0" applyFont="1" applyFill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164" fontId="2" fillId="0" borderId="4" xfId="0" applyNumberFormat="1" applyFont="1" applyBorder="1" applyProtection="1"/>
    <xf numFmtId="164" fontId="2" fillId="0" borderId="7" xfId="0" applyNumberFormat="1" applyFont="1" applyBorder="1" applyProtection="1"/>
    <xf numFmtId="0" fontId="9" fillId="11" borderId="68" xfId="0" applyFont="1" applyFill="1" applyBorder="1" applyAlignment="1" applyProtection="1"/>
    <xf numFmtId="0" fontId="7" fillId="0" borderId="0" xfId="0" applyFont="1" applyAlignment="1">
      <alignment vertical="center" wrapText="1"/>
    </xf>
    <xf numFmtId="0" fontId="7" fillId="0" borderId="0" xfId="0" applyFont="1"/>
    <xf numFmtId="0" fontId="2" fillId="2" borderId="13" xfId="0" applyFont="1" applyFill="1" applyBorder="1" applyAlignment="1" applyProtection="1">
      <alignment wrapText="1"/>
    </xf>
    <xf numFmtId="0" fontId="0" fillId="2" borderId="25" xfId="0" applyFill="1" applyBorder="1" applyAlignment="1" applyProtection="1">
      <alignment wrapText="1"/>
    </xf>
    <xf numFmtId="0" fontId="8" fillId="0" borderId="0" xfId="0" applyFont="1" applyAlignment="1">
      <alignment horizontal="center"/>
    </xf>
    <xf numFmtId="0" fontId="10" fillId="10" borderId="70" xfId="0" applyFont="1" applyFill="1" applyBorder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8" fillId="0" borderId="45" xfId="0" applyFont="1" applyBorder="1" applyAlignment="1" applyProtection="1">
      <alignment horizontal="center"/>
    </xf>
    <xf numFmtId="0" fontId="8" fillId="0" borderId="46" xfId="0" applyFont="1" applyBorder="1" applyAlignment="1" applyProtection="1">
      <alignment horizontal="center"/>
    </xf>
    <xf numFmtId="0" fontId="8" fillId="0" borderId="47" xfId="0" applyFont="1" applyBorder="1" applyAlignment="1" applyProtection="1">
      <alignment horizontal="center"/>
    </xf>
    <xf numFmtId="0" fontId="0" fillId="0" borderId="0" xfId="0" applyAlignment="1"/>
    <xf numFmtId="0" fontId="2" fillId="0" borderId="55" xfId="0" applyFont="1" applyBorder="1" applyAlignment="1" applyProtection="1">
      <alignment horizontal="center"/>
    </xf>
    <xf numFmtId="0" fontId="2" fillId="0" borderId="56" xfId="0" applyFont="1" applyBorder="1" applyAlignment="1" applyProtection="1">
      <alignment horizontal="center"/>
    </xf>
    <xf numFmtId="0" fontId="5" fillId="2" borderId="23" xfId="0" applyFont="1" applyFill="1" applyBorder="1" applyAlignment="1" applyProtection="1">
      <alignment horizontal="left"/>
      <protection locked="0"/>
    </xf>
    <xf numFmtId="0" fontId="5" fillId="2" borderId="24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5" fillId="2" borderId="27" xfId="0" applyFont="1" applyFill="1" applyBorder="1" applyAlignment="1" applyProtection="1">
      <alignment horizontal="left"/>
      <protection locked="0"/>
    </xf>
    <xf numFmtId="0" fontId="5" fillId="2" borderId="28" xfId="0" applyFont="1" applyFill="1" applyBorder="1" applyAlignment="1" applyProtection="1">
      <alignment horizontal="left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2" fillId="3" borderId="20" xfId="0" applyFont="1" applyFill="1" applyBorder="1" applyAlignment="1" applyProtection="1">
      <alignment horizontal="center" wrapText="1"/>
    </xf>
    <xf numFmtId="0" fontId="2" fillId="3" borderId="21" xfId="0" applyFont="1" applyFill="1" applyBorder="1" applyAlignment="1" applyProtection="1">
      <alignment horizontal="center" wrapText="1"/>
    </xf>
    <xf numFmtId="0" fontId="2" fillId="3" borderId="22" xfId="0" applyFont="1" applyFill="1" applyBorder="1" applyAlignment="1" applyProtection="1">
      <alignment horizontal="center" wrapText="1"/>
    </xf>
    <xf numFmtId="0" fontId="5" fillId="2" borderId="29" xfId="0" applyFont="1" applyFill="1" applyBorder="1" applyAlignment="1" applyProtection="1">
      <alignment horizontal="left"/>
      <protection locked="0"/>
    </xf>
    <xf numFmtId="0" fontId="5" fillId="2" borderId="30" xfId="0" applyFont="1" applyFill="1" applyBorder="1" applyAlignment="1" applyProtection="1">
      <alignment horizontal="left"/>
      <protection locked="0"/>
    </xf>
    <xf numFmtId="0" fontId="5" fillId="2" borderId="31" xfId="0" applyFont="1" applyFill="1" applyBorder="1" applyAlignment="1" applyProtection="1">
      <alignment horizontal="left"/>
      <protection locked="0"/>
    </xf>
    <xf numFmtId="0" fontId="0" fillId="0" borderId="63" xfId="0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 wrapText="1"/>
    </xf>
    <xf numFmtId="0" fontId="2" fillId="3" borderId="2" xfId="0" applyFont="1" applyFill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/>
    </xf>
    <xf numFmtId="0" fontId="2" fillId="4" borderId="35" xfId="0" applyFont="1" applyFill="1" applyBorder="1" applyAlignment="1" applyProtection="1">
      <alignment horizontal="center" wrapText="1"/>
    </xf>
    <xf numFmtId="0" fontId="2" fillId="4" borderId="22" xfId="0" applyFont="1" applyFill="1" applyBorder="1" applyAlignment="1" applyProtection="1">
      <alignment horizontal="center" wrapText="1"/>
    </xf>
    <xf numFmtId="0" fontId="10" fillId="10" borderId="0" xfId="0" applyFont="1" applyFill="1" applyBorder="1" applyAlignment="1" applyProtection="1">
      <alignment horizontal="left"/>
    </xf>
    <xf numFmtId="0" fontId="0" fillId="2" borderId="7" xfId="0" applyFont="1" applyFill="1" applyBorder="1" applyAlignment="1" applyProtection="1">
      <alignment horizontal="left"/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</xf>
    <xf numFmtId="0" fontId="0" fillId="0" borderId="70" xfId="0" applyBorder="1" applyAlignment="1"/>
  </cellXfs>
  <cellStyles count="2">
    <cellStyle name="Normal" xfId="0" builtinId="0"/>
    <cellStyle name="Percent" xfId="1" builtinId="5"/>
  </cellStyles>
  <dxfs count="309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mediumGray">
          <fgColor theme="0" tint="-0.24994659260841701"/>
          <bgColor rgb="FFFFFFCC"/>
        </patternFill>
      </fill>
    </dxf>
    <dxf>
      <fill>
        <patternFill patternType="mediumGray">
          <fgColor theme="0" tint="-0.24994659260841701"/>
          <bgColor rgb="FFFFFFCC"/>
        </patternFill>
      </fill>
    </dxf>
    <dxf>
      <fill>
        <patternFill patternType="mediumGray">
          <fgColor theme="0" tint="-0.24994659260841701"/>
          <bgColor rgb="FFFFFFCC"/>
        </patternFill>
      </fill>
    </dxf>
    <dxf>
      <fill>
        <patternFill patternType="mediumGray">
          <fgColor theme="0" tint="-0.24994659260841701"/>
          <bgColor rgb="FFFFFFCC"/>
        </patternFill>
      </fill>
    </dxf>
    <dxf>
      <fill>
        <patternFill patternType="mediumGray">
          <fgColor theme="0" tint="-0.24994659260841701"/>
          <bgColor rgb="FFFF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yler\AppData\Local\Microsoft\Windows\Temporary%20Internet%20Files\Content.Outlook\T6ZKEXS2\ESIF%20Local%20Implementation%20Plan%20-%20Annex%201%20v0.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yler\AppData\Local\Microsoft\Windows\Temporary%20Internet%20Files\Content.Outlook\T6ZKEXS2\Copy%20of%20ESIF%20Indicato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yler\AppData\Local\Microsoft\Windows\Temporary%20Internet%20Files\Content.Outlook\T6ZKEXS2\Financial%20Tables%20v5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For Completion"/>
      <sheetName val="Core Details"/>
      <sheetName val="Investment Areas"/>
      <sheetName val="Finance"/>
      <sheetName val="Indicators"/>
      <sheetName val="Links"/>
      <sheetName val="Summary-Finance"/>
      <sheetName val="Summary-Indicators"/>
      <sheetName val="Ref_TO"/>
      <sheetName val="Ref_LEP"/>
      <sheetName val="Ref_Indicators"/>
      <sheetName val="Ref_EAFRD"/>
      <sheetName val="Ref_Misc"/>
    </sheetNames>
    <sheetDataSet>
      <sheetData sheetId="0"/>
      <sheetData sheetId="1">
        <row r="4">
          <cell r="C4">
            <v>2015</v>
          </cell>
        </row>
        <row r="7">
          <cell r="C7">
            <v>25</v>
          </cell>
        </row>
        <row r="8">
          <cell r="C8" t="str">
            <v>Ref_RegionType_TransMore</v>
          </cell>
        </row>
        <row r="9">
          <cell r="C9" t="b">
            <v>1</v>
          </cell>
        </row>
      </sheetData>
      <sheetData sheetId="2">
        <row r="5">
          <cell r="B5" t="str">
            <v>25-15-01</v>
          </cell>
        </row>
        <row r="6">
          <cell r="B6" t="str">
            <v>25-15-02</v>
          </cell>
        </row>
        <row r="7">
          <cell r="B7" t="str">
            <v>25-15-03</v>
          </cell>
        </row>
        <row r="8">
          <cell r="B8" t="str">
            <v>25-15-04</v>
          </cell>
        </row>
        <row r="9">
          <cell r="B9" t="str">
            <v>25-15-05</v>
          </cell>
        </row>
        <row r="10">
          <cell r="B10" t="str">
            <v>25-15-06</v>
          </cell>
        </row>
        <row r="11">
          <cell r="B11" t="str">
            <v>25-15-07</v>
          </cell>
        </row>
        <row r="12">
          <cell r="B12" t="str">
            <v>25-15-08</v>
          </cell>
        </row>
        <row r="13">
          <cell r="B13" t="str">
            <v>25-15-09</v>
          </cell>
        </row>
        <row r="14">
          <cell r="B14" t="str">
            <v>25-15-10</v>
          </cell>
        </row>
        <row r="15">
          <cell r="B15" t="str">
            <v>25-15-11</v>
          </cell>
        </row>
        <row r="16">
          <cell r="B16" t="str">
            <v>25-15-12</v>
          </cell>
        </row>
        <row r="17">
          <cell r="B17" t="str">
            <v>25-15-13</v>
          </cell>
        </row>
        <row r="18">
          <cell r="B18" t="str">
            <v>25-15-14</v>
          </cell>
        </row>
        <row r="19">
          <cell r="B19" t="str">
            <v>25-15-15</v>
          </cell>
        </row>
        <row r="20">
          <cell r="B20" t="str">
            <v>25-15-16</v>
          </cell>
        </row>
        <row r="21">
          <cell r="B21" t="str">
            <v>25-15-17</v>
          </cell>
        </row>
        <row r="22">
          <cell r="B22" t="str">
            <v>25-15-18</v>
          </cell>
        </row>
        <row r="23">
          <cell r="B23" t="str">
            <v>25-15-19</v>
          </cell>
        </row>
        <row r="24">
          <cell r="B24" t="str">
            <v>25-15-20</v>
          </cell>
        </row>
        <row r="25">
          <cell r="B25" t="str">
            <v>25-15-21</v>
          </cell>
        </row>
        <row r="26">
          <cell r="B26" t="str">
            <v>25-15-22</v>
          </cell>
        </row>
        <row r="27">
          <cell r="B27" t="str">
            <v>25-15-23</v>
          </cell>
        </row>
        <row r="28">
          <cell r="B28" t="str">
            <v>25-15-24</v>
          </cell>
        </row>
        <row r="29">
          <cell r="B29" t="str">
            <v>25-15-25</v>
          </cell>
        </row>
        <row r="30">
          <cell r="B30" t="str">
            <v>25-15-26</v>
          </cell>
        </row>
        <row r="31">
          <cell r="B31" t="str">
            <v>25-15-27</v>
          </cell>
        </row>
        <row r="32">
          <cell r="B32" t="str">
            <v>25-15-28</v>
          </cell>
        </row>
        <row r="33">
          <cell r="B33" t="str">
            <v>25-15-29</v>
          </cell>
        </row>
        <row r="34">
          <cell r="B34" t="str">
            <v>25-15-30</v>
          </cell>
        </row>
        <row r="35">
          <cell r="B35" t="str">
            <v>25-15-31</v>
          </cell>
        </row>
        <row r="36">
          <cell r="B36" t="str">
            <v>25-15-32</v>
          </cell>
        </row>
        <row r="37">
          <cell r="B37" t="str">
            <v>25-15-33</v>
          </cell>
        </row>
        <row r="38">
          <cell r="B38" t="str">
            <v>25-15-34</v>
          </cell>
        </row>
        <row r="39">
          <cell r="B39" t="str">
            <v>25-15-35</v>
          </cell>
        </row>
        <row r="40">
          <cell r="B40" t="str">
            <v>25-15-36</v>
          </cell>
        </row>
        <row r="41">
          <cell r="B41" t="str">
            <v>25-15-37</v>
          </cell>
        </row>
        <row r="42">
          <cell r="B42" t="str">
            <v>25-15-38</v>
          </cell>
        </row>
        <row r="43">
          <cell r="B43" t="str">
            <v>25-15-39</v>
          </cell>
        </row>
        <row r="44">
          <cell r="B44" t="str">
            <v>25-15-40</v>
          </cell>
        </row>
      </sheetData>
      <sheetData sheetId="3">
        <row r="7">
          <cell r="B7" t="str">
            <v>25-15-01</v>
          </cell>
          <cell r="D7" t="str">
            <v>TO1</v>
          </cell>
          <cell r="N7" t="str">
            <v>ERDF</v>
          </cell>
          <cell r="R7" t="str">
            <v>Transition</v>
          </cell>
          <cell r="AG7">
            <v>30000</v>
          </cell>
        </row>
        <row r="8">
          <cell r="B8" t="str">
            <v>25-15-02</v>
          </cell>
          <cell r="D8" t="str">
            <v>TO3</v>
          </cell>
          <cell r="N8" t="str">
            <v>ERDF</v>
          </cell>
          <cell r="R8" t="str">
            <v>More</v>
          </cell>
          <cell r="AG8">
            <v>25000</v>
          </cell>
        </row>
        <row r="9">
          <cell r="B9" t="str">
            <v>25-15-03</v>
          </cell>
          <cell r="D9" t="str">
            <v>TO8</v>
          </cell>
          <cell r="N9" t="str">
            <v>ESF</v>
          </cell>
          <cell r="R9" t="str">
            <v>Transition</v>
          </cell>
          <cell r="AG9">
            <v>500000</v>
          </cell>
          <cell r="AK9">
            <v>500000</v>
          </cell>
        </row>
        <row r="10">
          <cell r="B10" t="str">
            <v>25-15-02</v>
          </cell>
          <cell r="D10" t="str">
            <v>TO3</v>
          </cell>
          <cell r="N10" t="str">
            <v>EAFRD</v>
          </cell>
          <cell r="AG10">
            <v>50000</v>
          </cell>
        </row>
        <row r="11">
          <cell r="D11" t="str">
            <v/>
          </cell>
          <cell r="AG11">
            <v>0</v>
          </cell>
        </row>
        <row r="12">
          <cell r="D12" t="str">
            <v/>
          </cell>
          <cell r="AG12">
            <v>0</v>
          </cell>
        </row>
        <row r="13">
          <cell r="D13" t="str">
            <v/>
          </cell>
          <cell r="AG13">
            <v>0</v>
          </cell>
        </row>
        <row r="14">
          <cell r="D14" t="str">
            <v/>
          </cell>
          <cell r="AG14">
            <v>0</v>
          </cell>
        </row>
        <row r="15">
          <cell r="D15" t="str">
            <v/>
          </cell>
          <cell r="AG15">
            <v>0</v>
          </cell>
        </row>
        <row r="16">
          <cell r="D16" t="str">
            <v/>
          </cell>
          <cell r="AG16">
            <v>0</v>
          </cell>
        </row>
        <row r="17">
          <cell r="D17" t="str">
            <v/>
          </cell>
          <cell r="AG17">
            <v>0</v>
          </cell>
        </row>
        <row r="18">
          <cell r="D18" t="str">
            <v/>
          </cell>
          <cell r="AG18">
            <v>0</v>
          </cell>
        </row>
        <row r="19">
          <cell r="D19" t="str">
            <v/>
          </cell>
          <cell r="AG19">
            <v>0</v>
          </cell>
        </row>
        <row r="20">
          <cell r="D20" t="str">
            <v/>
          </cell>
          <cell r="AG20">
            <v>0</v>
          </cell>
        </row>
        <row r="21">
          <cell r="D21" t="str">
            <v/>
          </cell>
          <cell r="AG21">
            <v>0</v>
          </cell>
        </row>
        <row r="22">
          <cell r="D22" t="str">
            <v/>
          </cell>
          <cell r="AG22">
            <v>0</v>
          </cell>
        </row>
        <row r="23">
          <cell r="D23" t="str">
            <v/>
          </cell>
          <cell r="AG23">
            <v>0</v>
          </cell>
        </row>
        <row r="24">
          <cell r="D24" t="str">
            <v/>
          </cell>
          <cell r="AG24">
            <v>0</v>
          </cell>
        </row>
        <row r="25">
          <cell r="D25" t="str">
            <v/>
          </cell>
          <cell r="AG25">
            <v>0</v>
          </cell>
        </row>
        <row r="26">
          <cell r="D26" t="str">
            <v/>
          </cell>
          <cell r="AG26">
            <v>0</v>
          </cell>
        </row>
        <row r="27">
          <cell r="D27" t="str">
            <v/>
          </cell>
          <cell r="AG27">
            <v>0</v>
          </cell>
        </row>
        <row r="28">
          <cell r="D28" t="str">
            <v/>
          </cell>
          <cell r="AG28">
            <v>0</v>
          </cell>
        </row>
        <row r="29">
          <cell r="D29" t="str">
            <v/>
          </cell>
          <cell r="AG29">
            <v>0</v>
          </cell>
        </row>
        <row r="30">
          <cell r="D30" t="str">
            <v/>
          </cell>
          <cell r="AG30">
            <v>0</v>
          </cell>
        </row>
        <row r="31">
          <cell r="D31" t="str">
            <v/>
          </cell>
          <cell r="AG31">
            <v>0</v>
          </cell>
        </row>
        <row r="32">
          <cell r="D32" t="str">
            <v/>
          </cell>
          <cell r="AG32">
            <v>0</v>
          </cell>
        </row>
        <row r="33">
          <cell r="D33" t="str">
            <v/>
          </cell>
          <cell r="AG33">
            <v>0</v>
          </cell>
        </row>
        <row r="34">
          <cell r="D34" t="str">
            <v/>
          </cell>
          <cell r="AG34">
            <v>0</v>
          </cell>
        </row>
        <row r="35">
          <cell r="D35" t="str">
            <v/>
          </cell>
          <cell r="AG35">
            <v>0</v>
          </cell>
        </row>
        <row r="36">
          <cell r="D36" t="str">
            <v/>
          </cell>
          <cell r="AG36">
            <v>0</v>
          </cell>
        </row>
        <row r="37">
          <cell r="D37" t="str">
            <v/>
          </cell>
          <cell r="AG37">
            <v>0</v>
          </cell>
        </row>
        <row r="38">
          <cell r="D38" t="str">
            <v/>
          </cell>
          <cell r="AG38">
            <v>0</v>
          </cell>
        </row>
        <row r="39">
          <cell r="D39" t="str">
            <v/>
          </cell>
          <cell r="AG39">
            <v>0</v>
          </cell>
        </row>
        <row r="40">
          <cell r="D40" t="str">
            <v/>
          </cell>
          <cell r="AG40">
            <v>0</v>
          </cell>
        </row>
        <row r="41">
          <cell r="D41" t="str">
            <v/>
          </cell>
          <cell r="AG41">
            <v>0</v>
          </cell>
        </row>
        <row r="42">
          <cell r="D42" t="str">
            <v/>
          </cell>
          <cell r="AG42">
            <v>0</v>
          </cell>
        </row>
        <row r="43">
          <cell r="D43" t="str">
            <v/>
          </cell>
          <cell r="AG43">
            <v>0</v>
          </cell>
        </row>
        <row r="44">
          <cell r="D44" t="str">
            <v/>
          </cell>
          <cell r="AG44">
            <v>0</v>
          </cell>
        </row>
        <row r="45">
          <cell r="D45" t="str">
            <v/>
          </cell>
          <cell r="AG45">
            <v>0</v>
          </cell>
        </row>
        <row r="46">
          <cell r="D46" t="str">
            <v/>
          </cell>
          <cell r="AG46">
            <v>0</v>
          </cell>
        </row>
        <row r="47">
          <cell r="D47" t="str">
            <v/>
          </cell>
          <cell r="AG47">
            <v>0</v>
          </cell>
        </row>
        <row r="48">
          <cell r="D48" t="str">
            <v/>
          </cell>
          <cell r="AG48">
            <v>0</v>
          </cell>
        </row>
        <row r="49">
          <cell r="D49" t="str">
            <v/>
          </cell>
          <cell r="AG49">
            <v>0</v>
          </cell>
        </row>
        <row r="50">
          <cell r="D50" t="str">
            <v/>
          </cell>
          <cell r="AG50">
            <v>0</v>
          </cell>
        </row>
        <row r="51">
          <cell r="D51" t="str">
            <v/>
          </cell>
          <cell r="AG51">
            <v>0</v>
          </cell>
        </row>
        <row r="52">
          <cell r="D52" t="str">
            <v/>
          </cell>
          <cell r="AG52">
            <v>0</v>
          </cell>
        </row>
        <row r="53">
          <cell r="D53" t="str">
            <v/>
          </cell>
          <cell r="AG53">
            <v>0</v>
          </cell>
        </row>
        <row r="54">
          <cell r="D54" t="str">
            <v/>
          </cell>
          <cell r="AG54">
            <v>0</v>
          </cell>
        </row>
        <row r="55">
          <cell r="D55" t="str">
            <v/>
          </cell>
          <cell r="AG55">
            <v>0</v>
          </cell>
        </row>
        <row r="56">
          <cell r="D56" t="str">
            <v/>
          </cell>
          <cell r="AG56">
            <v>0</v>
          </cell>
        </row>
        <row r="57">
          <cell r="D57" t="str">
            <v/>
          </cell>
          <cell r="AG57">
            <v>0</v>
          </cell>
        </row>
        <row r="58">
          <cell r="D58" t="str">
            <v/>
          </cell>
          <cell r="AG58">
            <v>0</v>
          </cell>
        </row>
        <row r="59">
          <cell r="D59" t="str">
            <v/>
          </cell>
          <cell r="AG59">
            <v>0</v>
          </cell>
        </row>
        <row r="60">
          <cell r="D60" t="str">
            <v/>
          </cell>
          <cell r="AG60">
            <v>0</v>
          </cell>
        </row>
        <row r="61">
          <cell r="D61" t="str">
            <v/>
          </cell>
          <cell r="AG61">
            <v>0</v>
          </cell>
        </row>
        <row r="62">
          <cell r="D62" t="str">
            <v/>
          </cell>
          <cell r="AG62">
            <v>0</v>
          </cell>
        </row>
        <row r="63">
          <cell r="D63" t="str">
            <v/>
          </cell>
          <cell r="AG63">
            <v>0</v>
          </cell>
        </row>
        <row r="64">
          <cell r="D64" t="str">
            <v/>
          </cell>
          <cell r="AG64">
            <v>0</v>
          </cell>
        </row>
        <row r="65">
          <cell r="D65" t="str">
            <v/>
          </cell>
          <cell r="AG65">
            <v>0</v>
          </cell>
        </row>
        <row r="66">
          <cell r="D66" t="str">
            <v/>
          </cell>
          <cell r="AG66">
            <v>0</v>
          </cell>
        </row>
        <row r="67">
          <cell r="D67" t="str">
            <v/>
          </cell>
          <cell r="AG67">
            <v>0</v>
          </cell>
        </row>
        <row r="68">
          <cell r="D68" t="str">
            <v/>
          </cell>
          <cell r="AG68">
            <v>0</v>
          </cell>
        </row>
        <row r="69">
          <cell r="D69" t="str">
            <v/>
          </cell>
          <cell r="AG69">
            <v>0</v>
          </cell>
        </row>
        <row r="70">
          <cell r="D70" t="str">
            <v/>
          </cell>
          <cell r="AG70">
            <v>0</v>
          </cell>
        </row>
        <row r="71">
          <cell r="D71" t="str">
            <v/>
          </cell>
          <cell r="AG71">
            <v>0</v>
          </cell>
        </row>
        <row r="72">
          <cell r="D72" t="str">
            <v/>
          </cell>
          <cell r="AG72">
            <v>0</v>
          </cell>
        </row>
        <row r="73">
          <cell r="D73" t="str">
            <v/>
          </cell>
          <cell r="AG73">
            <v>0</v>
          </cell>
        </row>
        <row r="74">
          <cell r="D74" t="str">
            <v/>
          </cell>
          <cell r="AG74">
            <v>0</v>
          </cell>
        </row>
        <row r="75">
          <cell r="D75" t="str">
            <v/>
          </cell>
          <cell r="AG75">
            <v>0</v>
          </cell>
        </row>
        <row r="76">
          <cell r="D76" t="str">
            <v/>
          </cell>
          <cell r="AG76">
            <v>0</v>
          </cell>
        </row>
        <row r="77">
          <cell r="D77" t="str">
            <v/>
          </cell>
          <cell r="AG77">
            <v>0</v>
          </cell>
        </row>
        <row r="78">
          <cell r="D78" t="str">
            <v/>
          </cell>
          <cell r="AG78">
            <v>0</v>
          </cell>
        </row>
        <row r="79">
          <cell r="D79" t="str">
            <v/>
          </cell>
          <cell r="AG79">
            <v>0</v>
          </cell>
        </row>
        <row r="80">
          <cell r="D80" t="str">
            <v/>
          </cell>
          <cell r="AG80">
            <v>0</v>
          </cell>
        </row>
        <row r="81">
          <cell r="D81" t="str">
            <v/>
          </cell>
          <cell r="AG81">
            <v>0</v>
          </cell>
        </row>
        <row r="82">
          <cell r="D82" t="str">
            <v/>
          </cell>
          <cell r="AG82">
            <v>0</v>
          </cell>
        </row>
        <row r="83">
          <cell r="D83" t="str">
            <v/>
          </cell>
          <cell r="AG83">
            <v>0</v>
          </cell>
        </row>
        <row r="84">
          <cell r="D84" t="str">
            <v/>
          </cell>
          <cell r="AG84">
            <v>0</v>
          </cell>
        </row>
        <row r="85">
          <cell r="D85" t="str">
            <v/>
          </cell>
          <cell r="AG85">
            <v>0</v>
          </cell>
        </row>
        <row r="86">
          <cell r="D86" t="str">
            <v/>
          </cell>
          <cell r="AG86">
            <v>0</v>
          </cell>
        </row>
        <row r="87">
          <cell r="D87" t="str">
            <v/>
          </cell>
          <cell r="AG87">
            <v>0</v>
          </cell>
        </row>
        <row r="88">
          <cell r="D88" t="str">
            <v/>
          </cell>
          <cell r="AG88">
            <v>0</v>
          </cell>
        </row>
        <row r="89">
          <cell r="D89" t="str">
            <v/>
          </cell>
          <cell r="AG89">
            <v>0</v>
          </cell>
        </row>
        <row r="90">
          <cell r="D90" t="str">
            <v/>
          </cell>
          <cell r="AG90">
            <v>0</v>
          </cell>
        </row>
        <row r="91">
          <cell r="D91" t="str">
            <v/>
          </cell>
          <cell r="AG91">
            <v>0</v>
          </cell>
        </row>
        <row r="92">
          <cell r="D92" t="str">
            <v/>
          </cell>
          <cell r="AG92">
            <v>0</v>
          </cell>
        </row>
        <row r="93">
          <cell r="D93" t="str">
            <v/>
          </cell>
          <cell r="AG93">
            <v>0</v>
          </cell>
        </row>
        <row r="94">
          <cell r="D94" t="str">
            <v/>
          </cell>
          <cell r="AG94">
            <v>0</v>
          </cell>
        </row>
        <row r="95">
          <cell r="D95" t="str">
            <v/>
          </cell>
          <cell r="AG95">
            <v>0</v>
          </cell>
        </row>
        <row r="96">
          <cell r="D96" t="str">
            <v/>
          </cell>
          <cell r="AG96">
            <v>0</v>
          </cell>
        </row>
        <row r="97">
          <cell r="D97" t="str">
            <v/>
          </cell>
          <cell r="AG97">
            <v>0</v>
          </cell>
        </row>
        <row r="98">
          <cell r="D98" t="str">
            <v/>
          </cell>
          <cell r="AG98">
            <v>0</v>
          </cell>
        </row>
        <row r="99">
          <cell r="D99" t="str">
            <v/>
          </cell>
          <cell r="AG99">
            <v>0</v>
          </cell>
        </row>
        <row r="100">
          <cell r="D100" t="str">
            <v/>
          </cell>
          <cell r="AG100">
            <v>0</v>
          </cell>
        </row>
        <row r="101">
          <cell r="D101" t="str">
            <v/>
          </cell>
          <cell r="AG101">
            <v>0</v>
          </cell>
        </row>
        <row r="102">
          <cell r="D102" t="str">
            <v/>
          </cell>
          <cell r="AG102">
            <v>0</v>
          </cell>
        </row>
        <row r="103">
          <cell r="D103" t="str">
            <v/>
          </cell>
          <cell r="AG103">
            <v>0</v>
          </cell>
        </row>
        <row r="104">
          <cell r="D104" t="str">
            <v/>
          </cell>
          <cell r="AG104">
            <v>0</v>
          </cell>
        </row>
        <row r="105">
          <cell r="D105" t="str">
            <v/>
          </cell>
          <cell r="AG105">
            <v>0</v>
          </cell>
        </row>
        <row r="106">
          <cell r="D106" t="str">
            <v/>
          </cell>
          <cell r="AG106">
            <v>0</v>
          </cell>
        </row>
      </sheetData>
      <sheetData sheetId="4">
        <row r="7">
          <cell r="R7" t="str">
            <v>ER/O/02</v>
          </cell>
          <cell r="S7">
            <v>50</v>
          </cell>
        </row>
        <row r="8">
          <cell r="R8" t="str">
            <v/>
          </cell>
        </row>
        <row r="9">
          <cell r="R9" t="str">
            <v/>
          </cell>
        </row>
        <row r="10">
          <cell r="R10" t="str">
            <v/>
          </cell>
        </row>
        <row r="11">
          <cell r="R11" t="str">
            <v/>
          </cell>
        </row>
        <row r="12">
          <cell r="R12" t="str">
            <v/>
          </cell>
        </row>
        <row r="13">
          <cell r="R13" t="str">
            <v/>
          </cell>
        </row>
        <row r="14">
          <cell r="R14" t="str">
            <v/>
          </cell>
        </row>
        <row r="15">
          <cell r="R15" t="str">
            <v/>
          </cell>
        </row>
        <row r="16">
          <cell r="R16" t="str">
            <v/>
          </cell>
        </row>
        <row r="17">
          <cell r="R17" t="str">
            <v/>
          </cell>
        </row>
        <row r="18">
          <cell r="R18" t="str">
            <v/>
          </cell>
        </row>
        <row r="19">
          <cell r="R19" t="str">
            <v/>
          </cell>
        </row>
        <row r="20">
          <cell r="R20" t="str">
            <v/>
          </cell>
        </row>
        <row r="21">
          <cell r="R21" t="str">
            <v/>
          </cell>
        </row>
        <row r="22">
          <cell r="R22" t="str">
            <v/>
          </cell>
        </row>
        <row r="23">
          <cell r="R23" t="str">
            <v/>
          </cell>
        </row>
        <row r="24">
          <cell r="R24" t="str">
            <v/>
          </cell>
        </row>
        <row r="25">
          <cell r="R25" t="str">
            <v/>
          </cell>
        </row>
        <row r="26">
          <cell r="R26" t="str">
            <v/>
          </cell>
        </row>
        <row r="27">
          <cell r="R27" t="str">
            <v/>
          </cell>
        </row>
        <row r="28">
          <cell r="R28" t="str">
            <v/>
          </cell>
        </row>
        <row r="29">
          <cell r="R29" t="str">
            <v/>
          </cell>
        </row>
        <row r="30">
          <cell r="R30" t="str">
            <v/>
          </cell>
        </row>
        <row r="31">
          <cell r="R31" t="str">
            <v/>
          </cell>
        </row>
        <row r="32">
          <cell r="R32" t="str">
            <v/>
          </cell>
        </row>
        <row r="33">
          <cell r="R33" t="str">
            <v/>
          </cell>
        </row>
        <row r="34">
          <cell r="R34" t="str">
            <v/>
          </cell>
        </row>
        <row r="35">
          <cell r="R35" t="str">
            <v/>
          </cell>
        </row>
        <row r="36">
          <cell r="R36" t="str">
            <v/>
          </cell>
        </row>
        <row r="37">
          <cell r="R37" t="str">
            <v/>
          </cell>
        </row>
        <row r="38">
          <cell r="R38" t="str">
            <v/>
          </cell>
        </row>
        <row r="39">
          <cell r="R39" t="str">
            <v/>
          </cell>
        </row>
        <row r="40">
          <cell r="R40" t="str">
            <v/>
          </cell>
        </row>
        <row r="41">
          <cell r="R41" t="str">
            <v/>
          </cell>
        </row>
        <row r="42">
          <cell r="R42" t="str">
            <v/>
          </cell>
        </row>
        <row r="43">
          <cell r="R43" t="str">
            <v/>
          </cell>
        </row>
        <row r="44">
          <cell r="R44" t="str">
            <v/>
          </cell>
        </row>
        <row r="45">
          <cell r="R45" t="str">
            <v/>
          </cell>
        </row>
        <row r="46">
          <cell r="R46" t="str">
            <v/>
          </cell>
        </row>
        <row r="47">
          <cell r="R47" t="str">
            <v/>
          </cell>
        </row>
        <row r="48">
          <cell r="R48" t="str">
            <v/>
          </cell>
        </row>
        <row r="49">
          <cell r="R49" t="str">
            <v/>
          </cell>
        </row>
        <row r="50">
          <cell r="R50" t="str">
            <v/>
          </cell>
        </row>
        <row r="51">
          <cell r="R51" t="str">
            <v/>
          </cell>
        </row>
        <row r="52">
          <cell r="R52" t="str">
            <v/>
          </cell>
        </row>
        <row r="53">
          <cell r="R53" t="str">
            <v/>
          </cell>
        </row>
        <row r="54">
          <cell r="R54" t="str">
            <v/>
          </cell>
        </row>
        <row r="55">
          <cell r="R55" t="str">
            <v/>
          </cell>
        </row>
        <row r="56">
          <cell r="R56" t="str">
            <v/>
          </cell>
        </row>
        <row r="57">
          <cell r="R57" t="str">
            <v/>
          </cell>
        </row>
        <row r="58">
          <cell r="R58" t="str">
            <v/>
          </cell>
        </row>
        <row r="59">
          <cell r="R59" t="str">
            <v/>
          </cell>
        </row>
        <row r="60">
          <cell r="R60" t="str">
            <v/>
          </cell>
        </row>
        <row r="61">
          <cell r="R61" t="str">
            <v/>
          </cell>
        </row>
        <row r="62">
          <cell r="R62" t="str">
            <v/>
          </cell>
        </row>
        <row r="63">
          <cell r="R63" t="str">
            <v/>
          </cell>
        </row>
        <row r="64">
          <cell r="R64" t="str">
            <v/>
          </cell>
        </row>
        <row r="65">
          <cell r="R65" t="str">
            <v/>
          </cell>
        </row>
        <row r="66">
          <cell r="R66" t="str">
            <v/>
          </cell>
        </row>
        <row r="67">
          <cell r="R67" t="str">
            <v/>
          </cell>
        </row>
        <row r="68">
          <cell r="R68" t="str">
            <v/>
          </cell>
        </row>
        <row r="69">
          <cell r="R69" t="str">
            <v/>
          </cell>
        </row>
        <row r="70">
          <cell r="R70" t="str">
            <v/>
          </cell>
        </row>
        <row r="71">
          <cell r="R71" t="str">
            <v/>
          </cell>
        </row>
        <row r="72">
          <cell r="R72" t="str">
            <v/>
          </cell>
        </row>
        <row r="73">
          <cell r="R73" t="str">
            <v/>
          </cell>
        </row>
        <row r="74">
          <cell r="R74" t="str">
            <v/>
          </cell>
        </row>
        <row r="75">
          <cell r="R75" t="str">
            <v/>
          </cell>
        </row>
        <row r="76">
          <cell r="R76" t="str">
            <v/>
          </cell>
        </row>
        <row r="77">
          <cell r="R77" t="str">
            <v/>
          </cell>
        </row>
        <row r="78">
          <cell r="R78" t="str">
            <v/>
          </cell>
        </row>
        <row r="79">
          <cell r="R79" t="str">
            <v/>
          </cell>
        </row>
        <row r="80">
          <cell r="R80" t="str">
            <v/>
          </cell>
        </row>
        <row r="81">
          <cell r="R81" t="str">
            <v/>
          </cell>
        </row>
        <row r="82">
          <cell r="R82" t="str">
            <v/>
          </cell>
        </row>
        <row r="83">
          <cell r="R83" t="str">
            <v/>
          </cell>
        </row>
        <row r="84">
          <cell r="R84" t="str">
            <v/>
          </cell>
        </row>
        <row r="85">
          <cell r="R85" t="str">
            <v/>
          </cell>
        </row>
        <row r="86">
          <cell r="R86" t="str">
            <v/>
          </cell>
        </row>
        <row r="87">
          <cell r="R87" t="str">
            <v/>
          </cell>
        </row>
        <row r="88">
          <cell r="R88" t="str">
            <v/>
          </cell>
        </row>
        <row r="89">
          <cell r="R89" t="str">
            <v/>
          </cell>
        </row>
        <row r="90">
          <cell r="R90" t="str">
            <v/>
          </cell>
        </row>
        <row r="91">
          <cell r="R91" t="str">
            <v/>
          </cell>
        </row>
        <row r="92">
          <cell r="R92" t="str">
            <v/>
          </cell>
        </row>
        <row r="93">
          <cell r="R93" t="str">
            <v/>
          </cell>
        </row>
        <row r="94">
          <cell r="R94" t="str">
            <v/>
          </cell>
        </row>
        <row r="95">
          <cell r="R95" t="str">
            <v/>
          </cell>
        </row>
        <row r="96">
          <cell r="R96" t="str">
            <v/>
          </cell>
        </row>
        <row r="97">
          <cell r="R97" t="str">
            <v/>
          </cell>
        </row>
        <row r="98">
          <cell r="R98" t="str">
            <v/>
          </cell>
        </row>
        <row r="99">
          <cell r="R99" t="str">
            <v/>
          </cell>
        </row>
        <row r="100">
          <cell r="R100" t="str">
            <v/>
          </cell>
        </row>
        <row r="101">
          <cell r="R101" t="str">
            <v/>
          </cell>
        </row>
        <row r="102">
          <cell r="R102" t="str">
            <v/>
          </cell>
        </row>
        <row r="103">
          <cell r="R103" t="str">
            <v/>
          </cell>
        </row>
        <row r="104">
          <cell r="R104" t="str">
            <v/>
          </cell>
        </row>
        <row r="105">
          <cell r="R105" t="str">
            <v/>
          </cell>
        </row>
        <row r="106">
          <cell r="R106" t="str">
            <v/>
          </cell>
        </row>
        <row r="107">
          <cell r="R107" t="str">
            <v/>
          </cell>
        </row>
        <row r="108">
          <cell r="R108" t="str">
            <v/>
          </cell>
        </row>
        <row r="109">
          <cell r="R109" t="str">
            <v/>
          </cell>
        </row>
        <row r="110">
          <cell r="R110" t="str">
            <v/>
          </cell>
        </row>
        <row r="111">
          <cell r="R111" t="str">
            <v/>
          </cell>
        </row>
        <row r="112">
          <cell r="R112" t="str">
            <v/>
          </cell>
        </row>
        <row r="113">
          <cell r="R113" t="str">
            <v/>
          </cell>
        </row>
        <row r="114">
          <cell r="R114" t="str">
            <v/>
          </cell>
        </row>
        <row r="115">
          <cell r="R115" t="str">
            <v/>
          </cell>
        </row>
        <row r="116">
          <cell r="R116" t="str">
            <v/>
          </cell>
        </row>
        <row r="117">
          <cell r="R117" t="str">
            <v/>
          </cell>
        </row>
        <row r="118">
          <cell r="R118" t="str">
            <v/>
          </cell>
        </row>
        <row r="119">
          <cell r="R119" t="str">
            <v/>
          </cell>
        </row>
        <row r="120">
          <cell r="R120" t="str">
            <v/>
          </cell>
        </row>
        <row r="121">
          <cell r="R121" t="str">
            <v/>
          </cell>
        </row>
        <row r="122">
          <cell r="R122" t="str">
            <v/>
          </cell>
        </row>
        <row r="123">
          <cell r="R123" t="str">
            <v/>
          </cell>
        </row>
        <row r="124">
          <cell r="R124" t="str">
            <v/>
          </cell>
        </row>
        <row r="125">
          <cell r="R125" t="str">
            <v/>
          </cell>
        </row>
        <row r="126">
          <cell r="R126" t="str">
            <v/>
          </cell>
        </row>
        <row r="127">
          <cell r="R127" t="str">
            <v/>
          </cell>
        </row>
        <row r="128">
          <cell r="R128" t="str">
            <v/>
          </cell>
        </row>
        <row r="129">
          <cell r="R129" t="str">
            <v/>
          </cell>
        </row>
        <row r="130">
          <cell r="R130" t="str">
            <v/>
          </cell>
        </row>
        <row r="131">
          <cell r="R131" t="str">
            <v/>
          </cell>
        </row>
        <row r="132">
          <cell r="R132" t="str">
            <v/>
          </cell>
        </row>
        <row r="133">
          <cell r="R133" t="str">
            <v/>
          </cell>
        </row>
        <row r="134">
          <cell r="R134" t="str">
            <v/>
          </cell>
        </row>
        <row r="135">
          <cell r="R135" t="str">
            <v/>
          </cell>
        </row>
        <row r="136">
          <cell r="R136" t="str">
            <v/>
          </cell>
        </row>
        <row r="137">
          <cell r="R137" t="str">
            <v/>
          </cell>
        </row>
        <row r="138">
          <cell r="R138" t="str">
            <v/>
          </cell>
        </row>
        <row r="139">
          <cell r="R139" t="str">
            <v/>
          </cell>
        </row>
        <row r="140">
          <cell r="R140" t="str">
            <v/>
          </cell>
        </row>
        <row r="141">
          <cell r="R141" t="str">
            <v/>
          </cell>
        </row>
        <row r="142">
          <cell r="R142" t="str">
            <v/>
          </cell>
        </row>
        <row r="143">
          <cell r="R143" t="str">
            <v/>
          </cell>
        </row>
        <row r="144">
          <cell r="R144" t="str">
            <v/>
          </cell>
        </row>
        <row r="145">
          <cell r="R145" t="str">
            <v/>
          </cell>
        </row>
        <row r="146">
          <cell r="R146" t="str">
            <v/>
          </cell>
        </row>
        <row r="147">
          <cell r="R147" t="str">
            <v/>
          </cell>
        </row>
        <row r="148">
          <cell r="R148" t="str">
            <v/>
          </cell>
        </row>
        <row r="149">
          <cell r="R149" t="str">
            <v/>
          </cell>
        </row>
        <row r="150">
          <cell r="R150" t="str">
            <v/>
          </cell>
        </row>
        <row r="151">
          <cell r="R151" t="str">
            <v/>
          </cell>
        </row>
        <row r="152">
          <cell r="R152" t="str">
            <v/>
          </cell>
        </row>
        <row r="153">
          <cell r="R153" t="str">
            <v/>
          </cell>
        </row>
        <row r="154">
          <cell r="R154" t="str">
            <v/>
          </cell>
        </row>
        <row r="155">
          <cell r="R155" t="str">
            <v/>
          </cell>
        </row>
        <row r="156">
          <cell r="R156" t="str">
            <v/>
          </cell>
        </row>
      </sheetData>
      <sheetData sheetId="5">
        <row r="7">
          <cell r="B7" t="str">
            <v>25-15-02</v>
          </cell>
          <cell r="O7">
            <v>23</v>
          </cell>
        </row>
        <row r="8">
          <cell r="O8" t="str">
            <v/>
          </cell>
        </row>
        <row r="9">
          <cell r="O9" t="str">
            <v/>
          </cell>
        </row>
        <row r="10">
          <cell r="O10" t="str">
            <v/>
          </cell>
        </row>
        <row r="11">
          <cell r="O11" t="str">
            <v/>
          </cell>
        </row>
        <row r="12">
          <cell r="O12" t="str">
            <v/>
          </cell>
        </row>
        <row r="13">
          <cell r="O13" t="str">
            <v/>
          </cell>
        </row>
        <row r="14">
          <cell r="O14" t="str">
            <v/>
          </cell>
        </row>
        <row r="15">
          <cell r="O15" t="str">
            <v/>
          </cell>
        </row>
        <row r="16">
          <cell r="O16" t="str">
            <v/>
          </cell>
        </row>
        <row r="17">
          <cell r="O17" t="str">
            <v/>
          </cell>
        </row>
        <row r="18">
          <cell r="O18" t="str">
            <v/>
          </cell>
        </row>
        <row r="19">
          <cell r="O19" t="str">
            <v/>
          </cell>
        </row>
        <row r="20">
          <cell r="O20" t="str">
            <v/>
          </cell>
        </row>
        <row r="21">
          <cell r="O21" t="str">
            <v/>
          </cell>
        </row>
        <row r="22">
          <cell r="O22" t="str">
            <v/>
          </cell>
        </row>
        <row r="23">
          <cell r="O23" t="str">
            <v/>
          </cell>
        </row>
        <row r="24">
          <cell r="O24" t="str">
            <v/>
          </cell>
        </row>
        <row r="25">
          <cell r="O25" t="str">
            <v/>
          </cell>
        </row>
        <row r="26">
          <cell r="O26" t="str">
            <v/>
          </cell>
        </row>
        <row r="27">
          <cell r="O27" t="str">
            <v/>
          </cell>
        </row>
        <row r="28">
          <cell r="O28" t="str">
            <v/>
          </cell>
        </row>
        <row r="29">
          <cell r="O29" t="str">
            <v/>
          </cell>
        </row>
        <row r="30">
          <cell r="O30" t="str">
            <v/>
          </cell>
        </row>
        <row r="31">
          <cell r="O31" t="str">
            <v/>
          </cell>
        </row>
        <row r="32">
          <cell r="O32" t="str">
            <v/>
          </cell>
        </row>
        <row r="33">
          <cell r="O33" t="str">
            <v/>
          </cell>
        </row>
        <row r="34">
          <cell r="O34" t="str">
            <v/>
          </cell>
        </row>
        <row r="35">
          <cell r="O35" t="str">
            <v/>
          </cell>
        </row>
        <row r="36">
          <cell r="O36" t="str">
            <v/>
          </cell>
        </row>
        <row r="37">
          <cell r="O37" t="str">
            <v/>
          </cell>
        </row>
        <row r="38">
          <cell r="O38" t="str">
            <v/>
          </cell>
        </row>
        <row r="39">
          <cell r="O39" t="str">
            <v/>
          </cell>
        </row>
        <row r="40">
          <cell r="O40" t="str">
            <v/>
          </cell>
        </row>
        <row r="41">
          <cell r="O41" t="str">
            <v/>
          </cell>
        </row>
        <row r="42">
          <cell r="O42" t="str">
            <v/>
          </cell>
        </row>
        <row r="43">
          <cell r="O43" t="str">
            <v/>
          </cell>
        </row>
        <row r="44">
          <cell r="O44" t="str">
            <v/>
          </cell>
        </row>
        <row r="45">
          <cell r="O45" t="str">
            <v/>
          </cell>
        </row>
        <row r="46">
          <cell r="O46" t="str">
            <v/>
          </cell>
        </row>
        <row r="47">
          <cell r="O47" t="str">
            <v/>
          </cell>
        </row>
        <row r="48">
          <cell r="O48" t="str">
            <v/>
          </cell>
        </row>
        <row r="49">
          <cell r="O49" t="str">
            <v/>
          </cell>
        </row>
        <row r="50">
          <cell r="O50" t="str">
            <v/>
          </cell>
        </row>
        <row r="51">
          <cell r="O51" t="str">
            <v/>
          </cell>
        </row>
        <row r="52">
          <cell r="O52" t="str">
            <v/>
          </cell>
        </row>
        <row r="53">
          <cell r="O53" t="str">
            <v/>
          </cell>
        </row>
        <row r="54">
          <cell r="O54" t="str">
            <v/>
          </cell>
        </row>
        <row r="55">
          <cell r="O55" t="str">
            <v/>
          </cell>
        </row>
        <row r="56">
          <cell r="O56" t="str">
            <v/>
          </cell>
        </row>
      </sheetData>
      <sheetData sheetId="6"/>
      <sheetData sheetId="7"/>
      <sheetData sheetId="8">
        <row r="2">
          <cell r="A2" t="str">
            <v>TO1</v>
          </cell>
          <cell r="B2" t="str">
            <v xml:space="preserve">Innovation </v>
          </cell>
          <cell r="C2" t="b">
            <v>1</v>
          </cell>
          <cell r="D2">
            <v>1</v>
          </cell>
          <cell r="E2" t="b">
            <v>0</v>
          </cell>
          <cell r="F2">
            <v>0</v>
          </cell>
          <cell r="G2" t="b">
            <v>1</v>
          </cell>
          <cell r="H2">
            <v>1</v>
          </cell>
          <cell r="I2" t="str">
            <v>Ref_Fund_ERDFEAFRD</v>
          </cell>
          <cell r="J2" t="b">
            <v>0</v>
          </cell>
          <cell r="K2" t="str">
            <v>TO1: Innovation (ERDF / EAFRD Only)</v>
          </cell>
        </row>
        <row r="3">
          <cell r="A3" t="str">
            <v>TO2</v>
          </cell>
          <cell r="B3" t="str">
            <v xml:space="preserve">ICT </v>
          </cell>
          <cell r="C3" t="b">
            <v>1</v>
          </cell>
          <cell r="D3">
            <v>1</v>
          </cell>
          <cell r="E3" t="b">
            <v>0</v>
          </cell>
          <cell r="F3">
            <v>0</v>
          </cell>
          <cell r="G3" t="b">
            <v>1</v>
          </cell>
          <cell r="H3">
            <v>1</v>
          </cell>
          <cell r="I3" t="str">
            <v>Ref_Fund_ERDFEAFRD</v>
          </cell>
          <cell r="J3" t="b">
            <v>0</v>
          </cell>
          <cell r="K3" t="str">
            <v>TO2: ICT (ERDF / EAFRD Only)</v>
          </cell>
        </row>
        <row r="4">
          <cell r="A4" t="str">
            <v>TO3</v>
          </cell>
          <cell r="B4" t="str">
            <v xml:space="preserve">SME Competitiveness  </v>
          </cell>
          <cell r="C4" t="b">
            <v>1</v>
          </cell>
          <cell r="D4">
            <v>1</v>
          </cell>
          <cell r="E4" t="b">
            <v>0</v>
          </cell>
          <cell r="F4">
            <v>0</v>
          </cell>
          <cell r="G4" t="b">
            <v>1</v>
          </cell>
          <cell r="H4">
            <v>1</v>
          </cell>
          <cell r="I4" t="str">
            <v>Ref_Fund_ERDFEAFRD</v>
          </cell>
          <cell r="J4" t="b">
            <v>0</v>
          </cell>
          <cell r="K4" t="str">
            <v>TO3: SME Competitiveness  (ERDF / EAFRD Only)</v>
          </cell>
        </row>
        <row r="5">
          <cell r="A5" t="str">
            <v>TO4</v>
          </cell>
          <cell r="B5" t="str">
            <v xml:space="preserve">Low Carbon  </v>
          </cell>
          <cell r="C5" t="b">
            <v>1</v>
          </cell>
          <cell r="D5">
            <v>1</v>
          </cell>
          <cell r="E5" t="b">
            <v>0</v>
          </cell>
          <cell r="F5">
            <v>0</v>
          </cell>
          <cell r="G5" t="b">
            <v>1</v>
          </cell>
          <cell r="H5">
            <v>1</v>
          </cell>
          <cell r="I5" t="str">
            <v>Ref_Fund_ERDFEAFRD</v>
          </cell>
          <cell r="J5" t="b">
            <v>0</v>
          </cell>
          <cell r="K5" t="str">
            <v>TO4: Low Carbon  (ERDF / EAFRD Only)</v>
          </cell>
        </row>
        <row r="6">
          <cell r="A6" t="str">
            <v>TO5</v>
          </cell>
          <cell r="B6" t="str">
            <v xml:space="preserve">Climate Change Adaptation  </v>
          </cell>
          <cell r="C6" t="b">
            <v>1</v>
          </cell>
          <cell r="D6">
            <v>1</v>
          </cell>
          <cell r="E6" t="b">
            <v>0</v>
          </cell>
          <cell r="F6">
            <v>0</v>
          </cell>
          <cell r="G6" t="b">
            <v>1</v>
          </cell>
          <cell r="H6">
            <v>1</v>
          </cell>
          <cell r="I6" t="str">
            <v>Ref_Fund_ERDFEAFRD</v>
          </cell>
          <cell r="J6" t="b">
            <v>0</v>
          </cell>
          <cell r="K6" t="str">
            <v>TO5: Climate Change Adaptation  (ERDF / EAFRD Only)</v>
          </cell>
        </row>
        <row r="7">
          <cell r="A7" t="str">
            <v>TO6</v>
          </cell>
          <cell r="B7" t="str">
            <v xml:space="preserve">Environmental Protection  </v>
          </cell>
          <cell r="C7" t="b">
            <v>1</v>
          </cell>
          <cell r="D7">
            <v>1</v>
          </cell>
          <cell r="E7" t="b">
            <v>0</v>
          </cell>
          <cell r="F7">
            <v>0</v>
          </cell>
          <cell r="G7" t="b">
            <v>1</v>
          </cell>
          <cell r="H7">
            <v>1</v>
          </cell>
          <cell r="I7" t="str">
            <v>Ref_Fund_ERDFEAFRD</v>
          </cell>
          <cell r="J7" t="b">
            <v>0</v>
          </cell>
          <cell r="K7" t="str">
            <v>TO6: Environmental Protection  (ERDF / EAFRD Only)</v>
          </cell>
        </row>
        <row r="8">
          <cell r="A8" t="str">
            <v>TO7</v>
          </cell>
          <cell r="B8" t="str">
            <v xml:space="preserve">Sustainable Transport </v>
          </cell>
          <cell r="C8" t="b">
            <v>1</v>
          </cell>
          <cell r="D8">
            <v>1</v>
          </cell>
          <cell r="E8" t="b">
            <v>0</v>
          </cell>
          <cell r="F8">
            <v>0</v>
          </cell>
          <cell r="G8" t="b">
            <v>0</v>
          </cell>
          <cell r="H8">
            <v>0</v>
          </cell>
          <cell r="I8" t="str">
            <v>Ref_Fund_ERDF</v>
          </cell>
          <cell r="J8" t="b">
            <v>0</v>
          </cell>
          <cell r="K8" t="str">
            <v>TO7: Sustainable Transport (ERDF Only)</v>
          </cell>
        </row>
        <row r="9">
          <cell r="A9" t="str">
            <v>TO8</v>
          </cell>
          <cell r="B9" t="str">
            <v xml:space="preserve">Employment </v>
          </cell>
          <cell r="C9" t="b">
            <v>1</v>
          </cell>
          <cell r="D9">
            <v>1</v>
          </cell>
          <cell r="E9" t="b">
            <v>1</v>
          </cell>
          <cell r="F9">
            <v>1</v>
          </cell>
          <cell r="G9" t="b">
            <v>1</v>
          </cell>
          <cell r="H9">
            <v>1</v>
          </cell>
          <cell r="I9" t="str">
            <v>Ref_Fund_ERDFESFEAFRD</v>
          </cell>
          <cell r="J9" t="b">
            <v>1</v>
          </cell>
          <cell r="K9" t="str">
            <v>TO8: Employment (ERDF / ESF / EAFRD)</v>
          </cell>
        </row>
        <row r="10">
          <cell r="A10" t="str">
            <v>TO9</v>
          </cell>
          <cell r="B10" t="str">
            <v xml:space="preserve">Social Inclusion </v>
          </cell>
          <cell r="C10" t="b">
            <v>1</v>
          </cell>
          <cell r="D10">
            <v>1</v>
          </cell>
          <cell r="E10" t="b">
            <v>1</v>
          </cell>
          <cell r="F10">
            <v>1</v>
          </cell>
          <cell r="G10" t="b">
            <v>1</v>
          </cell>
          <cell r="H10">
            <v>1</v>
          </cell>
          <cell r="I10" t="str">
            <v>Ref_Fund_ERDFESFEAFRD</v>
          </cell>
          <cell r="J10" t="b">
            <v>1</v>
          </cell>
          <cell r="K10" t="str">
            <v>TO9: Social Inclusion (ERDF / ESF / EAFRD)</v>
          </cell>
        </row>
        <row r="11">
          <cell r="A11" t="str">
            <v>TO10</v>
          </cell>
          <cell r="B11" t="str">
            <v xml:space="preserve">Skills </v>
          </cell>
          <cell r="C11" t="b">
            <v>1</v>
          </cell>
          <cell r="D11">
            <v>1</v>
          </cell>
          <cell r="E11" t="b">
            <v>1</v>
          </cell>
          <cell r="F11">
            <v>1</v>
          </cell>
          <cell r="G11" t="b">
            <v>1</v>
          </cell>
          <cell r="H11">
            <v>1</v>
          </cell>
          <cell r="I11" t="str">
            <v>Ref_Fund_ERDFESFEAFRD</v>
          </cell>
          <cell r="J11" t="b">
            <v>1</v>
          </cell>
          <cell r="K11" t="str">
            <v>TO10: Skills (ERDF / ESF / EAFRD)</v>
          </cell>
        </row>
        <row r="12">
          <cell r="A12" t="str">
            <v>TO11</v>
          </cell>
          <cell r="B12" t="str">
            <v xml:space="preserve">Institutional Capacity </v>
          </cell>
          <cell r="C12" t="b">
            <v>1</v>
          </cell>
          <cell r="D12">
            <v>1</v>
          </cell>
          <cell r="E12" t="b">
            <v>1</v>
          </cell>
          <cell r="F12">
            <v>1</v>
          </cell>
          <cell r="G12" t="b">
            <v>0</v>
          </cell>
          <cell r="H12">
            <v>0</v>
          </cell>
          <cell r="I12" t="str">
            <v>Ref_Fund_ERDFESF</v>
          </cell>
          <cell r="J12" t="b">
            <v>0</v>
          </cell>
          <cell r="K12" t="str">
            <v>TO11: Institutional Capacity (ERDF / ESF)</v>
          </cell>
        </row>
      </sheetData>
      <sheetData sheetId="9"/>
      <sheetData sheetId="10">
        <row r="2">
          <cell r="B2" t="str">
            <v>ER/O/01</v>
          </cell>
        </row>
        <row r="3">
          <cell r="B3" t="str">
            <v>ER/O/02</v>
          </cell>
        </row>
        <row r="4">
          <cell r="B4" t="str">
            <v>ER/O/03</v>
          </cell>
        </row>
        <row r="5">
          <cell r="B5" t="str">
            <v>ER/O/04</v>
          </cell>
        </row>
        <row r="6">
          <cell r="B6" t="str">
            <v>ER/O/05</v>
          </cell>
        </row>
        <row r="7">
          <cell r="B7" t="str">
            <v>ER/O/06</v>
          </cell>
        </row>
        <row r="8">
          <cell r="B8" t="str">
            <v>ER/O/07</v>
          </cell>
        </row>
        <row r="9">
          <cell r="B9" t="str">
            <v>ER/O/08</v>
          </cell>
        </row>
        <row r="10">
          <cell r="B10" t="str">
            <v>ER/O/09</v>
          </cell>
        </row>
        <row r="11">
          <cell r="B11" t="str">
            <v>ER/O/10</v>
          </cell>
        </row>
        <row r="12">
          <cell r="B12" t="str">
            <v>ER/O/11</v>
          </cell>
        </row>
        <row r="13">
          <cell r="B13" t="str">
            <v>ER/R/01</v>
          </cell>
        </row>
        <row r="14">
          <cell r="B14" t="str">
            <v>ER/R/02</v>
          </cell>
        </row>
        <row r="15">
          <cell r="B15" t="str">
            <v>ER/R/03</v>
          </cell>
        </row>
        <row r="16">
          <cell r="B16" t="str">
            <v>ER/R/04</v>
          </cell>
        </row>
        <row r="17">
          <cell r="B17" t="str">
            <v>ER/R/05</v>
          </cell>
        </row>
        <row r="18">
          <cell r="B18" t="str">
            <v>ER/R/06</v>
          </cell>
        </row>
        <row r="19">
          <cell r="B19" t="str">
            <v>ER/R/07</v>
          </cell>
        </row>
        <row r="20">
          <cell r="B20" t="str">
            <v>ER/R/08</v>
          </cell>
        </row>
        <row r="21">
          <cell r="B21" t="str">
            <v>ER/R/09</v>
          </cell>
        </row>
        <row r="22">
          <cell r="B22" t="str">
            <v>ES/O/01</v>
          </cell>
        </row>
        <row r="23">
          <cell r="B23" t="str">
            <v>ES/O/02</v>
          </cell>
        </row>
        <row r="24">
          <cell r="B24" t="str">
            <v>ES/O/03</v>
          </cell>
        </row>
        <row r="25">
          <cell r="B25" t="str">
            <v>ES/O/04</v>
          </cell>
        </row>
        <row r="26">
          <cell r="B26" t="str">
            <v>ES/O/05</v>
          </cell>
        </row>
        <row r="27">
          <cell r="B27" t="str">
            <v>ES/R/01</v>
          </cell>
        </row>
        <row r="28">
          <cell r="B28" t="str">
            <v>ES/R/02</v>
          </cell>
        </row>
        <row r="29">
          <cell r="B29" t="str">
            <v>ES/R/03</v>
          </cell>
        </row>
        <row r="30">
          <cell r="B30" t="str">
            <v>ES/R/04</v>
          </cell>
        </row>
        <row r="31">
          <cell r="B31" t="str">
            <v>ES/R/05</v>
          </cell>
        </row>
        <row r="32">
          <cell r="B32" t="str">
            <v>EA/O/01</v>
          </cell>
        </row>
        <row r="33">
          <cell r="B33" t="str">
            <v>EA/O/02</v>
          </cell>
        </row>
        <row r="34">
          <cell r="B34" t="str">
            <v>EA/R/01</v>
          </cell>
        </row>
        <row r="35">
          <cell r="B35" t="str">
            <v>EA/R/02</v>
          </cell>
        </row>
        <row r="36">
          <cell r="B36" t="str">
            <v>EA/R/03</v>
          </cell>
        </row>
      </sheetData>
      <sheetData sheetId="11"/>
      <sheetData sheetId="12">
        <row r="2">
          <cell r="A2" t="str">
            <v>Opt In</v>
          </cell>
          <cell r="G2" t="str">
            <v>Less</v>
          </cell>
          <cell r="H2">
            <v>0.8</v>
          </cell>
          <cell r="J2">
            <v>2014</v>
          </cell>
          <cell r="L2" t="str">
            <v>Output</v>
          </cell>
        </row>
        <row r="3">
          <cell r="A3" t="str">
            <v>Open Call</v>
          </cell>
          <cell r="G3" t="str">
            <v>Transition</v>
          </cell>
          <cell r="H3">
            <v>0.6</v>
          </cell>
          <cell r="J3">
            <v>2015</v>
          </cell>
          <cell r="L3" t="str">
            <v>Result</v>
          </cell>
        </row>
        <row r="4">
          <cell r="A4" t="str">
            <v>CLLD Call</v>
          </cell>
          <cell r="G4" t="str">
            <v>More</v>
          </cell>
          <cell r="H4">
            <v>0.5</v>
          </cell>
          <cell r="J4">
            <v>2016</v>
          </cell>
        </row>
        <row r="5">
          <cell r="J5">
            <v>2017</v>
          </cell>
        </row>
        <row r="6">
          <cell r="J6">
            <v>2018</v>
          </cell>
        </row>
        <row r="7">
          <cell r="J7">
            <v>2019</v>
          </cell>
        </row>
        <row r="8">
          <cell r="J8">
            <v>2020</v>
          </cell>
        </row>
        <row r="9">
          <cell r="J9">
            <v>2021</v>
          </cell>
        </row>
        <row r="10">
          <cell r="J10">
            <v>2022</v>
          </cell>
        </row>
        <row r="11">
          <cell r="J11">
            <v>2023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tors (Option 1)"/>
      <sheetName val="Indicators (Option 2)"/>
      <sheetName val="Ref_LEP"/>
      <sheetName val="Ref_Indicators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ing Profile"/>
      <sheetName val="Costs Profile"/>
      <sheetName val="Priority"/>
      <sheetName val="Ref_LEP"/>
      <sheetName val="Cost Categories"/>
    </sheetNames>
    <sheetDataSet>
      <sheetData sheetId="0">
        <row r="24">
          <cell r="C24">
            <v>120000</v>
          </cell>
        </row>
      </sheetData>
      <sheetData sheetId="1"/>
      <sheetData sheetId="2"/>
      <sheetData sheetId="3">
        <row r="2">
          <cell r="B2" t="str">
            <v>Black Country</v>
          </cell>
        </row>
        <row r="3">
          <cell r="B3" t="str">
            <v>Buckinghamshire Thames Valley</v>
          </cell>
        </row>
        <row r="4">
          <cell r="B4" t="str">
            <v>Cheshire and Warrington</v>
          </cell>
        </row>
        <row r="5">
          <cell r="B5" t="str">
            <v>Coast to Capital</v>
          </cell>
        </row>
        <row r="6">
          <cell r="B6" t="str">
            <v>Cornwall and the Isles of Scilly</v>
          </cell>
        </row>
        <row r="7">
          <cell r="B7" t="str">
            <v>Coventry and Warwickshire</v>
          </cell>
        </row>
        <row r="8">
          <cell r="B8" t="str">
            <v>Cumbria</v>
          </cell>
        </row>
        <row r="9">
          <cell r="B9" t="str">
            <v>Derby, Derbyshire, Nottingham and Nottinghamshire</v>
          </cell>
        </row>
        <row r="10">
          <cell r="B10" t="str">
            <v>Dorset</v>
          </cell>
        </row>
        <row r="11">
          <cell r="B11" t="str">
            <v>Enterprise M3</v>
          </cell>
        </row>
        <row r="12">
          <cell r="B12" t="str">
            <v>Gloucestershire</v>
          </cell>
        </row>
        <row r="13">
          <cell r="B13" t="str">
            <v>Greater Birmingham and Solihull</v>
          </cell>
        </row>
        <row r="14">
          <cell r="B14" t="str">
            <v>Greater Cambridge &amp; Greater Peterborough</v>
          </cell>
        </row>
        <row r="15">
          <cell r="B15" t="str">
            <v>Greater Lincolnshire</v>
          </cell>
        </row>
        <row r="16">
          <cell r="B16" t="str">
            <v>Greater Manchester</v>
          </cell>
        </row>
        <row r="17">
          <cell r="B17" t="str">
            <v>Heart of the South West</v>
          </cell>
        </row>
        <row r="18">
          <cell r="B18" t="str">
            <v>Hertfordshire</v>
          </cell>
        </row>
        <row r="19">
          <cell r="B19" t="str">
            <v>Humber</v>
          </cell>
        </row>
        <row r="20">
          <cell r="B20" t="str">
            <v>Lancashire</v>
          </cell>
        </row>
        <row r="21">
          <cell r="B21" t="str">
            <v>Leeds City Region</v>
          </cell>
        </row>
        <row r="22">
          <cell r="B22" t="str">
            <v>Leicester and Leicestershire</v>
          </cell>
        </row>
        <row r="23">
          <cell r="B23" t="str">
            <v>Liverpool City Region</v>
          </cell>
        </row>
        <row r="24">
          <cell r="B24" t="str">
            <v>London</v>
          </cell>
        </row>
        <row r="25">
          <cell r="B25" t="str">
            <v>New Anglia</v>
          </cell>
        </row>
        <row r="26">
          <cell r="B26" t="str">
            <v>North Eastern</v>
          </cell>
        </row>
        <row r="27">
          <cell r="B27" t="str">
            <v>Northamptonshire</v>
          </cell>
        </row>
        <row r="28">
          <cell r="B28" t="str">
            <v>Oxfordshire</v>
          </cell>
        </row>
        <row r="29">
          <cell r="B29" t="str">
            <v>Sheffield City Region</v>
          </cell>
        </row>
        <row r="30">
          <cell r="B30" t="str">
            <v>Solent</v>
          </cell>
        </row>
        <row r="31">
          <cell r="B31" t="str">
            <v>South East</v>
          </cell>
        </row>
        <row r="32">
          <cell r="B32" t="str">
            <v>South East Midlands</v>
          </cell>
        </row>
        <row r="33">
          <cell r="B33" t="str">
            <v>Stoke-on-Trent and Staffordshire</v>
          </cell>
        </row>
        <row r="34">
          <cell r="B34" t="str">
            <v>Swindon and Wiltshire</v>
          </cell>
        </row>
        <row r="35">
          <cell r="B35" t="str">
            <v>Tees Valley</v>
          </cell>
        </row>
        <row r="36">
          <cell r="B36" t="str">
            <v>Thames Valley Berkshire</v>
          </cell>
        </row>
        <row r="37">
          <cell r="B37" t="str">
            <v>The Marches</v>
          </cell>
        </row>
        <row r="38">
          <cell r="B38" t="str">
            <v>West of England</v>
          </cell>
        </row>
        <row r="39">
          <cell r="B39" t="str">
            <v>Worcestershire</v>
          </cell>
        </row>
        <row r="40">
          <cell r="B40" t="str">
            <v>York and North Yorkshire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1"/>
  <sheetViews>
    <sheetView showGridLines="0" showRowColHeaders="0" tabSelected="1" workbookViewId="0"/>
  </sheetViews>
  <sheetFormatPr defaultRowHeight="15" x14ac:dyDescent="0.4"/>
  <cols>
    <col min="1" max="1" width="4.38671875" customWidth="1"/>
    <col min="2" max="2" width="27.44140625" customWidth="1"/>
    <col min="3" max="3" width="63" customWidth="1"/>
  </cols>
  <sheetData>
    <row r="1" spans="1:3" x14ac:dyDescent="0.4">
      <c r="A1" s="120"/>
    </row>
    <row r="2" spans="1:3" ht="25.15" x14ac:dyDescent="0.7">
      <c r="B2" s="131" t="s">
        <v>213</v>
      </c>
      <c r="C2" s="131"/>
    </row>
    <row r="4" spans="1:3" ht="25.15" x14ac:dyDescent="0.7">
      <c r="B4" s="131" t="s">
        <v>181</v>
      </c>
      <c r="C4" s="131"/>
    </row>
    <row r="6" spans="1:3" ht="15.4" thickBot="1" x14ac:dyDescent="0.45"/>
    <row r="7" spans="1:3" ht="30.75" customHeight="1" thickBot="1" x14ac:dyDescent="0.45">
      <c r="B7" t="s">
        <v>176</v>
      </c>
      <c r="C7" s="99"/>
    </row>
    <row r="8" spans="1:3" ht="15.4" thickBot="1" x14ac:dyDescent="0.45"/>
    <row r="9" spans="1:3" ht="32.25" customHeight="1" thickBot="1" x14ac:dyDescent="0.45">
      <c r="B9" t="s">
        <v>178</v>
      </c>
      <c r="C9" s="99"/>
    </row>
    <row r="10" spans="1:3" ht="15.4" thickBot="1" x14ac:dyDescent="0.45"/>
    <row r="11" spans="1:3" ht="15.4" thickBot="1" x14ac:dyDescent="0.45">
      <c r="B11" t="s">
        <v>177</v>
      </c>
      <c r="C11" s="100"/>
    </row>
    <row r="12" spans="1:3" ht="15.4" thickBot="1" x14ac:dyDescent="0.45"/>
    <row r="13" spans="1:3" ht="15.4" thickBot="1" x14ac:dyDescent="0.45">
      <c r="B13" t="s">
        <v>179</v>
      </c>
      <c r="C13" s="100"/>
    </row>
    <row r="14" spans="1:3" ht="15.4" thickBot="1" x14ac:dyDescent="0.45"/>
    <row r="15" spans="1:3" ht="15.4" thickBot="1" x14ac:dyDescent="0.45">
      <c r="B15" t="s">
        <v>180</v>
      </c>
      <c r="C15" s="100"/>
    </row>
    <row r="17" spans="2:2" x14ac:dyDescent="0.4">
      <c r="B17" s="119"/>
    </row>
    <row r="21" spans="2:2" x14ac:dyDescent="0.4">
      <c r="B21" s="119" t="s">
        <v>218</v>
      </c>
    </row>
    <row r="22" spans="2:2" x14ac:dyDescent="0.4">
      <c r="B22" s="119" t="s">
        <v>219</v>
      </c>
    </row>
    <row r="31" spans="2:2" x14ac:dyDescent="0.4">
      <c r="B31" s="119"/>
    </row>
  </sheetData>
  <sheetProtection password="DAA2" sheet="1" objects="1" scenarios="1" formatColumns="0" formatRows="0" selectLockedCells="1"/>
  <mergeCells count="2">
    <mergeCell ref="B2:C2"/>
    <mergeCell ref="B4:C4"/>
  </mergeCells>
  <pageMargins left="0.11811023622047245" right="0.11811023622047245" top="0.15748031496062992" bottom="0.15748031496062992" header="0.31496062992125984" footer="0.31496062992125984"/>
  <pageSetup paperSize="9" fitToHeight="0" pageOrder="overThenDown" orientation="landscape" cellComments="atEnd" r:id="rId1"/>
  <headerFooter>
    <oddFooter>&amp;L&amp;8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86"/>
  <sheetViews>
    <sheetView showGridLines="0" topLeftCell="B1" zoomScaleNormal="100" workbookViewId="0">
      <selection activeCell="B43" sqref="B43"/>
    </sheetView>
  </sheetViews>
  <sheetFormatPr defaultColWidth="8.88671875" defaultRowHeight="15" x14ac:dyDescent="0.4"/>
  <cols>
    <col min="1" max="1" width="2.109375" style="7" customWidth="1"/>
    <col min="2" max="2" width="26.44140625" style="7" customWidth="1"/>
    <col min="3" max="3" width="0.109375" style="7" customWidth="1"/>
    <col min="4" max="12" width="10.44140625" style="7" hidden="1" customWidth="1"/>
    <col min="13" max="52" width="10.44140625" style="7" customWidth="1"/>
    <col min="53" max="53" width="10.88671875" style="7" customWidth="1"/>
    <col min="54" max="54" width="2.44140625" style="7" customWidth="1"/>
    <col min="55" max="16384" width="8.88671875" style="7"/>
  </cols>
  <sheetData>
    <row r="1" spans="1:56" x14ac:dyDescent="0.4">
      <c r="A1" s="120"/>
    </row>
    <row r="2" spans="1:56" ht="20.65" x14ac:dyDescent="0.6">
      <c r="B2" s="48" t="s">
        <v>97</v>
      </c>
      <c r="C2" s="48"/>
      <c r="D2" s="48"/>
      <c r="E2" s="133" t="str">
        <f>IF(OR($C$84&lt;&gt;"",$C$85&lt;&gt;""),"There are differences between the Funding Profile and the Cost Profiles - See Cells Marked in Red ","")</f>
        <v/>
      </c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48"/>
      <c r="R2" s="48"/>
      <c r="S2" s="48"/>
      <c r="T2" s="48"/>
      <c r="U2" s="48"/>
      <c r="W2" s="48"/>
      <c r="X2" s="48"/>
      <c r="Y2" s="48"/>
      <c r="Z2" s="48"/>
      <c r="AB2" s="48"/>
      <c r="AC2" s="48"/>
      <c r="AD2" s="48"/>
      <c r="AE2" s="48"/>
      <c r="AG2" s="48"/>
      <c r="AH2" s="48"/>
      <c r="AI2" s="48"/>
      <c r="AJ2" s="48"/>
      <c r="AL2" s="48"/>
      <c r="AM2" s="48"/>
      <c r="AN2" s="48"/>
      <c r="AO2" s="48"/>
      <c r="AQ2" s="48"/>
      <c r="AR2" s="48"/>
      <c r="AS2" s="48"/>
      <c r="AT2" s="48"/>
      <c r="AV2" s="48"/>
      <c r="AW2" s="48"/>
      <c r="AX2" s="48"/>
      <c r="AY2" s="48"/>
      <c r="BD2" s="8"/>
    </row>
    <row r="3" spans="1:56" ht="17.25" x14ac:dyDescent="0.45">
      <c r="E3" s="133" t="str">
        <f>IF(AND($C$84="",$C$85=""),"The totals in the Cost Profile equal the totals in the Funding Profile","")</f>
        <v>The totals in the Cost Profile equal the totals in the Funding Profile</v>
      </c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8"/>
      <c r="Q3" s="138"/>
      <c r="R3" s="138"/>
      <c r="S3" s="138"/>
      <c r="T3" s="138"/>
      <c r="U3" s="138"/>
    </row>
    <row r="4" spans="1:56" ht="22.5" x14ac:dyDescent="0.6">
      <c r="B4" s="134" t="s">
        <v>2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49"/>
      <c r="N4" s="49"/>
      <c r="O4" s="49"/>
      <c r="P4" s="49"/>
      <c r="R4" s="49"/>
      <c r="S4" s="49"/>
      <c r="T4" s="49"/>
      <c r="U4" s="49"/>
      <c r="W4" s="49"/>
      <c r="X4" s="49"/>
      <c r="Y4" s="49"/>
      <c r="Z4" s="49"/>
      <c r="AB4" s="49"/>
      <c r="AC4" s="49"/>
      <c r="AD4" s="49"/>
      <c r="AE4" s="49"/>
      <c r="AG4" s="49"/>
      <c r="AH4" s="49"/>
      <c r="AI4" s="49"/>
      <c r="AJ4" s="49"/>
      <c r="AL4" s="49"/>
      <c r="AM4" s="49"/>
      <c r="AN4" s="49"/>
      <c r="AO4" s="49"/>
      <c r="AQ4" s="49"/>
      <c r="AR4" s="49"/>
      <c r="AS4" s="49"/>
      <c r="AT4" s="49"/>
      <c r="AV4" s="49"/>
      <c r="AW4" s="49"/>
      <c r="AX4" s="49"/>
      <c r="AY4" s="49"/>
    </row>
    <row r="6" spans="1:56" ht="20.65" x14ac:dyDescent="0.6">
      <c r="B6" s="14" t="s">
        <v>5</v>
      </c>
      <c r="C6" s="14"/>
      <c r="D6" s="14"/>
      <c r="E6" s="14"/>
      <c r="F6" s="14"/>
      <c r="H6" s="14"/>
      <c r="I6" s="14"/>
      <c r="J6" s="14"/>
      <c r="K6" s="14"/>
      <c r="M6" s="14"/>
      <c r="N6" s="14"/>
      <c r="O6" s="14"/>
      <c r="P6" s="14"/>
      <c r="R6" s="14"/>
      <c r="S6" s="14"/>
      <c r="T6" s="14"/>
      <c r="U6" s="14"/>
      <c r="W6" s="14"/>
      <c r="X6" s="14"/>
      <c r="Y6" s="14"/>
      <c r="Z6" s="14"/>
      <c r="AB6" s="14"/>
      <c r="AC6" s="14"/>
      <c r="AD6" s="14"/>
      <c r="AE6" s="14"/>
      <c r="AG6" s="14"/>
      <c r="AH6" s="14"/>
      <c r="AI6" s="14"/>
      <c r="AJ6" s="14"/>
      <c r="AL6" s="14"/>
      <c r="AM6" s="14"/>
      <c r="AN6" s="14"/>
      <c r="AO6" s="14"/>
      <c r="AQ6" s="14"/>
      <c r="AR6" s="14"/>
      <c r="AS6" s="14"/>
      <c r="AT6" s="14"/>
      <c r="AV6" s="14"/>
      <c r="AW6" s="14"/>
      <c r="AX6" s="14"/>
      <c r="AY6" s="14"/>
    </row>
    <row r="7" spans="1:56" ht="15.75" customHeight="1" thickBot="1" x14ac:dyDescent="0.65">
      <c r="B7" s="14"/>
      <c r="C7" s="132" t="s">
        <v>196</v>
      </c>
      <c r="D7" s="132"/>
      <c r="E7" s="132"/>
      <c r="F7" s="132"/>
      <c r="H7" s="14"/>
      <c r="I7" s="14"/>
      <c r="J7" s="14"/>
      <c r="K7" s="14"/>
      <c r="M7" s="132" t="s">
        <v>196</v>
      </c>
      <c r="N7" s="132"/>
      <c r="O7" s="132"/>
      <c r="P7" s="132"/>
      <c r="R7" s="14"/>
      <c r="S7" s="14"/>
      <c r="T7" s="14"/>
      <c r="U7" s="14"/>
      <c r="W7" s="14"/>
      <c r="X7" s="14"/>
      <c r="Y7" s="14"/>
      <c r="Z7" s="14"/>
      <c r="AB7" s="14"/>
      <c r="AC7" s="14"/>
      <c r="AD7" s="14"/>
      <c r="AE7" s="14"/>
      <c r="AG7" s="14"/>
      <c r="AH7" s="14"/>
      <c r="AI7" s="14"/>
      <c r="AJ7" s="14"/>
      <c r="AL7" s="14"/>
      <c r="AM7" s="14"/>
      <c r="AN7" s="14"/>
      <c r="AO7" s="14"/>
      <c r="AQ7" s="14"/>
      <c r="AR7" s="14"/>
      <c r="AS7" s="14"/>
      <c r="AT7" s="14"/>
      <c r="AV7" s="14"/>
      <c r="AW7" s="14"/>
      <c r="AX7" s="14"/>
      <c r="AY7" s="14"/>
    </row>
    <row r="8" spans="1:56" ht="25.5" thickTop="1" x14ac:dyDescent="0.7">
      <c r="B8" s="75"/>
      <c r="C8" s="135">
        <v>2014</v>
      </c>
      <c r="D8" s="136"/>
      <c r="E8" s="136"/>
      <c r="F8" s="136"/>
      <c r="G8" s="137"/>
      <c r="H8" s="135">
        <v>2015</v>
      </c>
      <c r="I8" s="136"/>
      <c r="J8" s="136"/>
      <c r="K8" s="136"/>
      <c r="L8" s="137"/>
      <c r="M8" s="135">
        <v>2016</v>
      </c>
      <c r="N8" s="136"/>
      <c r="O8" s="136"/>
      <c r="P8" s="136"/>
      <c r="Q8" s="137"/>
      <c r="R8" s="135">
        <v>2017</v>
      </c>
      <c r="S8" s="136"/>
      <c r="T8" s="136"/>
      <c r="U8" s="136"/>
      <c r="V8" s="137"/>
      <c r="W8" s="135">
        <v>2018</v>
      </c>
      <c r="X8" s="136"/>
      <c r="Y8" s="136"/>
      <c r="Z8" s="136"/>
      <c r="AA8" s="137"/>
      <c r="AB8" s="135">
        <v>2019</v>
      </c>
      <c r="AC8" s="136"/>
      <c r="AD8" s="136"/>
      <c r="AE8" s="136"/>
      <c r="AF8" s="137"/>
      <c r="AG8" s="135">
        <v>2020</v>
      </c>
      <c r="AH8" s="136"/>
      <c r="AI8" s="136"/>
      <c r="AJ8" s="136"/>
      <c r="AK8" s="137"/>
      <c r="AL8" s="135">
        <v>2021</v>
      </c>
      <c r="AM8" s="136"/>
      <c r="AN8" s="136"/>
      <c r="AO8" s="136"/>
      <c r="AP8" s="137"/>
      <c r="AQ8" s="135">
        <v>2022</v>
      </c>
      <c r="AR8" s="136"/>
      <c r="AS8" s="136"/>
      <c r="AT8" s="136"/>
      <c r="AU8" s="137"/>
      <c r="AV8" s="135">
        <v>2023</v>
      </c>
      <c r="AW8" s="136"/>
      <c r="AX8" s="136"/>
      <c r="AY8" s="136"/>
      <c r="AZ8" s="137"/>
      <c r="BA8" s="139" t="s">
        <v>1</v>
      </c>
    </row>
    <row r="9" spans="1:56" x14ac:dyDescent="0.4">
      <c r="B9" s="76" t="s">
        <v>98</v>
      </c>
      <c r="C9" s="79" t="s">
        <v>155</v>
      </c>
      <c r="D9" s="80" t="s">
        <v>156</v>
      </c>
      <c r="E9" s="80" t="s">
        <v>157</v>
      </c>
      <c r="F9" s="81" t="s">
        <v>158</v>
      </c>
      <c r="G9" s="82" t="s">
        <v>1</v>
      </c>
      <c r="H9" s="79" t="s">
        <v>155</v>
      </c>
      <c r="I9" s="80" t="s">
        <v>156</v>
      </c>
      <c r="J9" s="80" t="s">
        <v>157</v>
      </c>
      <c r="K9" s="81" t="s">
        <v>158</v>
      </c>
      <c r="L9" s="82" t="s">
        <v>1</v>
      </c>
      <c r="M9" s="79" t="s">
        <v>155</v>
      </c>
      <c r="N9" s="80" t="s">
        <v>156</v>
      </c>
      <c r="O9" s="80" t="s">
        <v>157</v>
      </c>
      <c r="P9" s="81" t="s">
        <v>158</v>
      </c>
      <c r="Q9" s="82" t="s">
        <v>1</v>
      </c>
      <c r="R9" s="79" t="s">
        <v>155</v>
      </c>
      <c r="S9" s="80" t="s">
        <v>156</v>
      </c>
      <c r="T9" s="80" t="s">
        <v>157</v>
      </c>
      <c r="U9" s="81" t="s">
        <v>158</v>
      </c>
      <c r="V9" s="82" t="s">
        <v>1</v>
      </c>
      <c r="W9" s="79" t="s">
        <v>155</v>
      </c>
      <c r="X9" s="80" t="s">
        <v>156</v>
      </c>
      <c r="Y9" s="80" t="s">
        <v>157</v>
      </c>
      <c r="Z9" s="81" t="s">
        <v>158</v>
      </c>
      <c r="AA9" s="82" t="s">
        <v>1</v>
      </c>
      <c r="AB9" s="79" t="s">
        <v>155</v>
      </c>
      <c r="AC9" s="80" t="s">
        <v>156</v>
      </c>
      <c r="AD9" s="80" t="s">
        <v>157</v>
      </c>
      <c r="AE9" s="81" t="s">
        <v>158</v>
      </c>
      <c r="AF9" s="82" t="s">
        <v>1</v>
      </c>
      <c r="AG9" s="79" t="s">
        <v>155</v>
      </c>
      <c r="AH9" s="80" t="s">
        <v>156</v>
      </c>
      <c r="AI9" s="80" t="s">
        <v>157</v>
      </c>
      <c r="AJ9" s="81" t="s">
        <v>158</v>
      </c>
      <c r="AK9" s="82" t="s">
        <v>1</v>
      </c>
      <c r="AL9" s="79" t="s">
        <v>155</v>
      </c>
      <c r="AM9" s="80" t="s">
        <v>156</v>
      </c>
      <c r="AN9" s="80" t="s">
        <v>157</v>
      </c>
      <c r="AO9" s="81" t="s">
        <v>158</v>
      </c>
      <c r="AP9" s="82" t="s">
        <v>1</v>
      </c>
      <c r="AQ9" s="79" t="s">
        <v>155</v>
      </c>
      <c r="AR9" s="80" t="s">
        <v>156</v>
      </c>
      <c r="AS9" s="80" t="s">
        <v>157</v>
      </c>
      <c r="AT9" s="81" t="s">
        <v>158</v>
      </c>
      <c r="AU9" s="82" t="s">
        <v>1</v>
      </c>
      <c r="AV9" s="79" t="s">
        <v>155</v>
      </c>
      <c r="AW9" s="80" t="s">
        <v>156</v>
      </c>
      <c r="AX9" s="80" t="s">
        <v>157</v>
      </c>
      <c r="AY9" s="81" t="s">
        <v>158</v>
      </c>
      <c r="AZ9" s="82" t="s">
        <v>1</v>
      </c>
      <c r="BA9" s="140"/>
    </row>
    <row r="10" spans="1:56" x14ac:dyDescent="0.4">
      <c r="B10" s="77"/>
      <c r="C10" s="84"/>
      <c r="D10" s="85"/>
      <c r="E10" s="85"/>
      <c r="F10" s="86"/>
      <c r="G10" s="98">
        <f>C10+D10+E10+F10</f>
        <v>0</v>
      </c>
      <c r="H10" s="84"/>
      <c r="I10" s="85"/>
      <c r="J10" s="85"/>
      <c r="K10" s="86"/>
      <c r="L10" s="98">
        <f>H10+I10+J10+K10</f>
        <v>0</v>
      </c>
      <c r="M10" s="84"/>
      <c r="N10" s="85"/>
      <c r="O10" s="85"/>
      <c r="P10" s="86"/>
      <c r="Q10" s="98">
        <f>M10+N10+O10+P10</f>
        <v>0</v>
      </c>
      <c r="R10" s="84"/>
      <c r="S10" s="85"/>
      <c r="T10" s="85"/>
      <c r="U10" s="86"/>
      <c r="V10" s="98">
        <f>R10+S10+T10+U10</f>
        <v>0</v>
      </c>
      <c r="W10" s="84"/>
      <c r="X10" s="85"/>
      <c r="Y10" s="85"/>
      <c r="Z10" s="86"/>
      <c r="AA10" s="98">
        <f>W10+X10+Y10+Z10</f>
        <v>0</v>
      </c>
      <c r="AB10" s="84"/>
      <c r="AC10" s="85"/>
      <c r="AD10" s="85"/>
      <c r="AE10" s="86"/>
      <c r="AF10" s="98">
        <f>AB10+AC10+AD10+AE10</f>
        <v>0</v>
      </c>
      <c r="AG10" s="84"/>
      <c r="AH10" s="85"/>
      <c r="AI10" s="85"/>
      <c r="AJ10" s="86"/>
      <c r="AK10" s="98">
        <f>AG10+AH10+AI10+AJ10</f>
        <v>0</v>
      </c>
      <c r="AL10" s="84"/>
      <c r="AM10" s="85"/>
      <c r="AN10" s="85"/>
      <c r="AO10" s="86"/>
      <c r="AP10" s="98">
        <f>AL10+AM10+AN10+AO10</f>
        <v>0</v>
      </c>
      <c r="AQ10" s="84"/>
      <c r="AR10" s="85"/>
      <c r="AS10" s="85"/>
      <c r="AT10" s="86"/>
      <c r="AU10" s="98">
        <f>AQ10+AR10+AS10+AT10</f>
        <v>0</v>
      </c>
      <c r="AV10" s="84"/>
      <c r="AW10" s="85"/>
      <c r="AX10" s="85"/>
      <c r="AY10" s="86"/>
      <c r="AZ10" s="98">
        <f>AV10+AW10+AX10+AY10</f>
        <v>0</v>
      </c>
      <c r="BA10" s="30">
        <f t="shared" ref="BA10:BA32" si="0">G10+L10+Q10+V10+AA10+AF10+AK10+AP10+AU10+AZ10</f>
        <v>0</v>
      </c>
    </row>
    <row r="11" spans="1:56" x14ac:dyDescent="0.4">
      <c r="B11" s="77"/>
      <c r="C11" s="84"/>
      <c r="D11" s="85"/>
      <c r="E11" s="85"/>
      <c r="F11" s="86"/>
      <c r="G11" s="98">
        <f t="shared" ref="G11:G20" si="1">C11+D11+E11+F11</f>
        <v>0</v>
      </c>
      <c r="H11" s="84"/>
      <c r="I11" s="85"/>
      <c r="J11" s="85"/>
      <c r="K11" s="86"/>
      <c r="L11" s="98">
        <f t="shared" ref="L11:L20" si="2">H11+I11+J11+K11</f>
        <v>0</v>
      </c>
      <c r="M11" s="84"/>
      <c r="N11" s="85"/>
      <c r="O11" s="85"/>
      <c r="P11" s="86"/>
      <c r="Q11" s="98">
        <f t="shared" ref="Q11:Q20" si="3">M11+N11+O11+P11</f>
        <v>0</v>
      </c>
      <c r="R11" s="84"/>
      <c r="S11" s="85"/>
      <c r="T11" s="85"/>
      <c r="U11" s="86"/>
      <c r="V11" s="98">
        <f t="shared" ref="V11:V20" si="4">R11+S11+T11+U11</f>
        <v>0</v>
      </c>
      <c r="W11" s="84"/>
      <c r="X11" s="85"/>
      <c r="Y11" s="85"/>
      <c r="Z11" s="86"/>
      <c r="AA11" s="98">
        <f t="shared" ref="AA11:AA20" si="5">W11+X11+Y11+Z11</f>
        <v>0</v>
      </c>
      <c r="AB11" s="84"/>
      <c r="AC11" s="85"/>
      <c r="AD11" s="85"/>
      <c r="AE11" s="86"/>
      <c r="AF11" s="98">
        <f t="shared" ref="AF11:AF20" si="6">AB11+AC11+AD11+AE11</f>
        <v>0</v>
      </c>
      <c r="AG11" s="84"/>
      <c r="AH11" s="85"/>
      <c r="AI11" s="85"/>
      <c r="AJ11" s="86"/>
      <c r="AK11" s="98">
        <f t="shared" ref="AK11:AK20" si="7">AG11+AH11+AI11+AJ11</f>
        <v>0</v>
      </c>
      <c r="AL11" s="84"/>
      <c r="AM11" s="85"/>
      <c r="AN11" s="85"/>
      <c r="AO11" s="86"/>
      <c r="AP11" s="98">
        <f t="shared" ref="AP11:AP20" si="8">AL11+AM11+AN11+AO11</f>
        <v>0</v>
      </c>
      <c r="AQ11" s="84"/>
      <c r="AR11" s="85"/>
      <c r="AS11" s="85"/>
      <c r="AT11" s="86"/>
      <c r="AU11" s="98">
        <f t="shared" ref="AU11:AU20" si="9">AQ11+AR11+AS11+AT11</f>
        <v>0</v>
      </c>
      <c r="AV11" s="84"/>
      <c r="AW11" s="85"/>
      <c r="AX11" s="85"/>
      <c r="AY11" s="86"/>
      <c r="AZ11" s="98">
        <f t="shared" ref="AZ11:AZ20" si="10">AV11+AW11+AX11+AY11</f>
        <v>0</v>
      </c>
      <c r="BA11" s="30">
        <f t="shared" si="0"/>
        <v>0</v>
      </c>
    </row>
    <row r="12" spans="1:56" x14ac:dyDescent="0.4">
      <c r="B12" s="77"/>
      <c r="C12" s="84"/>
      <c r="D12" s="85"/>
      <c r="E12" s="85"/>
      <c r="F12" s="86"/>
      <c r="G12" s="98">
        <f t="shared" si="1"/>
        <v>0</v>
      </c>
      <c r="H12" s="84"/>
      <c r="I12" s="85"/>
      <c r="J12" s="85"/>
      <c r="K12" s="86"/>
      <c r="L12" s="98">
        <f t="shared" si="2"/>
        <v>0</v>
      </c>
      <c r="M12" s="84"/>
      <c r="N12" s="85"/>
      <c r="O12" s="85"/>
      <c r="P12" s="86"/>
      <c r="Q12" s="98">
        <f t="shared" si="3"/>
        <v>0</v>
      </c>
      <c r="R12" s="84"/>
      <c r="S12" s="85"/>
      <c r="T12" s="85"/>
      <c r="U12" s="86"/>
      <c r="V12" s="98">
        <f t="shared" si="4"/>
        <v>0</v>
      </c>
      <c r="W12" s="84"/>
      <c r="X12" s="85"/>
      <c r="Y12" s="85"/>
      <c r="Z12" s="86"/>
      <c r="AA12" s="98">
        <f t="shared" si="5"/>
        <v>0</v>
      </c>
      <c r="AB12" s="84"/>
      <c r="AC12" s="85"/>
      <c r="AD12" s="85"/>
      <c r="AE12" s="86"/>
      <c r="AF12" s="98">
        <f t="shared" si="6"/>
        <v>0</v>
      </c>
      <c r="AG12" s="84"/>
      <c r="AH12" s="85"/>
      <c r="AI12" s="85"/>
      <c r="AJ12" s="86"/>
      <c r="AK12" s="98">
        <f t="shared" si="7"/>
        <v>0</v>
      </c>
      <c r="AL12" s="84"/>
      <c r="AM12" s="85"/>
      <c r="AN12" s="85"/>
      <c r="AO12" s="86"/>
      <c r="AP12" s="98">
        <f t="shared" si="8"/>
        <v>0</v>
      </c>
      <c r="AQ12" s="84"/>
      <c r="AR12" s="85"/>
      <c r="AS12" s="85"/>
      <c r="AT12" s="86"/>
      <c r="AU12" s="98">
        <f t="shared" si="9"/>
        <v>0</v>
      </c>
      <c r="AV12" s="84"/>
      <c r="AW12" s="85"/>
      <c r="AX12" s="85"/>
      <c r="AY12" s="86"/>
      <c r="AZ12" s="98">
        <f t="shared" si="10"/>
        <v>0</v>
      </c>
      <c r="BA12" s="30">
        <f t="shared" si="0"/>
        <v>0</v>
      </c>
    </row>
    <row r="13" spans="1:56" x14ac:dyDescent="0.4">
      <c r="B13" s="77"/>
      <c r="C13" s="84"/>
      <c r="D13" s="85"/>
      <c r="E13" s="85"/>
      <c r="F13" s="86"/>
      <c r="G13" s="98">
        <f t="shared" si="1"/>
        <v>0</v>
      </c>
      <c r="H13" s="84"/>
      <c r="I13" s="85"/>
      <c r="J13" s="85"/>
      <c r="K13" s="86"/>
      <c r="L13" s="98">
        <f t="shared" si="2"/>
        <v>0</v>
      </c>
      <c r="M13" s="84"/>
      <c r="N13" s="85"/>
      <c r="O13" s="85"/>
      <c r="P13" s="86"/>
      <c r="Q13" s="98">
        <f t="shared" si="3"/>
        <v>0</v>
      </c>
      <c r="R13" s="84"/>
      <c r="S13" s="85"/>
      <c r="T13" s="85"/>
      <c r="U13" s="86"/>
      <c r="V13" s="98">
        <f t="shared" si="4"/>
        <v>0</v>
      </c>
      <c r="W13" s="84"/>
      <c r="X13" s="85"/>
      <c r="Y13" s="85"/>
      <c r="Z13" s="86"/>
      <c r="AA13" s="98">
        <f t="shared" si="5"/>
        <v>0</v>
      </c>
      <c r="AB13" s="84"/>
      <c r="AC13" s="85"/>
      <c r="AD13" s="85"/>
      <c r="AE13" s="86"/>
      <c r="AF13" s="98">
        <f t="shared" si="6"/>
        <v>0</v>
      </c>
      <c r="AG13" s="84"/>
      <c r="AH13" s="85"/>
      <c r="AI13" s="85"/>
      <c r="AJ13" s="86"/>
      <c r="AK13" s="98">
        <f t="shared" si="7"/>
        <v>0</v>
      </c>
      <c r="AL13" s="84"/>
      <c r="AM13" s="85"/>
      <c r="AN13" s="85"/>
      <c r="AO13" s="86"/>
      <c r="AP13" s="98">
        <f t="shared" si="8"/>
        <v>0</v>
      </c>
      <c r="AQ13" s="84"/>
      <c r="AR13" s="85"/>
      <c r="AS13" s="85"/>
      <c r="AT13" s="86"/>
      <c r="AU13" s="98">
        <f t="shared" si="9"/>
        <v>0</v>
      </c>
      <c r="AV13" s="84"/>
      <c r="AW13" s="85"/>
      <c r="AX13" s="85"/>
      <c r="AY13" s="86"/>
      <c r="AZ13" s="98">
        <f t="shared" si="10"/>
        <v>0</v>
      </c>
      <c r="BA13" s="30">
        <f t="shared" si="0"/>
        <v>0</v>
      </c>
    </row>
    <row r="14" spans="1:56" x14ac:dyDescent="0.4">
      <c r="B14" s="77"/>
      <c r="C14" s="84"/>
      <c r="D14" s="85"/>
      <c r="E14" s="85"/>
      <c r="F14" s="86"/>
      <c r="G14" s="98">
        <f t="shared" si="1"/>
        <v>0</v>
      </c>
      <c r="H14" s="84"/>
      <c r="I14" s="85"/>
      <c r="J14" s="85"/>
      <c r="K14" s="86"/>
      <c r="L14" s="98">
        <f t="shared" si="2"/>
        <v>0</v>
      </c>
      <c r="M14" s="84"/>
      <c r="N14" s="85"/>
      <c r="O14" s="85"/>
      <c r="P14" s="86"/>
      <c r="Q14" s="98">
        <f t="shared" si="3"/>
        <v>0</v>
      </c>
      <c r="R14" s="84"/>
      <c r="S14" s="85"/>
      <c r="T14" s="85"/>
      <c r="U14" s="86"/>
      <c r="V14" s="98">
        <f t="shared" si="4"/>
        <v>0</v>
      </c>
      <c r="W14" s="84"/>
      <c r="X14" s="85"/>
      <c r="Y14" s="85"/>
      <c r="Z14" s="86"/>
      <c r="AA14" s="98">
        <f t="shared" si="5"/>
        <v>0</v>
      </c>
      <c r="AB14" s="84"/>
      <c r="AC14" s="85"/>
      <c r="AD14" s="85"/>
      <c r="AE14" s="86"/>
      <c r="AF14" s="98">
        <f t="shared" si="6"/>
        <v>0</v>
      </c>
      <c r="AG14" s="84"/>
      <c r="AH14" s="85"/>
      <c r="AI14" s="85"/>
      <c r="AJ14" s="86"/>
      <c r="AK14" s="98">
        <f t="shared" si="7"/>
        <v>0</v>
      </c>
      <c r="AL14" s="84"/>
      <c r="AM14" s="85"/>
      <c r="AN14" s="85"/>
      <c r="AO14" s="86"/>
      <c r="AP14" s="98">
        <f t="shared" si="8"/>
        <v>0</v>
      </c>
      <c r="AQ14" s="84"/>
      <c r="AR14" s="85"/>
      <c r="AS14" s="85"/>
      <c r="AT14" s="86"/>
      <c r="AU14" s="98">
        <f t="shared" si="9"/>
        <v>0</v>
      </c>
      <c r="AV14" s="84"/>
      <c r="AW14" s="85"/>
      <c r="AX14" s="85"/>
      <c r="AY14" s="86"/>
      <c r="AZ14" s="98">
        <f t="shared" si="10"/>
        <v>0</v>
      </c>
      <c r="BA14" s="30">
        <f t="shared" si="0"/>
        <v>0</v>
      </c>
    </row>
    <row r="15" spans="1:56" x14ac:dyDescent="0.4">
      <c r="B15" s="77"/>
      <c r="C15" s="84"/>
      <c r="D15" s="85"/>
      <c r="E15" s="85"/>
      <c r="F15" s="86"/>
      <c r="G15" s="98">
        <f t="shared" si="1"/>
        <v>0</v>
      </c>
      <c r="H15" s="84"/>
      <c r="I15" s="85"/>
      <c r="J15" s="85"/>
      <c r="K15" s="86"/>
      <c r="L15" s="98">
        <f t="shared" si="2"/>
        <v>0</v>
      </c>
      <c r="M15" s="84"/>
      <c r="N15" s="85"/>
      <c r="O15" s="85"/>
      <c r="P15" s="86"/>
      <c r="Q15" s="98">
        <f t="shared" si="3"/>
        <v>0</v>
      </c>
      <c r="R15" s="84"/>
      <c r="S15" s="85"/>
      <c r="T15" s="85"/>
      <c r="U15" s="86"/>
      <c r="V15" s="98">
        <f t="shared" si="4"/>
        <v>0</v>
      </c>
      <c r="W15" s="84"/>
      <c r="X15" s="85"/>
      <c r="Y15" s="85"/>
      <c r="Z15" s="86"/>
      <c r="AA15" s="98">
        <f t="shared" si="5"/>
        <v>0</v>
      </c>
      <c r="AB15" s="84"/>
      <c r="AC15" s="85"/>
      <c r="AD15" s="85"/>
      <c r="AE15" s="86"/>
      <c r="AF15" s="98">
        <f t="shared" si="6"/>
        <v>0</v>
      </c>
      <c r="AG15" s="84"/>
      <c r="AH15" s="85"/>
      <c r="AI15" s="85"/>
      <c r="AJ15" s="86"/>
      <c r="AK15" s="98">
        <f t="shared" si="7"/>
        <v>0</v>
      </c>
      <c r="AL15" s="84"/>
      <c r="AM15" s="85"/>
      <c r="AN15" s="85"/>
      <c r="AO15" s="86"/>
      <c r="AP15" s="98">
        <f t="shared" si="8"/>
        <v>0</v>
      </c>
      <c r="AQ15" s="84"/>
      <c r="AR15" s="85"/>
      <c r="AS15" s="85"/>
      <c r="AT15" s="86"/>
      <c r="AU15" s="98">
        <f t="shared" si="9"/>
        <v>0</v>
      </c>
      <c r="AV15" s="84"/>
      <c r="AW15" s="85"/>
      <c r="AX15" s="85"/>
      <c r="AY15" s="86"/>
      <c r="AZ15" s="98">
        <f t="shared" si="10"/>
        <v>0</v>
      </c>
      <c r="BA15" s="30">
        <f t="shared" si="0"/>
        <v>0</v>
      </c>
    </row>
    <row r="16" spans="1:56" x14ac:dyDescent="0.4">
      <c r="B16" s="77"/>
      <c r="C16" s="84"/>
      <c r="D16" s="85"/>
      <c r="E16" s="85"/>
      <c r="F16" s="86"/>
      <c r="G16" s="98">
        <f t="shared" si="1"/>
        <v>0</v>
      </c>
      <c r="H16" s="84"/>
      <c r="I16" s="85"/>
      <c r="J16" s="85"/>
      <c r="K16" s="86"/>
      <c r="L16" s="98">
        <f t="shared" si="2"/>
        <v>0</v>
      </c>
      <c r="M16" s="84"/>
      <c r="N16" s="85"/>
      <c r="O16" s="85"/>
      <c r="P16" s="86"/>
      <c r="Q16" s="98">
        <f t="shared" si="3"/>
        <v>0</v>
      </c>
      <c r="R16" s="84"/>
      <c r="S16" s="85"/>
      <c r="T16" s="85"/>
      <c r="U16" s="86"/>
      <c r="V16" s="98">
        <f t="shared" si="4"/>
        <v>0</v>
      </c>
      <c r="W16" s="84"/>
      <c r="X16" s="85"/>
      <c r="Y16" s="85"/>
      <c r="Z16" s="86"/>
      <c r="AA16" s="98">
        <f t="shared" si="5"/>
        <v>0</v>
      </c>
      <c r="AB16" s="84"/>
      <c r="AC16" s="85"/>
      <c r="AD16" s="85"/>
      <c r="AE16" s="86"/>
      <c r="AF16" s="98">
        <f t="shared" si="6"/>
        <v>0</v>
      </c>
      <c r="AG16" s="84"/>
      <c r="AH16" s="85"/>
      <c r="AI16" s="85"/>
      <c r="AJ16" s="86"/>
      <c r="AK16" s="98">
        <f t="shared" si="7"/>
        <v>0</v>
      </c>
      <c r="AL16" s="84"/>
      <c r="AM16" s="85"/>
      <c r="AN16" s="85"/>
      <c r="AO16" s="86"/>
      <c r="AP16" s="98">
        <f t="shared" si="8"/>
        <v>0</v>
      </c>
      <c r="AQ16" s="84"/>
      <c r="AR16" s="85"/>
      <c r="AS16" s="85"/>
      <c r="AT16" s="86"/>
      <c r="AU16" s="98">
        <f t="shared" si="9"/>
        <v>0</v>
      </c>
      <c r="AV16" s="84"/>
      <c r="AW16" s="85"/>
      <c r="AX16" s="85"/>
      <c r="AY16" s="86"/>
      <c r="AZ16" s="98">
        <f t="shared" si="10"/>
        <v>0</v>
      </c>
      <c r="BA16" s="30">
        <f t="shared" si="0"/>
        <v>0</v>
      </c>
    </row>
    <row r="17" spans="2:53" x14ac:dyDescent="0.4">
      <c r="B17" s="77"/>
      <c r="C17" s="84"/>
      <c r="D17" s="85"/>
      <c r="E17" s="85"/>
      <c r="F17" s="86"/>
      <c r="G17" s="98">
        <f t="shared" si="1"/>
        <v>0</v>
      </c>
      <c r="H17" s="84"/>
      <c r="I17" s="85"/>
      <c r="J17" s="85"/>
      <c r="K17" s="86"/>
      <c r="L17" s="98">
        <f t="shared" si="2"/>
        <v>0</v>
      </c>
      <c r="M17" s="84"/>
      <c r="N17" s="85"/>
      <c r="O17" s="85"/>
      <c r="P17" s="86"/>
      <c r="Q17" s="98">
        <f t="shared" si="3"/>
        <v>0</v>
      </c>
      <c r="R17" s="84"/>
      <c r="S17" s="85"/>
      <c r="T17" s="85"/>
      <c r="U17" s="86"/>
      <c r="V17" s="98">
        <f t="shared" si="4"/>
        <v>0</v>
      </c>
      <c r="W17" s="84"/>
      <c r="X17" s="85"/>
      <c r="Y17" s="85"/>
      <c r="Z17" s="86"/>
      <c r="AA17" s="98">
        <f t="shared" si="5"/>
        <v>0</v>
      </c>
      <c r="AB17" s="84"/>
      <c r="AC17" s="85"/>
      <c r="AD17" s="85"/>
      <c r="AE17" s="86"/>
      <c r="AF17" s="98">
        <f t="shared" si="6"/>
        <v>0</v>
      </c>
      <c r="AG17" s="84"/>
      <c r="AH17" s="85"/>
      <c r="AI17" s="85"/>
      <c r="AJ17" s="86"/>
      <c r="AK17" s="98">
        <f t="shared" si="7"/>
        <v>0</v>
      </c>
      <c r="AL17" s="84"/>
      <c r="AM17" s="85"/>
      <c r="AN17" s="85"/>
      <c r="AO17" s="86"/>
      <c r="AP17" s="98">
        <f t="shared" si="8"/>
        <v>0</v>
      </c>
      <c r="AQ17" s="84"/>
      <c r="AR17" s="85"/>
      <c r="AS17" s="85"/>
      <c r="AT17" s="86"/>
      <c r="AU17" s="98">
        <f t="shared" si="9"/>
        <v>0</v>
      </c>
      <c r="AV17" s="84"/>
      <c r="AW17" s="85"/>
      <c r="AX17" s="85"/>
      <c r="AY17" s="86"/>
      <c r="AZ17" s="98">
        <f t="shared" si="10"/>
        <v>0</v>
      </c>
      <c r="BA17" s="30">
        <f t="shared" si="0"/>
        <v>0</v>
      </c>
    </row>
    <row r="18" spans="2:53" x14ac:dyDescent="0.4">
      <c r="B18" s="77"/>
      <c r="C18" s="84"/>
      <c r="D18" s="85"/>
      <c r="E18" s="85"/>
      <c r="F18" s="86"/>
      <c r="G18" s="98">
        <f t="shared" si="1"/>
        <v>0</v>
      </c>
      <c r="H18" s="84"/>
      <c r="I18" s="85"/>
      <c r="J18" s="85"/>
      <c r="K18" s="86"/>
      <c r="L18" s="98">
        <f t="shared" si="2"/>
        <v>0</v>
      </c>
      <c r="M18" s="84"/>
      <c r="N18" s="85"/>
      <c r="O18" s="85"/>
      <c r="P18" s="86"/>
      <c r="Q18" s="98">
        <f t="shared" si="3"/>
        <v>0</v>
      </c>
      <c r="R18" s="84"/>
      <c r="S18" s="85"/>
      <c r="T18" s="85"/>
      <c r="U18" s="86"/>
      <c r="V18" s="98">
        <f t="shared" si="4"/>
        <v>0</v>
      </c>
      <c r="W18" s="84"/>
      <c r="X18" s="85"/>
      <c r="Y18" s="85"/>
      <c r="Z18" s="86"/>
      <c r="AA18" s="98">
        <f t="shared" si="5"/>
        <v>0</v>
      </c>
      <c r="AB18" s="84"/>
      <c r="AC18" s="85"/>
      <c r="AD18" s="85"/>
      <c r="AE18" s="86"/>
      <c r="AF18" s="98">
        <f t="shared" si="6"/>
        <v>0</v>
      </c>
      <c r="AG18" s="84"/>
      <c r="AH18" s="85"/>
      <c r="AI18" s="85"/>
      <c r="AJ18" s="86"/>
      <c r="AK18" s="98">
        <f t="shared" si="7"/>
        <v>0</v>
      </c>
      <c r="AL18" s="84"/>
      <c r="AM18" s="85"/>
      <c r="AN18" s="85"/>
      <c r="AO18" s="86"/>
      <c r="AP18" s="98">
        <f t="shared" si="8"/>
        <v>0</v>
      </c>
      <c r="AQ18" s="84"/>
      <c r="AR18" s="85"/>
      <c r="AS18" s="85"/>
      <c r="AT18" s="86"/>
      <c r="AU18" s="98">
        <f t="shared" si="9"/>
        <v>0</v>
      </c>
      <c r="AV18" s="84"/>
      <c r="AW18" s="85"/>
      <c r="AX18" s="85"/>
      <c r="AY18" s="86"/>
      <c r="AZ18" s="98">
        <f t="shared" si="10"/>
        <v>0</v>
      </c>
      <c r="BA18" s="30">
        <f t="shared" si="0"/>
        <v>0</v>
      </c>
    </row>
    <row r="19" spans="2:53" x14ac:dyDescent="0.4">
      <c r="B19" s="77"/>
      <c r="C19" s="84"/>
      <c r="D19" s="85"/>
      <c r="E19" s="85"/>
      <c r="F19" s="86"/>
      <c r="G19" s="98">
        <f t="shared" si="1"/>
        <v>0</v>
      </c>
      <c r="H19" s="84"/>
      <c r="I19" s="85"/>
      <c r="J19" s="85"/>
      <c r="K19" s="86"/>
      <c r="L19" s="98">
        <f t="shared" si="2"/>
        <v>0</v>
      </c>
      <c r="M19" s="84"/>
      <c r="N19" s="85"/>
      <c r="O19" s="85"/>
      <c r="P19" s="86"/>
      <c r="Q19" s="98">
        <f t="shared" si="3"/>
        <v>0</v>
      </c>
      <c r="R19" s="84"/>
      <c r="S19" s="85"/>
      <c r="T19" s="85"/>
      <c r="U19" s="86"/>
      <c r="V19" s="98">
        <f t="shared" si="4"/>
        <v>0</v>
      </c>
      <c r="W19" s="84"/>
      <c r="X19" s="85"/>
      <c r="Y19" s="85"/>
      <c r="Z19" s="86"/>
      <c r="AA19" s="98">
        <f t="shared" si="5"/>
        <v>0</v>
      </c>
      <c r="AB19" s="84"/>
      <c r="AC19" s="85"/>
      <c r="AD19" s="85"/>
      <c r="AE19" s="86"/>
      <c r="AF19" s="98">
        <f t="shared" si="6"/>
        <v>0</v>
      </c>
      <c r="AG19" s="84"/>
      <c r="AH19" s="85"/>
      <c r="AI19" s="85"/>
      <c r="AJ19" s="86"/>
      <c r="AK19" s="98">
        <f t="shared" si="7"/>
        <v>0</v>
      </c>
      <c r="AL19" s="84"/>
      <c r="AM19" s="85"/>
      <c r="AN19" s="85"/>
      <c r="AO19" s="86"/>
      <c r="AP19" s="98">
        <f t="shared" si="8"/>
        <v>0</v>
      </c>
      <c r="AQ19" s="84"/>
      <c r="AR19" s="85"/>
      <c r="AS19" s="85"/>
      <c r="AT19" s="86"/>
      <c r="AU19" s="98">
        <f t="shared" si="9"/>
        <v>0</v>
      </c>
      <c r="AV19" s="84"/>
      <c r="AW19" s="85"/>
      <c r="AX19" s="85"/>
      <c r="AY19" s="86"/>
      <c r="AZ19" s="98">
        <f t="shared" si="10"/>
        <v>0</v>
      </c>
      <c r="BA19" s="30">
        <f t="shared" si="0"/>
        <v>0</v>
      </c>
    </row>
    <row r="20" spans="2:53" x14ac:dyDescent="0.4">
      <c r="B20" s="77"/>
      <c r="C20" s="84"/>
      <c r="D20" s="85"/>
      <c r="E20" s="85"/>
      <c r="F20" s="86"/>
      <c r="G20" s="98">
        <f t="shared" si="1"/>
        <v>0</v>
      </c>
      <c r="H20" s="84"/>
      <c r="I20" s="85"/>
      <c r="J20" s="85"/>
      <c r="K20" s="86"/>
      <c r="L20" s="98">
        <f t="shared" si="2"/>
        <v>0</v>
      </c>
      <c r="M20" s="84"/>
      <c r="N20" s="85"/>
      <c r="O20" s="85"/>
      <c r="P20" s="86"/>
      <c r="Q20" s="98">
        <f t="shared" si="3"/>
        <v>0</v>
      </c>
      <c r="R20" s="84"/>
      <c r="S20" s="85"/>
      <c r="T20" s="85"/>
      <c r="U20" s="86"/>
      <c r="V20" s="98">
        <f t="shared" si="4"/>
        <v>0</v>
      </c>
      <c r="W20" s="84"/>
      <c r="X20" s="85"/>
      <c r="Y20" s="85"/>
      <c r="Z20" s="86"/>
      <c r="AA20" s="98">
        <f t="shared" si="5"/>
        <v>0</v>
      </c>
      <c r="AB20" s="84"/>
      <c r="AC20" s="85"/>
      <c r="AD20" s="85"/>
      <c r="AE20" s="86"/>
      <c r="AF20" s="98">
        <f t="shared" si="6"/>
        <v>0</v>
      </c>
      <c r="AG20" s="84"/>
      <c r="AH20" s="85"/>
      <c r="AI20" s="85"/>
      <c r="AJ20" s="86"/>
      <c r="AK20" s="98">
        <f t="shared" si="7"/>
        <v>0</v>
      </c>
      <c r="AL20" s="84"/>
      <c r="AM20" s="85"/>
      <c r="AN20" s="85"/>
      <c r="AO20" s="86"/>
      <c r="AP20" s="98">
        <f t="shared" si="8"/>
        <v>0</v>
      </c>
      <c r="AQ20" s="84"/>
      <c r="AR20" s="85"/>
      <c r="AS20" s="85"/>
      <c r="AT20" s="86"/>
      <c r="AU20" s="98">
        <f t="shared" si="9"/>
        <v>0</v>
      </c>
      <c r="AV20" s="84"/>
      <c r="AW20" s="85"/>
      <c r="AX20" s="85"/>
      <c r="AY20" s="86"/>
      <c r="AZ20" s="98">
        <f t="shared" si="10"/>
        <v>0</v>
      </c>
      <c r="BA20" s="30">
        <f t="shared" si="0"/>
        <v>0</v>
      </c>
    </row>
    <row r="21" spans="2:53" x14ac:dyDescent="0.4">
      <c r="B21" s="77"/>
      <c r="C21" s="84"/>
      <c r="D21" s="85"/>
      <c r="E21" s="85"/>
      <c r="F21" s="86"/>
      <c r="G21" s="98">
        <f t="shared" ref="G21:G32" si="11">C21+D21+E21+F21</f>
        <v>0</v>
      </c>
      <c r="H21" s="84"/>
      <c r="I21" s="85"/>
      <c r="J21" s="85"/>
      <c r="K21" s="86"/>
      <c r="L21" s="98">
        <f t="shared" ref="L21:L32" si="12">H21+I21+J21+K21</f>
        <v>0</v>
      </c>
      <c r="M21" s="84"/>
      <c r="N21" s="85"/>
      <c r="O21" s="85"/>
      <c r="P21" s="86"/>
      <c r="Q21" s="98">
        <f t="shared" ref="Q21:Q32" si="13">M21+N21+O21+P21</f>
        <v>0</v>
      </c>
      <c r="R21" s="84"/>
      <c r="S21" s="85"/>
      <c r="T21" s="85"/>
      <c r="U21" s="86"/>
      <c r="V21" s="98">
        <f t="shared" ref="V21:V32" si="14">R21+S21+T21+U21</f>
        <v>0</v>
      </c>
      <c r="W21" s="84"/>
      <c r="X21" s="85"/>
      <c r="Y21" s="85"/>
      <c r="Z21" s="86"/>
      <c r="AA21" s="98">
        <f t="shared" ref="AA21:AA32" si="15">W21+X21+Y21+Z21</f>
        <v>0</v>
      </c>
      <c r="AB21" s="84"/>
      <c r="AC21" s="85"/>
      <c r="AD21" s="85"/>
      <c r="AE21" s="86"/>
      <c r="AF21" s="98">
        <f t="shared" ref="AF21:AF32" si="16">AB21+AC21+AD21+AE21</f>
        <v>0</v>
      </c>
      <c r="AG21" s="84"/>
      <c r="AH21" s="85"/>
      <c r="AI21" s="85"/>
      <c r="AJ21" s="86"/>
      <c r="AK21" s="98">
        <f t="shared" ref="AK21:AK32" si="17">AG21+AH21+AI21+AJ21</f>
        <v>0</v>
      </c>
      <c r="AL21" s="84"/>
      <c r="AM21" s="85"/>
      <c r="AN21" s="85"/>
      <c r="AO21" s="86"/>
      <c r="AP21" s="98">
        <f t="shared" ref="AP21:AP32" si="18">AL21+AM21+AN21+AO21</f>
        <v>0</v>
      </c>
      <c r="AQ21" s="84"/>
      <c r="AR21" s="85"/>
      <c r="AS21" s="85"/>
      <c r="AT21" s="86"/>
      <c r="AU21" s="98">
        <f t="shared" ref="AU21:AU32" si="19">AQ21+AR21+AS21+AT21</f>
        <v>0</v>
      </c>
      <c r="AV21" s="84"/>
      <c r="AW21" s="85"/>
      <c r="AX21" s="85"/>
      <c r="AY21" s="86"/>
      <c r="AZ21" s="98">
        <f t="shared" ref="AZ21:AZ32" si="20">AV21+AW21+AX21+AY21</f>
        <v>0</v>
      </c>
      <c r="BA21" s="30">
        <f t="shared" si="0"/>
        <v>0</v>
      </c>
    </row>
    <row r="22" spans="2:53" hidden="1" x14ac:dyDescent="0.4">
      <c r="B22" s="77"/>
      <c r="C22" s="84"/>
      <c r="D22" s="85"/>
      <c r="E22" s="85"/>
      <c r="F22" s="86"/>
      <c r="G22" s="98">
        <f t="shared" si="11"/>
        <v>0</v>
      </c>
      <c r="H22" s="84"/>
      <c r="I22" s="85"/>
      <c r="J22" s="85"/>
      <c r="K22" s="86"/>
      <c r="L22" s="98">
        <f t="shared" si="12"/>
        <v>0</v>
      </c>
      <c r="M22" s="84"/>
      <c r="N22" s="85"/>
      <c r="O22" s="85"/>
      <c r="P22" s="86"/>
      <c r="Q22" s="98">
        <f t="shared" si="13"/>
        <v>0</v>
      </c>
      <c r="R22" s="84"/>
      <c r="S22" s="85"/>
      <c r="T22" s="85"/>
      <c r="U22" s="86"/>
      <c r="V22" s="98">
        <f t="shared" si="14"/>
        <v>0</v>
      </c>
      <c r="W22" s="84"/>
      <c r="X22" s="85"/>
      <c r="Y22" s="85"/>
      <c r="Z22" s="86"/>
      <c r="AA22" s="98">
        <f t="shared" si="15"/>
        <v>0</v>
      </c>
      <c r="AB22" s="84"/>
      <c r="AC22" s="85"/>
      <c r="AD22" s="85"/>
      <c r="AE22" s="86"/>
      <c r="AF22" s="98">
        <f t="shared" si="16"/>
        <v>0</v>
      </c>
      <c r="AG22" s="84"/>
      <c r="AH22" s="85"/>
      <c r="AI22" s="85"/>
      <c r="AJ22" s="86"/>
      <c r="AK22" s="98">
        <f t="shared" si="17"/>
        <v>0</v>
      </c>
      <c r="AL22" s="84"/>
      <c r="AM22" s="85"/>
      <c r="AN22" s="85"/>
      <c r="AO22" s="86"/>
      <c r="AP22" s="98">
        <f t="shared" si="18"/>
        <v>0</v>
      </c>
      <c r="AQ22" s="84"/>
      <c r="AR22" s="85"/>
      <c r="AS22" s="85"/>
      <c r="AT22" s="86"/>
      <c r="AU22" s="98">
        <f t="shared" si="19"/>
        <v>0</v>
      </c>
      <c r="AV22" s="84"/>
      <c r="AW22" s="85"/>
      <c r="AX22" s="85"/>
      <c r="AY22" s="86"/>
      <c r="AZ22" s="98">
        <f t="shared" si="20"/>
        <v>0</v>
      </c>
      <c r="BA22" s="30">
        <f t="shared" si="0"/>
        <v>0</v>
      </c>
    </row>
    <row r="23" spans="2:53" hidden="1" x14ac:dyDescent="0.4">
      <c r="B23" s="77"/>
      <c r="C23" s="84"/>
      <c r="D23" s="85"/>
      <c r="E23" s="85"/>
      <c r="F23" s="86"/>
      <c r="G23" s="98">
        <f t="shared" si="11"/>
        <v>0</v>
      </c>
      <c r="H23" s="84"/>
      <c r="I23" s="85"/>
      <c r="J23" s="85"/>
      <c r="K23" s="86"/>
      <c r="L23" s="98">
        <f t="shared" si="12"/>
        <v>0</v>
      </c>
      <c r="M23" s="84"/>
      <c r="N23" s="85"/>
      <c r="O23" s="85"/>
      <c r="P23" s="86"/>
      <c r="Q23" s="98">
        <f t="shared" si="13"/>
        <v>0</v>
      </c>
      <c r="R23" s="84"/>
      <c r="S23" s="85"/>
      <c r="T23" s="85"/>
      <c r="U23" s="86"/>
      <c r="V23" s="98">
        <f t="shared" si="14"/>
        <v>0</v>
      </c>
      <c r="W23" s="84"/>
      <c r="X23" s="85"/>
      <c r="Y23" s="85"/>
      <c r="Z23" s="86"/>
      <c r="AA23" s="98">
        <f t="shared" si="15"/>
        <v>0</v>
      </c>
      <c r="AB23" s="84"/>
      <c r="AC23" s="85"/>
      <c r="AD23" s="85"/>
      <c r="AE23" s="86"/>
      <c r="AF23" s="98">
        <f t="shared" si="16"/>
        <v>0</v>
      </c>
      <c r="AG23" s="84"/>
      <c r="AH23" s="85"/>
      <c r="AI23" s="85"/>
      <c r="AJ23" s="86"/>
      <c r="AK23" s="98">
        <f t="shared" si="17"/>
        <v>0</v>
      </c>
      <c r="AL23" s="84"/>
      <c r="AM23" s="85"/>
      <c r="AN23" s="85"/>
      <c r="AO23" s="86"/>
      <c r="AP23" s="98">
        <f t="shared" si="18"/>
        <v>0</v>
      </c>
      <c r="AQ23" s="84"/>
      <c r="AR23" s="85"/>
      <c r="AS23" s="85"/>
      <c r="AT23" s="86"/>
      <c r="AU23" s="98">
        <f t="shared" si="19"/>
        <v>0</v>
      </c>
      <c r="AV23" s="84"/>
      <c r="AW23" s="85"/>
      <c r="AX23" s="85"/>
      <c r="AY23" s="86"/>
      <c r="AZ23" s="98">
        <f t="shared" si="20"/>
        <v>0</v>
      </c>
      <c r="BA23" s="30">
        <f t="shared" si="0"/>
        <v>0</v>
      </c>
    </row>
    <row r="24" spans="2:53" hidden="1" x14ac:dyDescent="0.4">
      <c r="B24" s="77"/>
      <c r="C24" s="84"/>
      <c r="D24" s="85"/>
      <c r="E24" s="85"/>
      <c r="F24" s="86"/>
      <c r="G24" s="98">
        <f t="shared" si="11"/>
        <v>0</v>
      </c>
      <c r="H24" s="84"/>
      <c r="I24" s="85"/>
      <c r="J24" s="85"/>
      <c r="K24" s="86"/>
      <c r="L24" s="98">
        <f t="shared" si="12"/>
        <v>0</v>
      </c>
      <c r="M24" s="84"/>
      <c r="N24" s="85"/>
      <c r="O24" s="85"/>
      <c r="P24" s="86"/>
      <c r="Q24" s="98">
        <f t="shared" si="13"/>
        <v>0</v>
      </c>
      <c r="R24" s="84"/>
      <c r="S24" s="85"/>
      <c r="T24" s="85"/>
      <c r="U24" s="86"/>
      <c r="V24" s="98">
        <f t="shared" si="14"/>
        <v>0</v>
      </c>
      <c r="W24" s="84"/>
      <c r="X24" s="85"/>
      <c r="Y24" s="85"/>
      <c r="Z24" s="86"/>
      <c r="AA24" s="98">
        <f t="shared" si="15"/>
        <v>0</v>
      </c>
      <c r="AB24" s="84"/>
      <c r="AC24" s="85"/>
      <c r="AD24" s="85"/>
      <c r="AE24" s="86"/>
      <c r="AF24" s="98">
        <f t="shared" si="16"/>
        <v>0</v>
      </c>
      <c r="AG24" s="84"/>
      <c r="AH24" s="85"/>
      <c r="AI24" s="85"/>
      <c r="AJ24" s="86"/>
      <c r="AK24" s="98">
        <f t="shared" si="17"/>
        <v>0</v>
      </c>
      <c r="AL24" s="84"/>
      <c r="AM24" s="85"/>
      <c r="AN24" s="85"/>
      <c r="AO24" s="86"/>
      <c r="AP24" s="98">
        <f t="shared" si="18"/>
        <v>0</v>
      </c>
      <c r="AQ24" s="84"/>
      <c r="AR24" s="85"/>
      <c r="AS24" s="85"/>
      <c r="AT24" s="86"/>
      <c r="AU24" s="98">
        <f t="shared" si="19"/>
        <v>0</v>
      </c>
      <c r="AV24" s="84"/>
      <c r="AW24" s="85"/>
      <c r="AX24" s="85"/>
      <c r="AY24" s="86"/>
      <c r="AZ24" s="98">
        <f t="shared" si="20"/>
        <v>0</v>
      </c>
      <c r="BA24" s="30">
        <f t="shared" si="0"/>
        <v>0</v>
      </c>
    </row>
    <row r="25" spans="2:53" hidden="1" x14ac:dyDescent="0.4">
      <c r="B25" s="77"/>
      <c r="C25" s="84"/>
      <c r="D25" s="85"/>
      <c r="E25" s="85"/>
      <c r="F25" s="86"/>
      <c r="G25" s="98">
        <f t="shared" si="11"/>
        <v>0</v>
      </c>
      <c r="H25" s="84"/>
      <c r="I25" s="85"/>
      <c r="J25" s="85"/>
      <c r="K25" s="86"/>
      <c r="L25" s="98">
        <f t="shared" si="12"/>
        <v>0</v>
      </c>
      <c r="M25" s="84"/>
      <c r="N25" s="85"/>
      <c r="O25" s="85"/>
      <c r="P25" s="86"/>
      <c r="Q25" s="98">
        <f t="shared" si="13"/>
        <v>0</v>
      </c>
      <c r="R25" s="84"/>
      <c r="S25" s="85"/>
      <c r="T25" s="85"/>
      <c r="U25" s="86"/>
      <c r="V25" s="98">
        <f t="shared" si="14"/>
        <v>0</v>
      </c>
      <c r="W25" s="84"/>
      <c r="X25" s="85"/>
      <c r="Y25" s="85"/>
      <c r="Z25" s="86"/>
      <c r="AA25" s="98">
        <f t="shared" si="15"/>
        <v>0</v>
      </c>
      <c r="AB25" s="84"/>
      <c r="AC25" s="85"/>
      <c r="AD25" s="85"/>
      <c r="AE25" s="86"/>
      <c r="AF25" s="98">
        <f t="shared" si="16"/>
        <v>0</v>
      </c>
      <c r="AG25" s="84"/>
      <c r="AH25" s="85"/>
      <c r="AI25" s="85"/>
      <c r="AJ25" s="86"/>
      <c r="AK25" s="98">
        <f t="shared" si="17"/>
        <v>0</v>
      </c>
      <c r="AL25" s="84"/>
      <c r="AM25" s="85"/>
      <c r="AN25" s="85"/>
      <c r="AO25" s="86"/>
      <c r="AP25" s="98">
        <f t="shared" si="18"/>
        <v>0</v>
      </c>
      <c r="AQ25" s="84"/>
      <c r="AR25" s="85"/>
      <c r="AS25" s="85"/>
      <c r="AT25" s="86"/>
      <c r="AU25" s="98">
        <f t="shared" si="19"/>
        <v>0</v>
      </c>
      <c r="AV25" s="84"/>
      <c r="AW25" s="85"/>
      <c r="AX25" s="85"/>
      <c r="AY25" s="86"/>
      <c r="AZ25" s="98">
        <f t="shared" si="20"/>
        <v>0</v>
      </c>
      <c r="BA25" s="30">
        <f t="shared" si="0"/>
        <v>0</v>
      </c>
    </row>
    <row r="26" spans="2:53" hidden="1" x14ac:dyDescent="0.4">
      <c r="B26" s="77"/>
      <c r="C26" s="84"/>
      <c r="D26" s="85"/>
      <c r="E26" s="85"/>
      <c r="F26" s="86"/>
      <c r="G26" s="98">
        <f t="shared" si="11"/>
        <v>0</v>
      </c>
      <c r="H26" s="84"/>
      <c r="I26" s="85"/>
      <c r="J26" s="85"/>
      <c r="K26" s="86"/>
      <c r="L26" s="98">
        <f t="shared" si="12"/>
        <v>0</v>
      </c>
      <c r="M26" s="84"/>
      <c r="N26" s="85"/>
      <c r="O26" s="85"/>
      <c r="P26" s="86"/>
      <c r="Q26" s="98">
        <f t="shared" si="13"/>
        <v>0</v>
      </c>
      <c r="R26" s="84"/>
      <c r="S26" s="85"/>
      <c r="T26" s="85"/>
      <c r="U26" s="86"/>
      <c r="V26" s="98">
        <f t="shared" si="14"/>
        <v>0</v>
      </c>
      <c r="W26" s="84"/>
      <c r="X26" s="85"/>
      <c r="Y26" s="85"/>
      <c r="Z26" s="86"/>
      <c r="AA26" s="98">
        <f t="shared" si="15"/>
        <v>0</v>
      </c>
      <c r="AB26" s="84"/>
      <c r="AC26" s="85"/>
      <c r="AD26" s="85"/>
      <c r="AE26" s="86"/>
      <c r="AF26" s="98">
        <f t="shared" si="16"/>
        <v>0</v>
      </c>
      <c r="AG26" s="84"/>
      <c r="AH26" s="85"/>
      <c r="AI26" s="85"/>
      <c r="AJ26" s="86"/>
      <c r="AK26" s="98">
        <f t="shared" si="17"/>
        <v>0</v>
      </c>
      <c r="AL26" s="84"/>
      <c r="AM26" s="85"/>
      <c r="AN26" s="85"/>
      <c r="AO26" s="86"/>
      <c r="AP26" s="98">
        <f t="shared" si="18"/>
        <v>0</v>
      </c>
      <c r="AQ26" s="84"/>
      <c r="AR26" s="85"/>
      <c r="AS26" s="85"/>
      <c r="AT26" s="86"/>
      <c r="AU26" s="98">
        <f t="shared" si="19"/>
        <v>0</v>
      </c>
      <c r="AV26" s="84"/>
      <c r="AW26" s="85"/>
      <c r="AX26" s="85"/>
      <c r="AY26" s="86"/>
      <c r="AZ26" s="98">
        <f t="shared" si="20"/>
        <v>0</v>
      </c>
      <c r="BA26" s="30">
        <f t="shared" si="0"/>
        <v>0</v>
      </c>
    </row>
    <row r="27" spans="2:53" hidden="1" x14ac:dyDescent="0.4">
      <c r="B27" s="77"/>
      <c r="C27" s="84"/>
      <c r="D27" s="85"/>
      <c r="E27" s="85"/>
      <c r="F27" s="86"/>
      <c r="G27" s="98">
        <f t="shared" si="11"/>
        <v>0</v>
      </c>
      <c r="H27" s="84"/>
      <c r="I27" s="85"/>
      <c r="J27" s="85"/>
      <c r="K27" s="86"/>
      <c r="L27" s="98">
        <f t="shared" si="12"/>
        <v>0</v>
      </c>
      <c r="M27" s="84"/>
      <c r="N27" s="85"/>
      <c r="O27" s="85"/>
      <c r="P27" s="86"/>
      <c r="Q27" s="98">
        <f t="shared" si="13"/>
        <v>0</v>
      </c>
      <c r="R27" s="84"/>
      <c r="S27" s="85"/>
      <c r="T27" s="85"/>
      <c r="U27" s="86"/>
      <c r="V27" s="98">
        <f t="shared" si="14"/>
        <v>0</v>
      </c>
      <c r="W27" s="84"/>
      <c r="X27" s="85"/>
      <c r="Y27" s="85"/>
      <c r="Z27" s="86"/>
      <c r="AA27" s="98">
        <f t="shared" si="15"/>
        <v>0</v>
      </c>
      <c r="AB27" s="84"/>
      <c r="AC27" s="85"/>
      <c r="AD27" s="85"/>
      <c r="AE27" s="86"/>
      <c r="AF27" s="98">
        <f t="shared" si="16"/>
        <v>0</v>
      </c>
      <c r="AG27" s="84"/>
      <c r="AH27" s="85"/>
      <c r="AI27" s="85"/>
      <c r="AJ27" s="86"/>
      <c r="AK27" s="98">
        <f t="shared" si="17"/>
        <v>0</v>
      </c>
      <c r="AL27" s="84"/>
      <c r="AM27" s="85"/>
      <c r="AN27" s="85"/>
      <c r="AO27" s="86"/>
      <c r="AP27" s="98">
        <f t="shared" si="18"/>
        <v>0</v>
      </c>
      <c r="AQ27" s="84"/>
      <c r="AR27" s="85"/>
      <c r="AS27" s="85"/>
      <c r="AT27" s="86"/>
      <c r="AU27" s="98">
        <f t="shared" si="19"/>
        <v>0</v>
      </c>
      <c r="AV27" s="84"/>
      <c r="AW27" s="85"/>
      <c r="AX27" s="85"/>
      <c r="AY27" s="86"/>
      <c r="AZ27" s="98">
        <f t="shared" si="20"/>
        <v>0</v>
      </c>
      <c r="BA27" s="30">
        <f t="shared" si="0"/>
        <v>0</v>
      </c>
    </row>
    <row r="28" spans="2:53" hidden="1" x14ac:dyDescent="0.4">
      <c r="B28" s="77"/>
      <c r="C28" s="84"/>
      <c r="D28" s="85"/>
      <c r="E28" s="85"/>
      <c r="F28" s="86"/>
      <c r="G28" s="98">
        <f t="shared" si="11"/>
        <v>0</v>
      </c>
      <c r="H28" s="84"/>
      <c r="I28" s="85"/>
      <c r="J28" s="85"/>
      <c r="K28" s="86"/>
      <c r="L28" s="98">
        <f t="shared" si="12"/>
        <v>0</v>
      </c>
      <c r="M28" s="84"/>
      <c r="N28" s="85"/>
      <c r="O28" s="85"/>
      <c r="P28" s="86"/>
      <c r="Q28" s="98">
        <f t="shared" si="13"/>
        <v>0</v>
      </c>
      <c r="R28" s="84"/>
      <c r="S28" s="85"/>
      <c r="T28" s="85"/>
      <c r="U28" s="86"/>
      <c r="V28" s="98">
        <f t="shared" si="14"/>
        <v>0</v>
      </c>
      <c r="W28" s="84"/>
      <c r="X28" s="85"/>
      <c r="Y28" s="85"/>
      <c r="Z28" s="86"/>
      <c r="AA28" s="98">
        <f t="shared" si="15"/>
        <v>0</v>
      </c>
      <c r="AB28" s="84"/>
      <c r="AC28" s="85"/>
      <c r="AD28" s="85"/>
      <c r="AE28" s="86"/>
      <c r="AF28" s="98">
        <f t="shared" si="16"/>
        <v>0</v>
      </c>
      <c r="AG28" s="84"/>
      <c r="AH28" s="85"/>
      <c r="AI28" s="85"/>
      <c r="AJ28" s="86"/>
      <c r="AK28" s="98">
        <f t="shared" si="17"/>
        <v>0</v>
      </c>
      <c r="AL28" s="84"/>
      <c r="AM28" s="85"/>
      <c r="AN28" s="85"/>
      <c r="AO28" s="86"/>
      <c r="AP28" s="98">
        <f t="shared" si="18"/>
        <v>0</v>
      </c>
      <c r="AQ28" s="84"/>
      <c r="AR28" s="85"/>
      <c r="AS28" s="85"/>
      <c r="AT28" s="86"/>
      <c r="AU28" s="98">
        <f t="shared" si="19"/>
        <v>0</v>
      </c>
      <c r="AV28" s="84"/>
      <c r="AW28" s="85"/>
      <c r="AX28" s="85"/>
      <c r="AY28" s="86"/>
      <c r="AZ28" s="98">
        <f t="shared" si="20"/>
        <v>0</v>
      </c>
      <c r="BA28" s="30">
        <f t="shared" si="0"/>
        <v>0</v>
      </c>
    </row>
    <row r="29" spans="2:53" hidden="1" x14ac:dyDescent="0.4">
      <c r="B29" s="77"/>
      <c r="C29" s="84"/>
      <c r="D29" s="85"/>
      <c r="E29" s="85"/>
      <c r="F29" s="86"/>
      <c r="G29" s="98">
        <f t="shared" si="11"/>
        <v>0</v>
      </c>
      <c r="H29" s="84"/>
      <c r="I29" s="85"/>
      <c r="J29" s="85"/>
      <c r="K29" s="86"/>
      <c r="L29" s="98">
        <f t="shared" si="12"/>
        <v>0</v>
      </c>
      <c r="M29" s="84"/>
      <c r="N29" s="85"/>
      <c r="O29" s="85"/>
      <c r="P29" s="86"/>
      <c r="Q29" s="98">
        <f t="shared" si="13"/>
        <v>0</v>
      </c>
      <c r="R29" s="84"/>
      <c r="S29" s="85"/>
      <c r="T29" s="85"/>
      <c r="U29" s="86"/>
      <c r="V29" s="98">
        <f t="shared" si="14"/>
        <v>0</v>
      </c>
      <c r="W29" s="84"/>
      <c r="X29" s="85"/>
      <c r="Y29" s="85"/>
      <c r="Z29" s="86"/>
      <c r="AA29" s="98">
        <f t="shared" si="15"/>
        <v>0</v>
      </c>
      <c r="AB29" s="84"/>
      <c r="AC29" s="85"/>
      <c r="AD29" s="85"/>
      <c r="AE29" s="86"/>
      <c r="AF29" s="98">
        <f t="shared" si="16"/>
        <v>0</v>
      </c>
      <c r="AG29" s="84"/>
      <c r="AH29" s="85"/>
      <c r="AI29" s="85"/>
      <c r="AJ29" s="86"/>
      <c r="AK29" s="98">
        <f t="shared" si="17"/>
        <v>0</v>
      </c>
      <c r="AL29" s="84"/>
      <c r="AM29" s="85"/>
      <c r="AN29" s="85"/>
      <c r="AO29" s="86"/>
      <c r="AP29" s="98">
        <f t="shared" si="18"/>
        <v>0</v>
      </c>
      <c r="AQ29" s="84"/>
      <c r="AR29" s="85"/>
      <c r="AS29" s="85"/>
      <c r="AT29" s="86"/>
      <c r="AU29" s="98">
        <f t="shared" si="19"/>
        <v>0</v>
      </c>
      <c r="AV29" s="84"/>
      <c r="AW29" s="85"/>
      <c r="AX29" s="85"/>
      <c r="AY29" s="86"/>
      <c r="AZ29" s="98">
        <f t="shared" si="20"/>
        <v>0</v>
      </c>
      <c r="BA29" s="30">
        <f t="shared" si="0"/>
        <v>0</v>
      </c>
    </row>
    <row r="30" spans="2:53" hidden="1" x14ac:dyDescent="0.4">
      <c r="B30" s="77"/>
      <c r="C30" s="84"/>
      <c r="D30" s="85"/>
      <c r="E30" s="85"/>
      <c r="F30" s="86"/>
      <c r="G30" s="98">
        <f t="shared" si="11"/>
        <v>0</v>
      </c>
      <c r="H30" s="84"/>
      <c r="I30" s="85"/>
      <c r="J30" s="85"/>
      <c r="K30" s="86"/>
      <c r="L30" s="98">
        <f t="shared" si="12"/>
        <v>0</v>
      </c>
      <c r="M30" s="84"/>
      <c r="N30" s="85"/>
      <c r="O30" s="85"/>
      <c r="P30" s="86"/>
      <c r="Q30" s="98">
        <f t="shared" si="13"/>
        <v>0</v>
      </c>
      <c r="R30" s="84"/>
      <c r="S30" s="85"/>
      <c r="T30" s="85"/>
      <c r="U30" s="86"/>
      <c r="V30" s="98">
        <f t="shared" si="14"/>
        <v>0</v>
      </c>
      <c r="W30" s="84"/>
      <c r="X30" s="85"/>
      <c r="Y30" s="85"/>
      <c r="Z30" s="86"/>
      <c r="AA30" s="98">
        <f t="shared" si="15"/>
        <v>0</v>
      </c>
      <c r="AB30" s="84"/>
      <c r="AC30" s="85"/>
      <c r="AD30" s="85"/>
      <c r="AE30" s="86"/>
      <c r="AF30" s="98">
        <f t="shared" si="16"/>
        <v>0</v>
      </c>
      <c r="AG30" s="84"/>
      <c r="AH30" s="85"/>
      <c r="AI30" s="85"/>
      <c r="AJ30" s="86"/>
      <c r="AK30" s="98">
        <f t="shared" si="17"/>
        <v>0</v>
      </c>
      <c r="AL30" s="84"/>
      <c r="AM30" s="85"/>
      <c r="AN30" s="85"/>
      <c r="AO30" s="86"/>
      <c r="AP30" s="98">
        <f t="shared" si="18"/>
        <v>0</v>
      </c>
      <c r="AQ30" s="84"/>
      <c r="AR30" s="85"/>
      <c r="AS30" s="85"/>
      <c r="AT30" s="86"/>
      <c r="AU30" s="98">
        <f t="shared" si="19"/>
        <v>0</v>
      </c>
      <c r="AV30" s="84"/>
      <c r="AW30" s="85"/>
      <c r="AX30" s="85"/>
      <c r="AY30" s="86"/>
      <c r="AZ30" s="98">
        <f t="shared" si="20"/>
        <v>0</v>
      </c>
      <c r="BA30" s="30">
        <f t="shared" si="0"/>
        <v>0</v>
      </c>
    </row>
    <row r="31" spans="2:53" hidden="1" x14ac:dyDescent="0.4">
      <c r="B31" s="77"/>
      <c r="C31" s="84"/>
      <c r="D31" s="85"/>
      <c r="E31" s="85"/>
      <c r="F31" s="86"/>
      <c r="G31" s="98">
        <f t="shared" si="11"/>
        <v>0</v>
      </c>
      <c r="H31" s="84"/>
      <c r="I31" s="85"/>
      <c r="J31" s="85"/>
      <c r="K31" s="86"/>
      <c r="L31" s="98">
        <f t="shared" si="12"/>
        <v>0</v>
      </c>
      <c r="M31" s="84"/>
      <c r="N31" s="85"/>
      <c r="O31" s="85"/>
      <c r="P31" s="86"/>
      <c r="Q31" s="98">
        <f t="shared" si="13"/>
        <v>0</v>
      </c>
      <c r="R31" s="84"/>
      <c r="S31" s="85"/>
      <c r="T31" s="85"/>
      <c r="U31" s="86"/>
      <c r="V31" s="98">
        <f t="shared" si="14"/>
        <v>0</v>
      </c>
      <c r="W31" s="84"/>
      <c r="X31" s="85"/>
      <c r="Y31" s="85"/>
      <c r="Z31" s="86"/>
      <c r="AA31" s="98">
        <f t="shared" si="15"/>
        <v>0</v>
      </c>
      <c r="AB31" s="84"/>
      <c r="AC31" s="85"/>
      <c r="AD31" s="85"/>
      <c r="AE31" s="86"/>
      <c r="AF31" s="98">
        <f t="shared" si="16"/>
        <v>0</v>
      </c>
      <c r="AG31" s="84"/>
      <c r="AH31" s="85"/>
      <c r="AI31" s="85"/>
      <c r="AJ31" s="86"/>
      <c r="AK31" s="98">
        <f t="shared" si="17"/>
        <v>0</v>
      </c>
      <c r="AL31" s="84"/>
      <c r="AM31" s="85"/>
      <c r="AN31" s="85"/>
      <c r="AO31" s="86"/>
      <c r="AP31" s="98">
        <f t="shared" si="18"/>
        <v>0</v>
      </c>
      <c r="AQ31" s="84"/>
      <c r="AR31" s="85"/>
      <c r="AS31" s="85"/>
      <c r="AT31" s="86"/>
      <c r="AU31" s="98">
        <f t="shared" si="19"/>
        <v>0</v>
      </c>
      <c r="AV31" s="84"/>
      <c r="AW31" s="85"/>
      <c r="AX31" s="85"/>
      <c r="AY31" s="86"/>
      <c r="AZ31" s="98">
        <f t="shared" si="20"/>
        <v>0</v>
      </c>
      <c r="BA31" s="30">
        <f t="shared" si="0"/>
        <v>0</v>
      </c>
    </row>
    <row r="32" spans="2:53" x14ac:dyDescent="0.4">
      <c r="B32" s="77"/>
      <c r="C32" s="84"/>
      <c r="D32" s="85"/>
      <c r="E32" s="85"/>
      <c r="F32" s="86"/>
      <c r="G32" s="98">
        <f t="shared" si="11"/>
        <v>0</v>
      </c>
      <c r="H32" s="84"/>
      <c r="I32" s="85"/>
      <c r="J32" s="85"/>
      <c r="K32" s="86"/>
      <c r="L32" s="98">
        <f t="shared" si="12"/>
        <v>0</v>
      </c>
      <c r="M32" s="84"/>
      <c r="N32" s="85"/>
      <c r="O32" s="85"/>
      <c r="P32" s="86"/>
      <c r="Q32" s="98">
        <f t="shared" si="13"/>
        <v>0</v>
      </c>
      <c r="R32" s="84"/>
      <c r="S32" s="85"/>
      <c r="T32" s="85"/>
      <c r="U32" s="86"/>
      <c r="V32" s="98">
        <f t="shared" si="14"/>
        <v>0</v>
      </c>
      <c r="W32" s="84"/>
      <c r="X32" s="85"/>
      <c r="Y32" s="85"/>
      <c r="Z32" s="86"/>
      <c r="AA32" s="98">
        <f t="shared" si="15"/>
        <v>0</v>
      </c>
      <c r="AB32" s="84"/>
      <c r="AC32" s="85"/>
      <c r="AD32" s="85"/>
      <c r="AE32" s="86"/>
      <c r="AF32" s="98">
        <f t="shared" si="16"/>
        <v>0</v>
      </c>
      <c r="AG32" s="84"/>
      <c r="AH32" s="85"/>
      <c r="AI32" s="85"/>
      <c r="AJ32" s="86"/>
      <c r="AK32" s="98">
        <f t="shared" si="17"/>
        <v>0</v>
      </c>
      <c r="AL32" s="84"/>
      <c r="AM32" s="85"/>
      <c r="AN32" s="85"/>
      <c r="AO32" s="86"/>
      <c r="AP32" s="98">
        <f t="shared" si="18"/>
        <v>0</v>
      </c>
      <c r="AQ32" s="84"/>
      <c r="AR32" s="85"/>
      <c r="AS32" s="85"/>
      <c r="AT32" s="86"/>
      <c r="AU32" s="98">
        <f t="shared" si="19"/>
        <v>0</v>
      </c>
      <c r="AV32" s="84"/>
      <c r="AW32" s="85"/>
      <c r="AX32" s="85"/>
      <c r="AY32" s="86"/>
      <c r="AZ32" s="98">
        <f t="shared" si="20"/>
        <v>0</v>
      </c>
      <c r="BA32" s="30">
        <f t="shared" si="0"/>
        <v>0</v>
      </c>
    </row>
    <row r="33" spans="2:53" ht="15.4" thickBot="1" x14ac:dyDescent="0.45">
      <c r="B33" s="78" t="s">
        <v>1</v>
      </c>
      <c r="C33" s="106">
        <f t="shared" ref="C33:F33" si="21">SUM(C10:C32)</f>
        <v>0</v>
      </c>
      <c r="D33" s="107">
        <f t="shared" si="21"/>
        <v>0</v>
      </c>
      <c r="E33" s="107">
        <f t="shared" si="21"/>
        <v>0</v>
      </c>
      <c r="F33" s="108">
        <f t="shared" si="21"/>
        <v>0</v>
      </c>
      <c r="G33" s="83">
        <f>SUM(G10:G32)</f>
        <v>0</v>
      </c>
      <c r="H33" s="106">
        <f t="shared" ref="H33" si="22">SUM(H10:H32)</f>
        <v>0</v>
      </c>
      <c r="I33" s="107">
        <f t="shared" ref="I33" si="23">SUM(I10:I32)</f>
        <v>0</v>
      </c>
      <c r="J33" s="107">
        <f t="shared" ref="J33" si="24">SUM(J10:J32)</f>
        <v>0</v>
      </c>
      <c r="K33" s="108">
        <f t="shared" ref="K33" si="25">SUM(K10:K32)</f>
        <v>0</v>
      </c>
      <c r="L33" s="83">
        <f>SUM(L10:L32)</f>
        <v>0</v>
      </c>
      <c r="M33" s="106">
        <f t="shared" ref="M33" si="26">SUM(M10:M32)</f>
        <v>0</v>
      </c>
      <c r="N33" s="107">
        <f t="shared" ref="N33" si="27">SUM(N10:N32)</f>
        <v>0</v>
      </c>
      <c r="O33" s="107">
        <f t="shared" ref="O33" si="28">SUM(O10:O32)</f>
        <v>0</v>
      </c>
      <c r="P33" s="108">
        <f t="shared" ref="P33" si="29">SUM(P10:P32)</f>
        <v>0</v>
      </c>
      <c r="Q33" s="83">
        <f>SUM(Q10:Q32)</f>
        <v>0</v>
      </c>
      <c r="R33" s="106">
        <f t="shared" ref="R33" si="30">SUM(R10:R32)</f>
        <v>0</v>
      </c>
      <c r="S33" s="107">
        <f t="shared" ref="S33" si="31">SUM(S10:S32)</f>
        <v>0</v>
      </c>
      <c r="T33" s="107">
        <f t="shared" ref="T33" si="32">SUM(T10:T32)</f>
        <v>0</v>
      </c>
      <c r="U33" s="108">
        <f t="shared" ref="U33" si="33">SUM(U10:U32)</f>
        <v>0</v>
      </c>
      <c r="V33" s="83">
        <f>SUM(V10:V32)</f>
        <v>0</v>
      </c>
      <c r="W33" s="106">
        <f t="shared" ref="W33" si="34">SUM(W10:W32)</f>
        <v>0</v>
      </c>
      <c r="X33" s="107">
        <f t="shared" ref="X33" si="35">SUM(X10:X32)</f>
        <v>0</v>
      </c>
      <c r="Y33" s="107">
        <f t="shared" ref="Y33" si="36">SUM(Y10:Y32)</f>
        <v>0</v>
      </c>
      <c r="Z33" s="108">
        <f t="shared" ref="Z33" si="37">SUM(Z10:Z32)</f>
        <v>0</v>
      </c>
      <c r="AA33" s="83">
        <f>SUM(AA10:AA32)</f>
        <v>0</v>
      </c>
      <c r="AB33" s="106">
        <f t="shared" ref="AB33" si="38">SUM(AB10:AB32)</f>
        <v>0</v>
      </c>
      <c r="AC33" s="107">
        <f t="shared" ref="AC33" si="39">SUM(AC10:AC32)</f>
        <v>0</v>
      </c>
      <c r="AD33" s="107">
        <f t="shared" ref="AD33" si="40">SUM(AD10:AD32)</f>
        <v>0</v>
      </c>
      <c r="AE33" s="108">
        <f t="shared" ref="AE33" si="41">SUM(AE10:AE32)</f>
        <v>0</v>
      </c>
      <c r="AF33" s="83">
        <f>SUM(AF10:AF32)</f>
        <v>0</v>
      </c>
      <c r="AG33" s="106">
        <f t="shared" ref="AG33" si="42">SUM(AG10:AG32)</f>
        <v>0</v>
      </c>
      <c r="AH33" s="107">
        <f t="shared" ref="AH33" si="43">SUM(AH10:AH32)</f>
        <v>0</v>
      </c>
      <c r="AI33" s="107">
        <f t="shared" ref="AI33" si="44">SUM(AI10:AI32)</f>
        <v>0</v>
      </c>
      <c r="AJ33" s="108">
        <f t="shared" ref="AJ33" si="45">SUM(AJ10:AJ32)</f>
        <v>0</v>
      </c>
      <c r="AK33" s="83">
        <f>SUM(AK10:AK32)</f>
        <v>0</v>
      </c>
      <c r="AL33" s="106">
        <f t="shared" ref="AL33" si="46">SUM(AL10:AL32)</f>
        <v>0</v>
      </c>
      <c r="AM33" s="107">
        <f t="shared" ref="AM33" si="47">SUM(AM10:AM32)</f>
        <v>0</v>
      </c>
      <c r="AN33" s="107">
        <f t="shared" ref="AN33" si="48">SUM(AN10:AN32)</f>
        <v>0</v>
      </c>
      <c r="AO33" s="108">
        <f t="shared" ref="AO33" si="49">SUM(AO10:AO32)</f>
        <v>0</v>
      </c>
      <c r="AP33" s="83">
        <f>SUM(AP10:AP32)</f>
        <v>0</v>
      </c>
      <c r="AQ33" s="106">
        <f t="shared" ref="AQ33" si="50">SUM(AQ10:AQ32)</f>
        <v>0</v>
      </c>
      <c r="AR33" s="107">
        <f t="shared" ref="AR33" si="51">SUM(AR10:AR32)</f>
        <v>0</v>
      </c>
      <c r="AS33" s="107">
        <f t="shared" ref="AS33" si="52">SUM(AS10:AS32)</f>
        <v>0</v>
      </c>
      <c r="AT33" s="108">
        <f t="shared" ref="AT33" si="53">SUM(AT10:AT32)</f>
        <v>0</v>
      </c>
      <c r="AU33" s="83">
        <f>SUM(AU10:AU32)</f>
        <v>0</v>
      </c>
      <c r="AV33" s="106">
        <f t="shared" ref="AV33" si="54">SUM(AV10:AV32)</f>
        <v>0</v>
      </c>
      <c r="AW33" s="107">
        <f t="shared" ref="AW33" si="55">SUM(AW10:AW32)</f>
        <v>0</v>
      </c>
      <c r="AX33" s="107">
        <f t="shared" ref="AX33" si="56">SUM(AX10:AX32)</f>
        <v>0</v>
      </c>
      <c r="AY33" s="108">
        <f t="shared" ref="AY33" si="57">SUM(AY10:AY32)</f>
        <v>0</v>
      </c>
      <c r="AZ33" s="83">
        <f>SUM(AZ10:AZ32)</f>
        <v>0</v>
      </c>
      <c r="BA33" s="32">
        <f t="shared" ref="BA33" si="58">SUM(BA10:BA32)</f>
        <v>0</v>
      </c>
    </row>
    <row r="34" spans="2:53" s="33" customFormat="1" ht="56.25" customHeight="1" thickTop="1" x14ac:dyDescent="0.3">
      <c r="C34" s="34" t="str">
        <f>IF(C33='Funding Profile'!C28,"","Discrepancy between Costs Profile and Funding Profile for this period")</f>
        <v/>
      </c>
      <c r="D34" s="34" t="str">
        <f>IF(D33='Funding Profile'!C29,"","Discrepancy between Costs Profile and Funding Profile for this period")</f>
        <v/>
      </c>
      <c r="E34" s="34" t="str">
        <f>IF(E33='Funding Profile'!C30,"","Discrepancy between Costs Profile and Funding Profile for this period")</f>
        <v/>
      </c>
      <c r="F34" s="34" t="str">
        <f>IF(F33='Funding Profile'!C31,"","Discrepancy between Costs Profile and Funding Profile for this period")</f>
        <v/>
      </c>
      <c r="G34" s="34" t="str">
        <f>IF(G33='Funding Profile'!C32,"","Discrepancy between Costs Profile and Funding Profile for this year")</f>
        <v/>
      </c>
      <c r="H34" s="34" t="str">
        <f>IF(H33='Funding Profile'!C34,"","Discrepancy between Costs Profile and Funding Profile for this period")</f>
        <v/>
      </c>
      <c r="I34" s="34" t="str">
        <f>IF(I33='Funding Profile'!C35,"","Discrepancy between Costs Profile and Funding Profile for this period")</f>
        <v/>
      </c>
      <c r="J34" s="34" t="str">
        <f>IF(J33='Funding Profile'!C36,"","Discrepancy between Costs Profile and Funding Profile for this period")</f>
        <v/>
      </c>
      <c r="K34" s="34" t="str">
        <f>IF(K33='Funding Profile'!C37,"","Discrepancy between Costs Profile and Funding Profile for this period")</f>
        <v/>
      </c>
      <c r="L34" s="34" t="str">
        <f>IF(L33='Funding Profile'!C38,"","Discrepancy between Costs Profile and Funding Profile for this year")</f>
        <v/>
      </c>
      <c r="M34" s="34" t="str">
        <f>IF(M33='Funding Profile'!C40,"","Discrepancy between Costs Profile and Funding Profile for this period")</f>
        <v/>
      </c>
      <c r="N34" s="34" t="str">
        <f>IF(N33='Funding Profile'!C41,"","Discrepancy between Costs Profile and Funding Profile for this period")</f>
        <v/>
      </c>
      <c r="O34" s="34" t="str">
        <f>IF(O33='Funding Profile'!C42,"","Discrepancy between Costs Profile and Funding Profile for this period")</f>
        <v/>
      </c>
      <c r="P34" s="34" t="str">
        <f>IF(P33='Funding Profile'!C43,"","Discrepancy between Costs Profile and Funding Profile for this period")</f>
        <v/>
      </c>
      <c r="Q34" s="34" t="str">
        <f>IF(Q33='Funding Profile'!C44,"","Discrepancy between Costs Profile and Funding Profile for this year")</f>
        <v/>
      </c>
      <c r="R34" s="34" t="str">
        <f>IF(R33='Funding Profile'!$C46,"","Discrepancy between Costs Profile and Funding Profile for this period")</f>
        <v/>
      </c>
      <c r="S34" s="34" t="str">
        <f>IF(S33='Funding Profile'!$C47,"","Discrepancy between Costs Profile and Funding Profile for this period")</f>
        <v/>
      </c>
      <c r="T34" s="34" t="str">
        <f>IF(T33='Funding Profile'!$C48,"","Discrepancy between Costs Profile and Funding Profile for this period")</f>
        <v/>
      </c>
      <c r="U34" s="34" t="str">
        <f>IF(U33='Funding Profile'!$C49,"","Discrepancy between Costs Profile and Funding Profile for this period")</f>
        <v/>
      </c>
      <c r="V34" s="34" t="str">
        <f>IF(V33='Funding Profile'!$C50,"","Discrepancy between Costs Profile and Funding Profile for this year")</f>
        <v/>
      </c>
      <c r="W34" s="34" t="str">
        <f>IF(W33='Funding Profile'!$C52,"","Discrepancy between Costs Profile and Funding Profile for this period")</f>
        <v/>
      </c>
      <c r="X34" s="34" t="str">
        <f>IF(X33='Funding Profile'!$C53,"","Discrepancy between Costs Profile and Funding Profile for this period")</f>
        <v/>
      </c>
      <c r="Y34" s="34" t="str">
        <f>IF(Y33='Funding Profile'!$C54,"","Discrepancy between Costs Profile and Funding Profile for this period")</f>
        <v/>
      </c>
      <c r="Z34" s="34" t="str">
        <f>IF(Z33='Funding Profile'!$C55,"","Discrepancy between Costs Profile and Funding Profile for this period")</f>
        <v/>
      </c>
      <c r="AA34" s="34" t="str">
        <f>IF(AA33='Funding Profile'!$C56,"","Discrepancy between Costs Profile and Funding Profile for this year")</f>
        <v/>
      </c>
      <c r="AB34" s="34" t="str">
        <f>IF(AB33='Funding Profile'!$C58,"","Discrepancy between Costs Profile and Funding Profile for this period")</f>
        <v/>
      </c>
      <c r="AC34" s="34" t="str">
        <f>IF(AC33='Funding Profile'!$C59,"","Discrepancy between Costs Profile and Funding Profile for this period")</f>
        <v/>
      </c>
      <c r="AD34" s="34" t="str">
        <f>IF(AD33='Funding Profile'!$C60,"","Discrepancy between Costs Profile and Funding Profile for this period")</f>
        <v/>
      </c>
      <c r="AE34" s="34" t="str">
        <f>IF(AE33='Funding Profile'!$C61,"","Discrepancy between Costs Profile and Funding Profile for this period")</f>
        <v/>
      </c>
      <c r="AF34" s="34" t="str">
        <f>IF(AF33='Funding Profile'!$C62,"","Discrepancy between Costs Profile and Funding Profile for this year")</f>
        <v/>
      </c>
      <c r="AG34" s="34" t="str">
        <f>IF(AG33='Funding Profile'!$C64,"","Discrepancy between Costs Profile and Funding Profile for this period")</f>
        <v/>
      </c>
      <c r="AH34" s="34" t="str">
        <f>IF(AH33='Funding Profile'!$C65,"","Discrepancy between Costs Profile and Funding Profile for this period")</f>
        <v/>
      </c>
      <c r="AI34" s="34" t="str">
        <f>IF(AI33='Funding Profile'!$C66,"","Discrepancy between Costs Profile and Funding Profile for this period")</f>
        <v/>
      </c>
      <c r="AJ34" s="34" t="str">
        <f>IF(AJ33='Funding Profile'!$C67,"","Discrepancy between Costs Profile and Funding Profile for this period")</f>
        <v/>
      </c>
      <c r="AK34" s="34" t="str">
        <f>IF(AK33='Funding Profile'!$C68,"","Discrepancy between Costs Profile and Funding Profile for this year")</f>
        <v/>
      </c>
      <c r="AL34" s="34" t="str">
        <f>IF(AL33='Funding Profile'!$C70,"","Discrepancy between Costs Profile and Funding Profile for this period")</f>
        <v/>
      </c>
      <c r="AM34" s="34" t="str">
        <f>IF(AM33='Funding Profile'!$C71,"","Discrepancy between Costs Profile and Funding Profile for this period")</f>
        <v/>
      </c>
      <c r="AN34" s="34" t="str">
        <f>IF(AN33='Funding Profile'!$C72,"","Discrepancy between Costs Profile and Funding Profile for this period")</f>
        <v/>
      </c>
      <c r="AO34" s="34" t="str">
        <f>IF(AO33='Funding Profile'!$C73,"","Discrepancy between Costs Profile and Funding Profile for this period")</f>
        <v/>
      </c>
      <c r="AP34" s="34" t="str">
        <f>IF(AP33='Funding Profile'!$C74,"","Discrepancy between Costs Profile and Funding Profile for this year")</f>
        <v/>
      </c>
      <c r="AQ34" s="34" t="str">
        <f>IF(AQ33='Funding Profile'!$C76,"","Discrepancy between Costs Profile and Funding Profile for this period")</f>
        <v/>
      </c>
      <c r="AR34" s="34" t="str">
        <f>IF(AR33='Funding Profile'!$C77,"","Discrepancy between Costs Profile and Funding Profile for this period")</f>
        <v/>
      </c>
      <c r="AS34" s="34" t="str">
        <f>IF(AS33='Funding Profile'!$C78,"","Discrepancy between Costs Profile and Funding Profile for this period")</f>
        <v/>
      </c>
      <c r="AT34" s="34" t="str">
        <f>IF(AT33='Funding Profile'!$C79,"","Discrepancy between Costs Profile and Funding Profile for this period")</f>
        <v/>
      </c>
      <c r="AU34" s="34" t="str">
        <f>IF(AU33='Funding Profile'!$C80,"","Discrepancy between Costs Profile and Funding Profile for this year")</f>
        <v/>
      </c>
      <c r="AV34" s="34" t="str">
        <f>IF(AV33='Funding Profile'!$C82,"","Discrepancy between Costs Profile and Funding Profile for this period")</f>
        <v/>
      </c>
      <c r="AW34" s="34" t="str">
        <f>IF(AW33='Funding Profile'!$C83,"","Discrepancy between Costs Profile and Funding Profile for this period")</f>
        <v/>
      </c>
      <c r="AX34" s="34" t="str">
        <f>IF(AX33='Funding Profile'!$C84,"","Discrepancy between Costs Profile and Funding Profile for this period")</f>
        <v/>
      </c>
      <c r="AY34" s="34" t="str">
        <f>IF(AY33='Funding Profile'!$C85,"","Discrepancy between Costs Profile and Funding Profile for this period")</f>
        <v/>
      </c>
      <c r="AZ34" s="34" t="str">
        <f>IF(AZ33='Funding Profile'!$C86,"","Discrepancy between Costs Profile and Funding Profile for this year")</f>
        <v/>
      </c>
    </row>
    <row r="35" spans="2:53" ht="20.65" x14ac:dyDescent="0.6">
      <c r="B35" s="14" t="s">
        <v>6</v>
      </c>
      <c r="C35" s="14"/>
      <c r="D35" s="14"/>
      <c r="E35" s="14"/>
      <c r="F35" s="14"/>
      <c r="H35" s="14"/>
      <c r="I35" s="14"/>
      <c r="J35" s="14"/>
      <c r="K35" s="14"/>
      <c r="M35" s="14"/>
      <c r="N35" s="14"/>
      <c r="O35" s="14"/>
      <c r="P35" s="14"/>
      <c r="R35" s="14"/>
      <c r="S35" s="14"/>
      <c r="T35" s="14"/>
      <c r="U35" s="14"/>
      <c r="W35" s="14"/>
      <c r="X35" s="14"/>
      <c r="Y35" s="14"/>
      <c r="Z35" s="14"/>
      <c r="AB35" s="14"/>
      <c r="AC35" s="14"/>
      <c r="AD35" s="14"/>
      <c r="AE35" s="14"/>
      <c r="AG35" s="14"/>
      <c r="AH35" s="14"/>
      <c r="AI35" s="14"/>
      <c r="AJ35" s="14"/>
      <c r="AL35" s="14"/>
      <c r="AM35" s="14"/>
      <c r="AN35" s="14"/>
      <c r="AO35" s="14"/>
      <c r="AQ35" s="14"/>
      <c r="AR35" s="14"/>
      <c r="AS35" s="14"/>
      <c r="AT35" s="14"/>
      <c r="AV35" s="14"/>
      <c r="AW35" s="14"/>
      <c r="AX35" s="14"/>
      <c r="AY35" s="14"/>
    </row>
    <row r="36" spans="2:53" ht="15.75" customHeight="1" thickBot="1" x14ac:dyDescent="0.65">
      <c r="B36" s="14"/>
      <c r="C36" s="132" t="s">
        <v>196</v>
      </c>
      <c r="D36" s="132"/>
      <c r="E36" s="132"/>
      <c r="F36" s="132"/>
      <c r="H36" s="14"/>
      <c r="I36" s="14"/>
      <c r="J36" s="14"/>
      <c r="K36" s="14"/>
      <c r="M36" s="132" t="s">
        <v>196</v>
      </c>
      <c r="N36" s="132"/>
      <c r="O36" s="132"/>
      <c r="P36" s="132"/>
      <c r="R36" s="14"/>
      <c r="S36" s="14"/>
      <c r="T36" s="14"/>
      <c r="U36" s="14"/>
      <c r="W36" s="14"/>
      <c r="X36" s="14"/>
      <c r="Y36" s="14"/>
      <c r="Z36" s="14"/>
      <c r="AB36" s="14"/>
      <c r="AC36" s="14"/>
      <c r="AD36" s="14"/>
      <c r="AE36" s="14"/>
      <c r="AG36" s="14"/>
      <c r="AH36" s="14"/>
      <c r="AI36" s="14"/>
      <c r="AJ36" s="14"/>
      <c r="AL36" s="14"/>
      <c r="AM36" s="14"/>
      <c r="AN36" s="14"/>
      <c r="AO36" s="14"/>
      <c r="AQ36" s="14"/>
      <c r="AR36" s="14"/>
      <c r="AS36" s="14"/>
      <c r="AT36" s="14"/>
      <c r="AV36" s="14"/>
      <c r="AW36" s="14"/>
      <c r="AX36" s="14"/>
      <c r="AY36" s="14"/>
    </row>
    <row r="37" spans="2:53" ht="25.5" thickTop="1" x14ac:dyDescent="0.7">
      <c r="B37" s="75"/>
      <c r="C37" s="135">
        <v>2014</v>
      </c>
      <c r="D37" s="136"/>
      <c r="E37" s="136"/>
      <c r="F37" s="136"/>
      <c r="G37" s="137"/>
      <c r="H37" s="135">
        <v>2015</v>
      </c>
      <c r="I37" s="136"/>
      <c r="J37" s="136"/>
      <c r="K37" s="136"/>
      <c r="L37" s="137"/>
      <c r="M37" s="135">
        <v>2016</v>
      </c>
      <c r="N37" s="136"/>
      <c r="O37" s="136"/>
      <c r="P37" s="136"/>
      <c r="Q37" s="137"/>
      <c r="R37" s="135">
        <v>2017</v>
      </c>
      <c r="S37" s="136"/>
      <c r="T37" s="136"/>
      <c r="U37" s="136"/>
      <c r="V37" s="137"/>
      <c r="W37" s="135">
        <v>2018</v>
      </c>
      <c r="X37" s="136"/>
      <c r="Y37" s="136"/>
      <c r="Z37" s="136"/>
      <c r="AA37" s="137"/>
      <c r="AB37" s="135">
        <v>2019</v>
      </c>
      <c r="AC37" s="136"/>
      <c r="AD37" s="136"/>
      <c r="AE37" s="136"/>
      <c r="AF37" s="137"/>
      <c r="AG37" s="135">
        <v>2020</v>
      </c>
      <c r="AH37" s="136"/>
      <c r="AI37" s="136"/>
      <c r="AJ37" s="136"/>
      <c r="AK37" s="137"/>
      <c r="AL37" s="135">
        <v>2021</v>
      </c>
      <c r="AM37" s="136"/>
      <c r="AN37" s="136"/>
      <c r="AO37" s="136"/>
      <c r="AP37" s="137"/>
      <c r="AQ37" s="135">
        <v>2022</v>
      </c>
      <c r="AR37" s="136"/>
      <c r="AS37" s="136"/>
      <c r="AT37" s="136"/>
      <c r="AU37" s="137"/>
      <c r="AV37" s="135">
        <v>2023</v>
      </c>
      <c r="AW37" s="136"/>
      <c r="AX37" s="136"/>
      <c r="AY37" s="136"/>
      <c r="AZ37" s="137"/>
      <c r="BA37" s="139" t="s">
        <v>1</v>
      </c>
    </row>
    <row r="38" spans="2:53" x14ac:dyDescent="0.4">
      <c r="B38" s="76" t="s">
        <v>98</v>
      </c>
      <c r="C38" s="79" t="s">
        <v>155</v>
      </c>
      <c r="D38" s="80" t="s">
        <v>156</v>
      </c>
      <c r="E38" s="80" t="s">
        <v>157</v>
      </c>
      <c r="F38" s="81" t="s">
        <v>158</v>
      </c>
      <c r="G38" s="82" t="s">
        <v>1</v>
      </c>
      <c r="H38" s="79" t="s">
        <v>155</v>
      </c>
      <c r="I38" s="80" t="s">
        <v>156</v>
      </c>
      <c r="J38" s="80" t="s">
        <v>157</v>
      </c>
      <c r="K38" s="81" t="s">
        <v>158</v>
      </c>
      <c r="L38" s="82" t="s">
        <v>1</v>
      </c>
      <c r="M38" s="79" t="s">
        <v>155</v>
      </c>
      <c r="N38" s="80" t="s">
        <v>156</v>
      </c>
      <c r="O38" s="80" t="s">
        <v>157</v>
      </c>
      <c r="P38" s="81" t="s">
        <v>158</v>
      </c>
      <c r="Q38" s="82" t="s">
        <v>1</v>
      </c>
      <c r="R38" s="79" t="s">
        <v>155</v>
      </c>
      <c r="S38" s="80" t="s">
        <v>156</v>
      </c>
      <c r="T38" s="80" t="s">
        <v>157</v>
      </c>
      <c r="U38" s="81" t="s">
        <v>158</v>
      </c>
      <c r="V38" s="82" t="s">
        <v>1</v>
      </c>
      <c r="W38" s="79" t="s">
        <v>155</v>
      </c>
      <c r="X38" s="80" t="s">
        <v>156</v>
      </c>
      <c r="Y38" s="80" t="s">
        <v>157</v>
      </c>
      <c r="Z38" s="81" t="s">
        <v>158</v>
      </c>
      <c r="AA38" s="82" t="s">
        <v>1</v>
      </c>
      <c r="AB38" s="79" t="s">
        <v>155</v>
      </c>
      <c r="AC38" s="80" t="s">
        <v>156</v>
      </c>
      <c r="AD38" s="80" t="s">
        <v>157</v>
      </c>
      <c r="AE38" s="81" t="s">
        <v>158</v>
      </c>
      <c r="AF38" s="82" t="s">
        <v>1</v>
      </c>
      <c r="AG38" s="79" t="s">
        <v>155</v>
      </c>
      <c r="AH38" s="80" t="s">
        <v>156</v>
      </c>
      <c r="AI38" s="80" t="s">
        <v>157</v>
      </c>
      <c r="AJ38" s="81" t="s">
        <v>158</v>
      </c>
      <c r="AK38" s="82" t="s">
        <v>1</v>
      </c>
      <c r="AL38" s="79" t="s">
        <v>155</v>
      </c>
      <c r="AM38" s="80" t="s">
        <v>156</v>
      </c>
      <c r="AN38" s="80" t="s">
        <v>157</v>
      </c>
      <c r="AO38" s="81" t="s">
        <v>158</v>
      </c>
      <c r="AP38" s="82" t="s">
        <v>1</v>
      </c>
      <c r="AQ38" s="79" t="s">
        <v>155</v>
      </c>
      <c r="AR38" s="80" t="s">
        <v>156</v>
      </c>
      <c r="AS38" s="80" t="s">
        <v>157</v>
      </c>
      <c r="AT38" s="81" t="s">
        <v>158</v>
      </c>
      <c r="AU38" s="82" t="s">
        <v>1</v>
      </c>
      <c r="AV38" s="79" t="s">
        <v>155</v>
      </c>
      <c r="AW38" s="80" t="s">
        <v>156</v>
      </c>
      <c r="AX38" s="80" t="s">
        <v>157</v>
      </c>
      <c r="AY38" s="81" t="s">
        <v>158</v>
      </c>
      <c r="AZ38" s="82" t="s">
        <v>1</v>
      </c>
      <c r="BA38" s="140"/>
    </row>
    <row r="39" spans="2:53" x14ac:dyDescent="0.4">
      <c r="B39" s="26"/>
      <c r="C39" s="84"/>
      <c r="D39" s="85"/>
      <c r="E39" s="85"/>
      <c r="F39" s="86"/>
      <c r="G39" s="98">
        <f>C39+D39+E39+F39</f>
        <v>0</v>
      </c>
      <c r="H39" s="84"/>
      <c r="I39" s="85"/>
      <c r="J39" s="85"/>
      <c r="K39" s="86"/>
      <c r="L39" s="98">
        <f>H39+I39+J39+K39</f>
        <v>0</v>
      </c>
      <c r="M39" s="84"/>
      <c r="N39" s="85"/>
      <c r="O39" s="85"/>
      <c r="P39" s="86"/>
      <c r="Q39" s="98">
        <f>M39+N39+O39+P39</f>
        <v>0</v>
      </c>
      <c r="R39" s="84"/>
      <c r="S39" s="85"/>
      <c r="T39" s="85"/>
      <c r="U39" s="86"/>
      <c r="V39" s="98">
        <f>R39+S39+T39+U39</f>
        <v>0</v>
      </c>
      <c r="W39" s="84"/>
      <c r="X39" s="85"/>
      <c r="Y39" s="85"/>
      <c r="Z39" s="86"/>
      <c r="AA39" s="98">
        <f>W39+X39+Y39+Z39</f>
        <v>0</v>
      </c>
      <c r="AB39" s="84"/>
      <c r="AC39" s="85"/>
      <c r="AD39" s="85"/>
      <c r="AE39" s="86"/>
      <c r="AF39" s="98">
        <f>AB39+AC39+AD39+AE39</f>
        <v>0</v>
      </c>
      <c r="AG39" s="84"/>
      <c r="AH39" s="85"/>
      <c r="AI39" s="85"/>
      <c r="AJ39" s="86"/>
      <c r="AK39" s="98">
        <f>AG39+AH39+AI39+AJ39</f>
        <v>0</v>
      </c>
      <c r="AL39" s="84"/>
      <c r="AM39" s="85"/>
      <c r="AN39" s="85"/>
      <c r="AO39" s="86"/>
      <c r="AP39" s="98">
        <f>AL39+AM39+AN39+AO39</f>
        <v>0</v>
      </c>
      <c r="AQ39" s="84"/>
      <c r="AR39" s="85"/>
      <c r="AS39" s="85"/>
      <c r="AT39" s="86"/>
      <c r="AU39" s="98">
        <f>AQ39+AR39+AS39+AT39</f>
        <v>0</v>
      </c>
      <c r="AV39" s="84"/>
      <c r="AW39" s="85"/>
      <c r="AX39" s="85"/>
      <c r="AY39" s="86"/>
      <c r="AZ39" s="98">
        <f>AV39+AW39+AX39+AY39</f>
        <v>0</v>
      </c>
      <c r="BA39" s="30">
        <f t="shared" ref="BA39:BA61" si="59">G39+L39+Q39+V39+AA39+AF39+AK39+AP39+AU39+AZ39</f>
        <v>0</v>
      </c>
    </row>
    <row r="40" spans="2:53" x14ac:dyDescent="0.4">
      <c r="B40" s="26"/>
      <c r="C40" s="84"/>
      <c r="D40" s="85"/>
      <c r="E40" s="85"/>
      <c r="F40" s="86"/>
      <c r="G40" s="98">
        <f t="shared" ref="G40:G61" si="60">C40+D40+E40+F40</f>
        <v>0</v>
      </c>
      <c r="H40" s="84"/>
      <c r="I40" s="85"/>
      <c r="J40" s="85"/>
      <c r="K40" s="86"/>
      <c r="L40" s="98">
        <f t="shared" ref="L40:L61" si="61">H40+I40+J40+K40</f>
        <v>0</v>
      </c>
      <c r="M40" s="84"/>
      <c r="N40" s="85"/>
      <c r="O40" s="85"/>
      <c r="P40" s="86"/>
      <c r="Q40" s="98">
        <f t="shared" ref="Q40:Q61" si="62">M40+N40+O40+P40</f>
        <v>0</v>
      </c>
      <c r="R40" s="84"/>
      <c r="S40" s="85"/>
      <c r="T40" s="85"/>
      <c r="U40" s="86"/>
      <c r="V40" s="98">
        <f t="shared" ref="V40:V61" si="63">R40+S40+T40+U40</f>
        <v>0</v>
      </c>
      <c r="W40" s="84"/>
      <c r="X40" s="85"/>
      <c r="Y40" s="85"/>
      <c r="Z40" s="86"/>
      <c r="AA40" s="98">
        <f t="shared" ref="AA40:AA61" si="64">W40+X40+Y40+Z40</f>
        <v>0</v>
      </c>
      <c r="AB40" s="84"/>
      <c r="AC40" s="85"/>
      <c r="AD40" s="85"/>
      <c r="AE40" s="86"/>
      <c r="AF40" s="98">
        <f t="shared" ref="AF40:AF61" si="65">AB40+AC40+AD40+AE40</f>
        <v>0</v>
      </c>
      <c r="AG40" s="84"/>
      <c r="AH40" s="85"/>
      <c r="AI40" s="85"/>
      <c r="AJ40" s="86"/>
      <c r="AK40" s="98">
        <f t="shared" ref="AK40:AK61" si="66">AG40+AH40+AI40+AJ40</f>
        <v>0</v>
      </c>
      <c r="AL40" s="84"/>
      <c r="AM40" s="85"/>
      <c r="AN40" s="85"/>
      <c r="AO40" s="86"/>
      <c r="AP40" s="98">
        <f t="shared" ref="AP40:AP61" si="67">AL40+AM40+AN40+AO40</f>
        <v>0</v>
      </c>
      <c r="AQ40" s="84"/>
      <c r="AR40" s="85"/>
      <c r="AS40" s="85"/>
      <c r="AT40" s="86"/>
      <c r="AU40" s="98">
        <f t="shared" ref="AU40:AU61" si="68">AQ40+AR40+AS40+AT40</f>
        <v>0</v>
      </c>
      <c r="AV40" s="84"/>
      <c r="AW40" s="85"/>
      <c r="AX40" s="85"/>
      <c r="AY40" s="86"/>
      <c r="AZ40" s="98">
        <f t="shared" ref="AZ40:AZ61" si="69">AV40+AW40+AX40+AY40</f>
        <v>0</v>
      </c>
      <c r="BA40" s="30">
        <f t="shared" si="59"/>
        <v>0</v>
      </c>
    </row>
    <row r="41" spans="2:53" x14ac:dyDescent="0.4">
      <c r="B41" s="26"/>
      <c r="C41" s="84"/>
      <c r="D41" s="85"/>
      <c r="E41" s="85"/>
      <c r="F41" s="86"/>
      <c r="G41" s="98">
        <f t="shared" si="60"/>
        <v>0</v>
      </c>
      <c r="H41" s="84"/>
      <c r="I41" s="85"/>
      <c r="J41" s="85"/>
      <c r="K41" s="86"/>
      <c r="L41" s="98">
        <f t="shared" si="61"/>
        <v>0</v>
      </c>
      <c r="M41" s="84"/>
      <c r="N41" s="85"/>
      <c r="O41" s="85"/>
      <c r="P41" s="86"/>
      <c r="Q41" s="98">
        <f t="shared" si="62"/>
        <v>0</v>
      </c>
      <c r="R41" s="84"/>
      <c r="S41" s="85"/>
      <c r="T41" s="85"/>
      <c r="U41" s="86"/>
      <c r="V41" s="98">
        <f t="shared" si="63"/>
        <v>0</v>
      </c>
      <c r="W41" s="84"/>
      <c r="X41" s="85"/>
      <c r="Y41" s="85"/>
      <c r="Z41" s="86"/>
      <c r="AA41" s="98">
        <f t="shared" si="64"/>
        <v>0</v>
      </c>
      <c r="AB41" s="84"/>
      <c r="AC41" s="85"/>
      <c r="AD41" s="85"/>
      <c r="AE41" s="86"/>
      <c r="AF41" s="98">
        <f t="shared" si="65"/>
        <v>0</v>
      </c>
      <c r="AG41" s="84"/>
      <c r="AH41" s="85"/>
      <c r="AI41" s="85"/>
      <c r="AJ41" s="86"/>
      <c r="AK41" s="98">
        <f t="shared" si="66"/>
        <v>0</v>
      </c>
      <c r="AL41" s="84"/>
      <c r="AM41" s="85"/>
      <c r="AN41" s="85"/>
      <c r="AO41" s="86"/>
      <c r="AP41" s="98">
        <f t="shared" si="67"/>
        <v>0</v>
      </c>
      <c r="AQ41" s="84"/>
      <c r="AR41" s="85"/>
      <c r="AS41" s="85"/>
      <c r="AT41" s="86"/>
      <c r="AU41" s="98">
        <f t="shared" si="68"/>
        <v>0</v>
      </c>
      <c r="AV41" s="84"/>
      <c r="AW41" s="85"/>
      <c r="AX41" s="85"/>
      <c r="AY41" s="86"/>
      <c r="AZ41" s="98">
        <f t="shared" ref="AZ41:AZ50" si="70">AV41+AW41+AX41+AY41</f>
        <v>0</v>
      </c>
      <c r="BA41" s="30">
        <f t="shared" ref="BA41:BA50" si="71">G41+L41+Q41+V41+AA41+AF41+AK41+AP41+AU41+AZ41</f>
        <v>0</v>
      </c>
    </row>
    <row r="42" spans="2:53" x14ac:dyDescent="0.4">
      <c r="B42" s="26"/>
      <c r="C42" s="84"/>
      <c r="D42" s="85"/>
      <c r="E42" s="85"/>
      <c r="F42" s="86"/>
      <c r="G42" s="98">
        <f t="shared" si="60"/>
        <v>0</v>
      </c>
      <c r="H42" s="84"/>
      <c r="I42" s="85"/>
      <c r="J42" s="85"/>
      <c r="K42" s="86"/>
      <c r="L42" s="98">
        <f t="shared" si="61"/>
        <v>0</v>
      </c>
      <c r="M42" s="84"/>
      <c r="N42" s="85"/>
      <c r="O42" s="85"/>
      <c r="P42" s="86"/>
      <c r="Q42" s="98">
        <f t="shared" si="62"/>
        <v>0</v>
      </c>
      <c r="R42" s="84"/>
      <c r="S42" s="85"/>
      <c r="T42" s="85"/>
      <c r="U42" s="86"/>
      <c r="V42" s="98">
        <f t="shared" si="63"/>
        <v>0</v>
      </c>
      <c r="W42" s="84"/>
      <c r="X42" s="85"/>
      <c r="Y42" s="85"/>
      <c r="Z42" s="86"/>
      <c r="AA42" s="98">
        <f t="shared" si="64"/>
        <v>0</v>
      </c>
      <c r="AB42" s="84"/>
      <c r="AC42" s="85"/>
      <c r="AD42" s="85"/>
      <c r="AE42" s="86"/>
      <c r="AF42" s="98">
        <f t="shared" si="65"/>
        <v>0</v>
      </c>
      <c r="AG42" s="84"/>
      <c r="AH42" s="85"/>
      <c r="AI42" s="85"/>
      <c r="AJ42" s="86"/>
      <c r="AK42" s="98">
        <f t="shared" si="66"/>
        <v>0</v>
      </c>
      <c r="AL42" s="84"/>
      <c r="AM42" s="85"/>
      <c r="AN42" s="85"/>
      <c r="AO42" s="86"/>
      <c r="AP42" s="98">
        <f t="shared" si="67"/>
        <v>0</v>
      </c>
      <c r="AQ42" s="84"/>
      <c r="AR42" s="85"/>
      <c r="AS42" s="85"/>
      <c r="AT42" s="86"/>
      <c r="AU42" s="98">
        <f t="shared" si="68"/>
        <v>0</v>
      </c>
      <c r="AV42" s="84"/>
      <c r="AW42" s="85"/>
      <c r="AX42" s="85"/>
      <c r="AY42" s="86"/>
      <c r="AZ42" s="98">
        <f t="shared" si="70"/>
        <v>0</v>
      </c>
      <c r="BA42" s="30">
        <f t="shared" si="71"/>
        <v>0</v>
      </c>
    </row>
    <row r="43" spans="2:53" x14ac:dyDescent="0.4">
      <c r="B43" s="26"/>
      <c r="C43" s="84"/>
      <c r="D43" s="85"/>
      <c r="E43" s="85"/>
      <c r="F43" s="86"/>
      <c r="G43" s="98">
        <f t="shared" si="60"/>
        <v>0</v>
      </c>
      <c r="H43" s="84"/>
      <c r="I43" s="85"/>
      <c r="J43" s="85"/>
      <c r="K43" s="86"/>
      <c r="L43" s="98">
        <f t="shared" si="61"/>
        <v>0</v>
      </c>
      <c r="M43" s="84"/>
      <c r="N43" s="85"/>
      <c r="O43" s="85"/>
      <c r="P43" s="86"/>
      <c r="Q43" s="98">
        <f t="shared" si="62"/>
        <v>0</v>
      </c>
      <c r="R43" s="84"/>
      <c r="S43" s="85"/>
      <c r="T43" s="85"/>
      <c r="U43" s="86"/>
      <c r="V43" s="98">
        <f t="shared" si="63"/>
        <v>0</v>
      </c>
      <c r="W43" s="84"/>
      <c r="X43" s="85"/>
      <c r="Y43" s="85"/>
      <c r="Z43" s="86"/>
      <c r="AA43" s="98">
        <f t="shared" si="64"/>
        <v>0</v>
      </c>
      <c r="AB43" s="84"/>
      <c r="AC43" s="85"/>
      <c r="AD43" s="85"/>
      <c r="AE43" s="86"/>
      <c r="AF43" s="98">
        <f t="shared" si="65"/>
        <v>0</v>
      </c>
      <c r="AG43" s="84"/>
      <c r="AH43" s="85"/>
      <c r="AI43" s="85"/>
      <c r="AJ43" s="86"/>
      <c r="AK43" s="98">
        <f t="shared" si="66"/>
        <v>0</v>
      </c>
      <c r="AL43" s="84"/>
      <c r="AM43" s="85"/>
      <c r="AN43" s="85"/>
      <c r="AO43" s="86"/>
      <c r="AP43" s="98">
        <f t="shared" si="67"/>
        <v>0</v>
      </c>
      <c r="AQ43" s="84"/>
      <c r="AR43" s="85"/>
      <c r="AS43" s="85"/>
      <c r="AT43" s="86"/>
      <c r="AU43" s="98">
        <f t="shared" si="68"/>
        <v>0</v>
      </c>
      <c r="AV43" s="84"/>
      <c r="AW43" s="85"/>
      <c r="AX43" s="85"/>
      <c r="AY43" s="86"/>
      <c r="AZ43" s="98">
        <f t="shared" si="70"/>
        <v>0</v>
      </c>
      <c r="BA43" s="30">
        <f t="shared" si="71"/>
        <v>0</v>
      </c>
    </row>
    <row r="44" spans="2:53" x14ac:dyDescent="0.4">
      <c r="B44" s="26"/>
      <c r="C44" s="84"/>
      <c r="D44" s="85"/>
      <c r="E44" s="85"/>
      <c r="F44" s="86"/>
      <c r="G44" s="98">
        <f t="shared" si="60"/>
        <v>0</v>
      </c>
      <c r="H44" s="84"/>
      <c r="I44" s="85"/>
      <c r="J44" s="85"/>
      <c r="K44" s="86"/>
      <c r="L44" s="98">
        <f t="shared" si="61"/>
        <v>0</v>
      </c>
      <c r="M44" s="84"/>
      <c r="N44" s="85"/>
      <c r="O44" s="85"/>
      <c r="P44" s="86"/>
      <c r="Q44" s="98">
        <f t="shared" si="62"/>
        <v>0</v>
      </c>
      <c r="R44" s="84"/>
      <c r="S44" s="85"/>
      <c r="T44" s="85"/>
      <c r="U44" s="86"/>
      <c r="V44" s="98">
        <f t="shared" si="63"/>
        <v>0</v>
      </c>
      <c r="W44" s="84"/>
      <c r="X44" s="85"/>
      <c r="Y44" s="85"/>
      <c r="Z44" s="86"/>
      <c r="AA44" s="98">
        <f t="shared" si="64"/>
        <v>0</v>
      </c>
      <c r="AB44" s="84"/>
      <c r="AC44" s="85"/>
      <c r="AD44" s="85"/>
      <c r="AE44" s="86"/>
      <c r="AF44" s="98">
        <f t="shared" si="65"/>
        <v>0</v>
      </c>
      <c r="AG44" s="84"/>
      <c r="AH44" s="85"/>
      <c r="AI44" s="85"/>
      <c r="AJ44" s="86"/>
      <c r="AK44" s="98">
        <f t="shared" si="66"/>
        <v>0</v>
      </c>
      <c r="AL44" s="84"/>
      <c r="AM44" s="85"/>
      <c r="AN44" s="85"/>
      <c r="AO44" s="86"/>
      <c r="AP44" s="98">
        <f t="shared" si="67"/>
        <v>0</v>
      </c>
      <c r="AQ44" s="84"/>
      <c r="AR44" s="85"/>
      <c r="AS44" s="85"/>
      <c r="AT44" s="86"/>
      <c r="AU44" s="98">
        <f t="shared" si="68"/>
        <v>0</v>
      </c>
      <c r="AV44" s="84"/>
      <c r="AW44" s="85"/>
      <c r="AX44" s="85"/>
      <c r="AY44" s="86"/>
      <c r="AZ44" s="98">
        <f t="shared" si="70"/>
        <v>0</v>
      </c>
      <c r="BA44" s="30">
        <f t="shared" si="71"/>
        <v>0</v>
      </c>
    </row>
    <row r="45" spans="2:53" x14ac:dyDescent="0.4">
      <c r="B45" s="26"/>
      <c r="C45" s="84"/>
      <c r="D45" s="85"/>
      <c r="E45" s="85"/>
      <c r="F45" s="86"/>
      <c r="G45" s="98">
        <f t="shared" si="60"/>
        <v>0</v>
      </c>
      <c r="H45" s="84"/>
      <c r="I45" s="85"/>
      <c r="J45" s="85"/>
      <c r="K45" s="86"/>
      <c r="L45" s="98">
        <f t="shared" si="61"/>
        <v>0</v>
      </c>
      <c r="M45" s="84"/>
      <c r="N45" s="85"/>
      <c r="O45" s="85"/>
      <c r="P45" s="86"/>
      <c r="Q45" s="98">
        <f t="shared" si="62"/>
        <v>0</v>
      </c>
      <c r="R45" s="84"/>
      <c r="S45" s="85"/>
      <c r="T45" s="85"/>
      <c r="U45" s="86"/>
      <c r="V45" s="98">
        <f t="shared" si="63"/>
        <v>0</v>
      </c>
      <c r="W45" s="84"/>
      <c r="X45" s="85"/>
      <c r="Y45" s="85"/>
      <c r="Z45" s="86"/>
      <c r="AA45" s="98">
        <f t="shared" si="64"/>
        <v>0</v>
      </c>
      <c r="AB45" s="84"/>
      <c r="AC45" s="85"/>
      <c r="AD45" s="85"/>
      <c r="AE45" s="86"/>
      <c r="AF45" s="98">
        <f t="shared" si="65"/>
        <v>0</v>
      </c>
      <c r="AG45" s="84"/>
      <c r="AH45" s="85"/>
      <c r="AI45" s="85"/>
      <c r="AJ45" s="86"/>
      <c r="AK45" s="98">
        <f t="shared" si="66"/>
        <v>0</v>
      </c>
      <c r="AL45" s="84"/>
      <c r="AM45" s="85"/>
      <c r="AN45" s="85"/>
      <c r="AO45" s="86"/>
      <c r="AP45" s="98">
        <f t="shared" si="67"/>
        <v>0</v>
      </c>
      <c r="AQ45" s="84"/>
      <c r="AR45" s="85"/>
      <c r="AS45" s="85"/>
      <c r="AT45" s="86"/>
      <c r="AU45" s="98">
        <f t="shared" si="68"/>
        <v>0</v>
      </c>
      <c r="AV45" s="84"/>
      <c r="AW45" s="85"/>
      <c r="AX45" s="85"/>
      <c r="AY45" s="86"/>
      <c r="AZ45" s="98">
        <f t="shared" si="70"/>
        <v>0</v>
      </c>
      <c r="BA45" s="30">
        <f t="shared" si="71"/>
        <v>0</v>
      </c>
    </row>
    <row r="46" spans="2:53" x14ac:dyDescent="0.4">
      <c r="B46" s="26"/>
      <c r="C46" s="84"/>
      <c r="D46" s="85"/>
      <c r="E46" s="85"/>
      <c r="F46" s="86"/>
      <c r="G46" s="98">
        <f t="shared" si="60"/>
        <v>0</v>
      </c>
      <c r="H46" s="84"/>
      <c r="I46" s="85"/>
      <c r="J46" s="85"/>
      <c r="K46" s="86"/>
      <c r="L46" s="98">
        <f t="shared" si="61"/>
        <v>0</v>
      </c>
      <c r="M46" s="84"/>
      <c r="N46" s="85"/>
      <c r="O46" s="85"/>
      <c r="P46" s="86"/>
      <c r="Q46" s="98">
        <f t="shared" si="62"/>
        <v>0</v>
      </c>
      <c r="R46" s="84"/>
      <c r="S46" s="85"/>
      <c r="T46" s="85"/>
      <c r="U46" s="86"/>
      <c r="V46" s="98">
        <f t="shared" si="63"/>
        <v>0</v>
      </c>
      <c r="W46" s="84"/>
      <c r="X46" s="85"/>
      <c r="Y46" s="85"/>
      <c r="Z46" s="86"/>
      <c r="AA46" s="98">
        <f t="shared" si="64"/>
        <v>0</v>
      </c>
      <c r="AB46" s="84"/>
      <c r="AC46" s="85"/>
      <c r="AD46" s="85"/>
      <c r="AE46" s="86"/>
      <c r="AF46" s="98">
        <f t="shared" si="65"/>
        <v>0</v>
      </c>
      <c r="AG46" s="84"/>
      <c r="AH46" s="85"/>
      <c r="AI46" s="85"/>
      <c r="AJ46" s="86"/>
      <c r="AK46" s="98">
        <f t="shared" si="66"/>
        <v>0</v>
      </c>
      <c r="AL46" s="84"/>
      <c r="AM46" s="85"/>
      <c r="AN46" s="85"/>
      <c r="AO46" s="86"/>
      <c r="AP46" s="98">
        <f t="shared" si="67"/>
        <v>0</v>
      </c>
      <c r="AQ46" s="84"/>
      <c r="AR46" s="85"/>
      <c r="AS46" s="85"/>
      <c r="AT46" s="86"/>
      <c r="AU46" s="98">
        <f t="shared" si="68"/>
        <v>0</v>
      </c>
      <c r="AV46" s="84"/>
      <c r="AW46" s="85"/>
      <c r="AX46" s="85"/>
      <c r="AY46" s="86"/>
      <c r="AZ46" s="98">
        <f t="shared" si="70"/>
        <v>0</v>
      </c>
      <c r="BA46" s="30">
        <f t="shared" si="71"/>
        <v>0</v>
      </c>
    </row>
    <row r="47" spans="2:53" x14ac:dyDescent="0.4">
      <c r="B47" s="26"/>
      <c r="C47" s="84"/>
      <c r="D47" s="85"/>
      <c r="E47" s="85"/>
      <c r="F47" s="86"/>
      <c r="G47" s="98">
        <f t="shared" si="60"/>
        <v>0</v>
      </c>
      <c r="H47" s="84"/>
      <c r="I47" s="85"/>
      <c r="J47" s="85"/>
      <c r="K47" s="86"/>
      <c r="L47" s="98">
        <f t="shared" si="61"/>
        <v>0</v>
      </c>
      <c r="M47" s="84"/>
      <c r="N47" s="85"/>
      <c r="O47" s="85"/>
      <c r="P47" s="86"/>
      <c r="Q47" s="98">
        <f t="shared" si="62"/>
        <v>0</v>
      </c>
      <c r="R47" s="84"/>
      <c r="S47" s="85"/>
      <c r="T47" s="85"/>
      <c r="U47" s="86"/>
      <c r="V47" s="98">
        <f t="shared" si="63"/>
        <v>0</v>
      </c>
      <c r="W47" s="84"/>
      <c r="X47" s="85"/>
      <c r="Y47" s="85"/>
      <c r="Z47" s="86"/>
      <c r="AA47" s="98">
        <f t="shared" si="64"/>
        <v>0</v>
      </c>
      <c r="AB47" s="84"/>
      <c r="AC47" s="85"/>
      <c r="AD47" s="85"/>
      <c r="AE47" s="86"/>
      <c r="AF47" s="98">
        <f t="shared" si="65"/>
        <v>0</v>
      </c>
      <c r="AG47" s="84"/>
      <c r="AH47" s="85"/>
      <c r="AI47" s="85"/>
      <c r="AJ47" s="86"/>
      <c r="AK47" s="98">
        <f t="shared" si="66"/>
        <v>0</v>
      </c>
      <c r="AL47" s="84"/>
      <c r="AM47" s="85"/>
      <c r="AN47" s="85"/>
      <c r="AO47" s="86"/>
      <c r="AP47" s="98">
        <f t="shared" si="67"/>
        <v>0</v>
      </c>
      <c r="AQ47" s="84"/>
      <c r="AR47" s="85"/>
      <c r="AS47" s="85"/>
      <c r="AT47" s="86"/>
      <c r="AU47" s="98">
        <f t="shared" si="68"/>
        <v>0</v>
      </c>
      <c r="AV47" s="84"/>
      <c r="AW47" s="85"/>
      <c r="AX47" s="85"/>
      <c r="AY47" s="86"/>
      <c r="AZ47" s="98">
        <f t="shared" si="70"/>
        <v>0</v>
      </c>
      <c r="BA47" s="30">
        <f t="shared" si="71"/>
        <v>0</v>
      </c>
    </row>
    <row r="48" spans="2:53" x14ac:dyDescent="0.4">
      <c r="B48" s="26"/>
      <c r="C48" s="84"/>
      <c r="D48" s="85"/>
      <c r="E48" s="85"/>
      <c r="F48" s="86"/>
      <c r="G48" s="98">
        <f t="shared" si="60"/>
        <v>0</v>
      </c>
      <c r="H48" s="84"/>
      <c r="I48" s="85"/>
      <c r="J48" s="85"/>
      <c r="K48" s="86"/>
      <c r="L48" s="98">
        <f t="shared" si="61"/>
        <v>0</v>
      </c>
      <c r="M48" s="84"/>
      <c r="N48" s="85"/>
      <c r="O48" s="85"/>
      <c r="P48" s="86"/>
      <c r="Q48" s="98">
        <f t="shared" si="62"/>
        <v>0</v>
      </c>
      <c r="R48" s="84"/>
      <c r="S48" s="85"/>
      <c r="T48" s="85"/>
      <c r="U48" s="86"/>
      <c r="V48" s="98">
        <f t="shared" si="63"/>
        <v>0</v>
      </c>
      <c r="W48" s="84"/>
      <c r="X48" s="85"/>
      <c r="Y48" s="85"/>
      <c r="Z48" s="86"/>
      <c r="AA48" s="98">
        <f t="shared" si="64"/>
        <v>0</v>
      </c>
      <c r="AB48" s="84"/>
      <c r="AC48" s="85"/>
      <c r="AD48" s="85"/>
      <c r="AE48" s="86"/>
      <c r="AF48" s="98">
        <f t="shared" si="65"/>
        <v>0</v>
      </c>
      <c r="AG48" s="84"/>
      <c r="AH48" s="85"/>
      <c r="AI48" s="85"/>
      <c r="AJ48" s="86"/>
      <c r="AK48" s="98">
        <f t="shared" si="66"/>
        <v>0</v>
      </c>
      <c r="AL48" s="84"/>
      <c r="AM48" s="85"/>
      <c r="AN48" s="85"/>
      <c r="AO48" s="86"/>
      <c r="AP48" s="98">
        <f t="shared" si="67"/>
        <v>0</v>
      </c>
      <c r="AQ48" s="84"/>
      <c r="AR48" s="85"/>
      <c r="AS48" s="85"/>
      <c r="AT48" s="86"/>
      <c r="AU48" s="98">
        <f t="shared" si="68"/>
        <v>0</v>
      </c>
      <c r="AV48" s="84"/>
      <c r="AW48" s="85"/>
      <c r="AX48" s="85"/>
      <c r="AY48" s="86"/>
      <c r="AZ48" s="98">
        <f t="shared" si="70"/>
        <v>0</v>
      </c>
      <c r="BA48" s="30">
        <f t="shared" si="71"/>
        <v>0</v>
      </c>
    </row>
    <row r="49" spans="2:53" x14ac:dyDescent="0.4">
      <c r="B49" s="26"/>
      <c r="C49" s="84"/>
      <c r="D49" s="85"/>
      <c r="E49" s="85"/>
      <c r="F49" s="86"/>
      <c r="G49" s="98">
        <f t="shared" si="60"/>
        <v>0</v>
      </c>
      <c r="H49" s="84"/>
      <c r="I49" s="85"/>
      <c r="J49" s="85"/>
      <c r="K49" s="86"/>
      <c r="L49" s="98">
        <f t="shared" si="61"/>
        <v>0</v>
      </c>
      <c r="M49" s="84"/>
      <c r="N49" s="85"/>
      <c r="O49" s="85"/>
      <c r="P49" s="86"/>
      <c r="Q49" s="98">
        <f t="shared" si="62"/>
        <v>0</v>
      </c>
      <c r="R49" s="84"/>
      <c r="S49" s="85"/>
      <c r="T49" s="85"/>
      <c r="U49" s="86"/>
      <c r="V49" s="98">
        <f t="shared" si="63"/>
        <v>0</v>
      </c>
      <c r="W49" s="84"/>
      <c r="X49" s="85"/>
      <c r="Y49" s="85"/>
      <c r="Z49" s="86"/>
      <c r="AA49" s="98">
        <f t="shared" si="64"/>
        <v>0</v>
      </c>
      <c r="AB49" s="84"/>
      <c r="AC49" s="85"/>
      <c r="AD49" s="85"/>
      <c r="AE49" s="86"/>
      <c r="AF49" s="98">
        <f t="shared" si="65"/>
        <v>0</v>
      </c>
      <c r="AG49" s="84"/>
      <c r="AH49" s="85"/>
      <c r="AI49" s="85"/>
      <c r="AJ49" s="86"/>
      <c r="AK49" s="98">
        <f t="shared" si="66"/>
        <v>0</v>
      </c>
      <c r="AL49" s="84"/>
      <c r="AM49" s="85"/>
      <c r="AN49" s="85"/>
      <c r="AO49" s="86"/>
      <c r="AP49" s="98">
        <f t="shared" si="67"/>
        <v>0</v>
      </c>
      <c r="AQ49" s="84"/>
      <c r="AR49" s="85"/>
      <c r="AS49" s="85"/>
      <c r="AT49" s="86"/>
      <c r="AU49" s="98">
        <f t="shared" si="68"/>
        <v>0</v>
      </c>
      <c r="AV49" s="84"/>
      <c r="AW49" s="85"/>
      <c r="AX49" s="85"/>
      <c r="AY49" s="86"/>
      <c r="AZ49" s="98">
        <f t="shared" si="70"/>
        <v>0</v>
      </c>
      <c r="BA49" s="30">
        <f t="shared" si="71"/>
        <v>0</v>
      </c>
    </row>
    <row r="50" spans="2:53" x14ac:dyDescent="0.4">
      <c r="B50" s="26"/>
      <c r="C50" s="84"/>
      <c r="D50" s="85"/>
      <c r="E50" s="85"/>
      <c r="F50" s="86"/>
      <c r="G50" s="98">
        <f t="shared" si="60"/>
        <v>0</v>
      </c>
      <c r="H50" s="84"/>
      <c r="I50" s="85"/>
      <c r="J50" s="85"/>
      <c r="K50" s="86"/>
      <c r="L50" s="98">
        <f t="shared" si="61"/>
        <v>0</v>
      </c>
      <c r="M50" s="84"/>
      <c r="N50" s="85"/>
      <c r="O50" s="85"/>
      <c r="P50" s="86"/>
      <c r="Q50" s="98">
        <f t="shared" si="62"/>
        <v>0</v>
      </c>
      <c r="R50" s="84"/>
      <c r="S50" s="85"/>
      <c r="T50" s="85"/>
      <c r="U50" s="86"/>
      <c r="V50" s="98">
        <f t="shared" si="63"/>
        <v>0</v>
      </c>
      <c r="W50" s="84"/>
      <c r="X50" s="85"/>
      <c r="Y50" s="85"/>
      <c r="Z50" s="86"/>
      <c r="AA50" s="98">
        <f t="shared" si="64"/>
        <v>0</v>
      </c>
      <c r="AB50" s="84"/>
      <c r="AC50" s="85"/>
      <c r="AD50" s="85"/>
      <c r="AE50" s="86"/>
      <c r="AF50" s="98">
        <f t="shared" si="65"/>
        <v>0</v>
      </c>
      <c r="AG50" s="84"/>
      <c r="AH50" s="85"/>
      <c r="AI50" s="85"/>
      <c r="AJ50" s="86"/>
      <c r="AK50" s="98">
        <f t="shared" si="66"/>
        <v>0</v>
      </c>
      <c r="AL50" s="84"/>
      <c r="AM50" s="85"/>
      <c r="AN50" s="85"/>
      <c r="AO50" s="86"/>
      <c r="AP50" s="98">
        <f t="shared" si="67"/>
        <v>0</v>
      </c>
      <c r="AQ50" s="84"/>
      <c r="AR50" s="85"/>
      <c r="AS50" s="85"/>
      <c r="AT50" s="86"/>
      <c r="AU50" s="98">
        <f t="shared" si="68"/>
        <v>0</v>
      </c>
      <c r="AV50" s="84"/>
      <c r="AW50" s="85"/>
      <c r="AX50" s="85"/>
      <c r="AY50" s="86"/>
      <c r="AZ50" s="98">
        <f t="shared" si="70"/>
        <v>0</v>
      </c>
      <c r="BA50" s="30">
        <f t="shared" si="71"/>
        <v>0</v>
      </c>
    </row>
    <row r="51" spans="2:53" hidden="1" x14ac:dyDescent="0.4">
      <c r="B51" s="26"/>
      <c r="C51" s="84"/>
      <c r="D51" s="85"/>
      <c r="E51" s="85"/>
      <c r="F51" s="86"/>
      <c r="G51" s="98">
        <f t="shared" si="60"/>
        <v>0</v>
      </c>
      <c r="H51" s="84"/>
      <c r="I51" s="85"/>
      <c r="J51" s="85"/>
      <c r="K51" s="86"/>
      <c r="L51" s="98">
        <f t="shared" si="61"/>
        <v>0</v>
      </c>
      <c r="M51" s="84"/>
      <c r="N51" s="85"/>
      <c r="O51" s="85"/>
      <c r="P51" s="86"/>
      <c r="Q51" s="98">
        <f t="shared" si="62"/>
        <v>0</v>
      </c>
      <c r="R51" s="84"/>
      <c r="S51" s="85"/>
      <c r="T51" s="85"/>
      <c r="U51" s="86"/>
      <c r="V51" s="98">
        <f t="shared" si="63"/>
        <v>0</v>
      </c>
      <c r="W51" s="84"/>
      <c r="X51" s="85"/>
      <c r="Y51" s="85"/>
      <c r="Z51" s="86"/>
      <c r="AA51" s="98">
        <f t="shared" si="64"/>
        <v>0</v>
      </c>
      <c r="AB51" s="84"/>
      <c r="AC51" s="85"/>
      <c r="AD51" s="85"/>
      <c r="AE51" s="86"/>
      <c r="AF51" s="98">
        <f t="shared" si="65"/>
        <v>0</v>
      </c>
      <c r="AG51" s="84"/>
      <c r="AH51" s="85"/>
      <c r="AI51" s="85"/>
      <c r="AJ51" s="86"/>
      <c r="AK51" s="98">
        <f t="shared" si="66"/>
        <v>0</v>
      </c>
      <c r="AL51" s="84"/>
      <c r="AM51" s="85"/>
      <c r="AN51" s="85"/>
      <c r="AO51" s="86"/>
      <c r="AP51" s="98">
        <f t="shared" si="67"/>
        <v>0</v>
      </c>
      <c r="AQ51" s="84"/>
      <c r="AR51" s="85"/>
      <c r="AS51" s="85"/>
      <c r="AT51" s="86"/>
      <c r="AU51" s="98">
        <f t="shared" si="68"/>
        <v>0</v>
      </c>
      <c r="AV51" s="84"/>
      <c r="AW51" s="85"/>
      <c r="AX51" s="85"/>
      <c r="AY51" s="86"/>
      <c r="AZ51" s="98">
        <f t="shared" si="69"/>
        <v>0</v>
      </c>
      <c r="BA51" s="30">
        <f t="shared" si="59"/>
        <v>0</v>
      </c>
    </row>
    <row r="52" spans="2:53" hidden="1" x14ac:dyDescent="0.4">
      <c r="B52" s="26"/>
      <c r="C52" s="84"/>
      <c r="D52" s="85"/>
      <c r="E52" s="85"/>
      <c r="F52" s="86"/>
      <c r="G52" s="98">
        <f t="shared" si="60"/>
        <v>0</v>
      </c>
      <c r="H52" s="84"/>
      <c r="I52" s="85"/>
      <c r="J52" s="85"/>
      <c r="K52" s="86"/>
      <c r="L52" s="98">
        <f t="shared" si="61"/>
        <v>0</v>
      </c>
      <c r="M52" s="84"/>
      <c r="N52" s="85"/>
      <c r="O52" s="85"/>
      <c r="P52" s="86"/>
      <c r="Q52" s="98">
        <f t="shared" si="62"/>
        <v>0</v>
      </c>
      <c r="R52" s="84"/>
      <c r="S52" s="85"/>
      <c r="T52" s="85"/>
      <c r="U52" s="86"/>
      <c r="V52" s="98">
        <f t="shared" si="63"/>
        <v>0</v>
      </c>
      <c r="W52" s="84"/>
      <c r="X52" s="85"/>
      <c r="Y52" s="85"/>
      <c r="Z52" s="86"/>
      <c r="AA52" s="98">
        <f t="shared" si="64"/>
        <v>0</v>
      </c>
      <c r="AB52" s="84"/>
      <c r="AC52" s="85"/>
      <c r="AD52" s="85"/>
      <c r="AE52" s="86"/>
      <c r="AF52" s="98">
        <f t="shared" si="65"/>
        <v>0</v>
      </c>
      <c r="AG52" s="84"/>
      <c r="AH52" s="85"/>
      <c r="AI52" s="85"/>
      <c r="AJ52" s="86"/>
      <c r="AK52" s="98">
        <f t="shared" si="66"/>
        <v>0</v>
      </c>
      <c r="AL52" s="84"/>
      <c r="AM52" s="85"/>
      <c r="AN52" s="85"/>
      <c r="AO52" s="86"/>
      <c r="AP52" s="98">
        <f t="shared" si="67"/>
        <v>0</v>
      </c>
      <c r="AQ52" s="84"/>
      <c r="AR52" s="85"/>
      <c r="AS52" s="85"/>
      <c r="AT52" s="86"/>
      <c r="AU52" s="98">
        <f t="shared" si="68"/>
        <v>0</v>
      </c>
      <c r="AV52" s="84"/>
      <c r="AW52" s="85"/>
      <c r="AX52" s="85"/>
      <c r="AY52" s="86"/>
      <c r="AZ52" s="98">
        <f t="shared" si="69"/>
        <v>0</v>
      </c>
      <c r="BA52" s="30">
        <f t="shared" si="59"/>
        <v>0</v>
      </c>
    </row>
    <row r="53" spans="2:53" hidden="1" x14ac:dyDescent="0.4">
      <c r="B53" s="26"/>
      <c r="C53" s="84"/>
      <c r="D53" s="85"/>
      <c r="E53" s="85"/>
      <c r="F53" s="86"/>
      <c r="G53" s="98">
        <f t="shared" si="60"/>
        <v>0</v>
      </c>
      <c r="H53" s="84"/>
      <c r="I53" s="85"/>
      <c r="J53" s="85"/>
      <c r="K53" s="86"/>
      <c r="L53" s="98">
        <f t="shared" si="61"/>
        <v>0</v>
      </c>
      <c r="M53" s="84"/>
      <c r="N53" s="85"/>
      <c r="O53" s="85"/>
      <c r="P53" s="86"/>
      <c r="Q53" s="98">
        <f t="shared" si="62"/>
        <v>0</v>
      </c>
      <c r="R53" s="84"/>
      <c r="S53" s="85"/>
      <c r="T53" s="85"/>
      <c r="U53" s="86"/>
      <c r="V53" s="98">
        <f t="shared" si="63"/>
        <v>0</v>
      </c>
      <c r="W53" s="84"/>
      <c r="X53" s="85"/>
      <c r="Y53" s="85"/>
      <c r="Z53" s="86"/>
      <c r="AA53" s="98">
        <f t="shared" si="64"/>
        <v>0</v>
      </c>
      <c r="AB53" s="84"/>
      <c r="AC53" s="85"/>
      <c r="AD53" s="85"/>
      <c r="AE53" s="86"/>
      <c r="AF53" s="98">
        <f t="shared" si="65"/>
        <v>0</v>
      </c>
      <c r="AG53" s="84"/>
      <c r="AH53" s="85"/>
      <c r="AI53" s="85"/>
      <c r="AJ53" s="86"/>
      <c r="AK53" s="98">
        <f t="shared" si="66"/>
        <v>0</v>
      </c>
      <c r="AL53" s="84"/>
      <c r="AM53" s="85"/>
      <c r="AN53" s="85"/>
      <c r="AO53" s="86"/>
      <c r="AP53" s="98">
        <f t="shared" si="67"/>
        <v>0</v>
      </c>
      <c r="AQ53" s="84"/>
      <c r="AR53" s="85"/>
      <c r="AS53" s="85"/>
      <c r="AT53" s="86"/>
      <c r="AU53" s="98">
        <f t="shared" si="68"/>
        <v>0</v>
      </c>
      <c r="AV53" s="84"/>
      <c r="AW53" s="85"/>
      <c r="AX53" s="85"/>
      <c r="AY53" s="86"/>
      <c r="AZ53" s="98">
        <f t="shared" si="69"/>
        <v>0</v>
      </c>
      <c r="BA53" s="30">
        <f t="shared" si="59"/>
        <v>0</v>
      </c>
    </row>
    <row r="54" spans="2:53" hidden="1" x14ac:dyDescent="0.4">
      <c r="B54" s="26"/>
      <c r="C54" s="84"/>
      <c r="D54" s="85"/>
      <c r="E54" s="85"/>
      <c r="F54" s="86"/>
      <c r="G54" s="98">
        <f t="shared" si="60"/>
        <v>0</v>
      </c>
      <c r="H54" s="84"/>
      <c r="I54" s="85"/>
      <c r="J54" s="85"/>
      <c r="K54" s="86"/>
      <c r="L54" s="98">
        <f t="shared" si="61"/>
        <v>0</v>
      </c>
      <c r="M54" s="84"/>
      <c r="N54" s="85"/>
      <c r="O54" s="85"/>
      <c r="P54" s="86"/>
      <c r="Q54" s="98">
        <f t="shared" si="62"/>
        <v>0</v>
      </c>
      <c r="R54" s="84"/>
      <c r="S54" s="85"/>
      <c r="T54" s="85"/>
      <c r="U54" s="86"/>
      <c r="V54" s="98">
        <f t="shared" si="63"/>
        <v>0</v>
      </c>
      <c r="W54" s="84"/>
      <c r="X54" s="85"/>
      <c r="Y54" s="85"/>
      <c r="Z54" s="86"/>
      <c r="AA54" s="98">
        <f t="shared" si="64"/>
        <v>0</v>
      </c>
      <c r="AB54" s="84"/>
      <c r="AC54" s="85"/>
      <c r="AD54" s="85"/>
      <c r="AE54" s="86"/>
      <c r="AF54" s="98">
        <f t="shared" si="65"/>
        <v>0</v>
      </c>
      <c r="AG54" s="84"/>
      <c r="AH54" s="85"/>
      <c r="AI54" s="85"/>
      <c r="AJ54" s="86"/>
      <c r="AK54" s="98">
        <f t="shared" si="66"/>
        <v>0</v>
      </c>
      <c r="AL54" s="84"/>
      <c r="AM54" s="85"/>
      <c r="AN54" s="85"/>
      <c r="AO54" s="86"/>
      <c r="AP54" s="98">
        <f t="shared" si="67"/>
        <v>0</v>
      </c>
      <c r="AQ54" s="84"/>
      <c r="AR54" s="85"/>
      <c r="AS54" s="85"/>
      <c r="AT54" s="86"/>
      <c r="AU54" s="98">
        <f t="shared" si="68"/>
        <v>0</v>
      </c>
      <c r="AV54" s="84"/>
      <c r="AW54" s="85"/>
      <c r="AX54" s="85"/>
      <c r="AY54" s="86"/>
      <c r="AZ54" s="98">
        <f t="shared" si="69"/>
        <v>0</v>
      </c>
      <c r="BA54" s="30">
        <f t="shared" si="59"/>
        <v>0</v>
      </c>
    </row>
    <row r="55" spans="2:53" hidden="1" x14ac:dyDescent="0.4">
      <c r="B55" s="26"/>
      <c r="C55" s="84"/>
      <c r="D55" s="85"/>
      <c r="E55" s="85"/>
      <c r="F55" s="86"/>
      <c r="G55" s="98">
        <f t="shared" si="60"/>
        <v>0</v>
      </c>
      <c r="H55" s="84"/>
      <c r="I55" s="85"/>
      <c r="J55" s="85"/>
      <c r="K55" s="86"/>
      <c r="L55" s="98">
        <f t="shared" si="61"/>
        <v>0</v>
      </c>
      <c r="M55" s="84"/>
      <c r="N55" s="85"/>
      <c r="O55" s="85"/>
      <c r="P55" s="86"/>
      <c r="Q55" s="98">
        <f t="shared" si="62"/>
        <v>0</v>
      </c>
      <c r="R55" s="84"/>
      <c r="S55" s="85"/>
      <c r="T55" s="85"/>
      <c r="U55" s="86"/>
      <c r="V55" s="98">
        <f t="shared" si="63"/>
        <v>0</v>
      </c>
      <c r="W55" s="84"/>
      <c r="X55" s="85"/>
      <c r="Y55" s="85"/>
      <c r="Z55" s="86"/>
      <c r="AA55" s="98">
        <f t="shared" si="64"/>
        <v>0</v>
      </c>
      <c r="AB55" s="84"/>
      <c r="AC55" s="85"/>
      <c r="AD55" s="85"/>
      <c r="AE55" s="86"/>
      <c r="AF55" s="98">
        <f t="shared" si="65"/>
        <v>0</v>
      </c>
      <c r="AG55" s="84"/>
      <c r="AH55" s="85"/>
      <c r="AI55" s="85"/>
      <c r="AJ55" s="86"/>
      <c r="AK55" s="98">
        <f t="shared" si="66"/>
        <v>0</v>
      </c>
      <c r="AL55" s="84"/>
      <c r="AM55" s="85"/>
      <c r="AN55" s="85"/>
      <c r="AO55" s="86"/>
      <c r="AP55" s="98">
        <f t="shared" si="67"/>
        <v>0</v>
      </c>
      <c r="AQ55" s="84"/>
      <c r="AR55" s="85"/>
      <c r="AS55" s="85"/>
      <c r="AT55" s="86"/>
      <c r="AU55" s="98">
        <f t="shared" si="68"/>
        <v>0</v>
      </c>
      <c r="AV55" s="84"/>
      <c r="AW55" s="85"/>
      <c r="AX55" s="85"/>
      <c r="AY55" s="86"/>
      <c r="AZ55" s="98">
        <f t="shared" si="69"/>
        <v>0</v>
      </c>
      <c r="BA55" s="30">
        <f t="shared" si="59"/>
        <v>0</v>
      </c>
    </row>
    <row r="56" spans="2:53" hidden="1" x14ac:dyDescent="0.4">
      <c r="B56" s="26"/>
      <c r="C56" s="84"/>
      <c r="D56" s="85"/>
      <c r="E56" s="85"/>
      <c r="F56" s="86"/>
      <c r="G56" s="98">
        <f t="shared" si="60"/>
        <v>0</v>
      </c>
      <c r="H56" s="84"/>
      <c r="I56" s="85"/>
      <c r="J56" s="85"/>
      <c r="K56" s="86"/>
      <c r="L56" s="98">
        <f t="shared" si="61"/>
        <v>0</v>
      </c>
      <c r="M56" s="84"/>
      <c r="N56" s="85"/>
      <c r="O56" s="85"/>
      <c r="P56" s="86"/>
      <c r="Q56" s="98">
        <f t="shared" si="62"/>
        <v>0</v>
      </c>
      <c r="R56" s="84"/>
      <c r="S56" s="85"/>
      <c r="T56" s="85"/>
      <c r="U56" s="86"/>
      <c r="V56" s="98">
        <f t="shared" si="63"/>
        <v>0</v>
      </c>
      <c r="W56" s="84"/>
      <c r="X56" s="85"/>
      <c r="Y56" s="85"/>
      <c r="Z56" s="86"/>
      <c r="AA56" s="98">
        <f t="shared" si="64"/>
        <v>0</v>
      </c>
      <c r="AB56" s="84"/>
      <c r="AC56" s="85"/>
      <c r="AD56" s="85"/>
      <c r="AE56" s="86"/>
      <c r="AF56" s="98">
        <f t="shared" si="65"/>
        <v>0</v>
      </c>
      <c r="AG56" s="84"/>
      <c r="AH56" s="85"/>
      <c r="AI56" s="85"/>
      <c r="AJ56" s="86"/>
      <c r="AK56" s="98">
        <f t="shared" si="66"/>
        <v>0</v>
      </c>
      <c r="AL56" s="84"/>
      <c r="AM56" s="85"/>
      <c r="AN56" s="85"/>
      <c r="AO56" s="86"/>
      <c r="AP56" s="98">
        <f t="shared" si="67"/>
        <v>0</v>
      </c>
      <c r="AQ56" s="84"/>
      <c r="AR56" s="85"/>
      <c r="AS56" s="85"/>
      <c r="AT56" s="86"/>
      <c r="AU56" s="98">
        <f t="shared" si="68"/>
        <v>0</v>
      </c>
      <c r="AV56" s="84"/>
      <c r="AW56" s="85"/>
      <c r="AX56" s="85"/>
      <c r="AY56" s="86"/>
      <c r="AZ56" s="98">
        <f t="shared" si="69"/>
        <v>0</v>
      </c>
      <c r="BA56" s="30">
        <f t="shared" si="59"/>
        <v>0</v>
      </c>
    </row>
    <row r="57" spans="2:53" hidden="1" x14ac:dyDescent="0.4">
      <c r="B57" s="26"/>
      <c r="C57" s="84"/>
      <c r="D57" s="85"/>
      <c r="E57" s="85"/>
      <c r="F57" s="86"/>
      <c r="G57" s="98">
        <f t="shared" si="60"/>
        <v>0</v>
      </c>
      <c r="H57" s="84"/>
      <c r="I57" s="85"/>
      <c r="J57" s="85"/>
      <c r="K57" s="86"/>
      <c r="L57" s="98">
        <f t="shared" si="61"/>
        <v>0</v>
      </c>
      <c r="M57" s="84"/>
      <c r="N57" s="85"/>
      <c r="O57" s="85"/>
      <c r="P57" s="86"/>
      <c r="Q57" s="98">
        <f t="shared" si="62"/>
        <v>0</v>
      </c>
      <c r="R57" s="84"/>
      <c r="S57" s="85"/>
      <c r="T57" s="85"/>
      <c r="U57" s="86"/>
      <c r="V57" s="98">
        <f t="shared" si="63"/>
        <v>0</v>
      </c>
      <c r="W57" s="84"/>
      <c r="X57" s="85"/>
      <c r="Y57" s="85"/>
      <c r="Z57" s="86"/>
      <c r="AA57" s="98">
        <f t="shared" si="64"/>
        <v>0</v>
      </c>
      <c r="AB57" s="84"/>
      <c r="AC57" s="85"/>
      <c r="AD57" s="85"/>
      <c r="AE57" s="86"/>
      <c r="AF57" s="98">
        <f t="shared" si="65"/>
        <v>0</v>
      </c>
      <c r="AG57" s="84"/>
      <c r="AH57" s="85"/>
      <c r="AI57" s="85"/>
      <c r="AJ57" s="86"/>
      <c r="AK57" s="98">
        <f t="shared" si="66"/>
        <v>0</v>
      </c>
      <c r="AL57" s="84"/>
      <c r="AM57" s="85"/>
      <c r="AN57" s="85"/>
      <c r="AO57" s="86"/>
      <c r="AP57" s="98">
        <f t="shared" si="67"/>
        <v>0</v>
      </c>
      <c r="AQ57" s="84"/>
      <c r="AR57" s="85"/>
      <c r="AS57" s="85"/>
      <c r="AT57" s="86"/>
      <c r="AU57" s="98">
        <f t="shared" si="68"/>
        <v>0</v>
      </c>
      <c r="AV57" s="84"/>
      <c r="AW57" s="85"/>
      <c r="AX57" s="85"/>
      <c r="AY57" s="86"/>
      <c r="AZ57" s="98">
        <f t="shared" si="69"/>
        <v>0</v>
      </c>
      <c r="BA57" s="30">
        <f t="shared" si="59"/>
        <v>0</v>
      </c>
    </row>
    <row r="58" spans="2:53" hidden="1" x14ac:dyDescent="0.4">
      <c r="B58" s="26"/>
      <c r="C58" s="84"/>
      <c r="D58" s="85"/>
      <c r="E58" s="85"/>
      <c r="F58" s="86"/>
      <c r="G58" s="98">
        <f t="shared" si="60"/>
        <v>0</v>
      </c>
      <c r="H58" s="84"/>
      <c r="I58" s="85"/>
      <c r="J58" s="85"/>
      <c r="K58" s="86"/>
      <c r="L58" s="98">
        <f t="shared" si="61"/>
        <v>0</v>
      </c>
      <c r="M58" s="84"/>
      <c r="N58" s="85"/>
      <c r="O58" s="85"/>
      <c r="P58" s="86"/>
      <c r="Q58" s="98">
        <f t="shared" si="62"/>
        <v>0</v>
      </c>
      <c r="R58" s="84"/>
      <c r="S58" s="85"/>
      <c r="T58" s="85"/>
      <c r="U58" s="86"/>
      <c r="V58" s="98">
        <f t="shared" si="63"/>
        <v>0</v>
      </c>
      <c r="W58" s="84"/>
      <c r="X58" s="85"/>
      <c r="Y58" s="85"/>
      <c r="Z58" s="86"/>
      <c r="AA58" s="98">
        <f t="shared" si="64"/>
        <v>0</v>
      </c>
      <c r="AB58" s="84"/>
      <c r="AC58" s="85"/>
      <c r="AD58" s="85"/>
      <c r="AE58" s="86"/>
      <c r="AF58" s="98">
        <f t="shared" si="65"/>
        <v>0</v>
      </c>
      <c r="AG58" s="84"/>
      <c r="AH58" s="85"/>
      <c r="AI58" s="85"/>
      <c r="AJ58" s="86"/>
      <c r="AK58" s="98">
        <f t="shared" si="66"/>
        <v>0</v>
      </c>
      <c r="AL58" s="84"/>
      <c r="AM58" s="85"/>
      <c r="AN58" s="85"/>
      <c r="AO58" s="86"/>
      <c r="AP58" s="98">
        <f t="shared" si="67"/>
        <v>0</v>
      </c>
      <c r="AQ58" s="84"/>
      <c r="AR58" s="85"/>
      <c r="AS58" s="85"/>
      <c r="AT58" s="86"/>
      <c r="AU58" s="98">
        <f t="shared" si="68"/>
        <v>0</v>
      </c>
      <c r="AV58" s="84"/>
      <c r="AW58" s="85"/>
      <c r="AX58" s="85"/>
      <c r="AY58" s="86"/>
      <c r="AZ58" s="98">
        <f t="shared" si="69"/>
        <v>0</v>
      </c>
      <c r="BA58" s="30">
        <f t="shared" si="59"/>
        <v>0</v>
      </c>
    </row>
    <row r="59" spans="2:53" hidden="1" x14ac:dyDescent="0.4">
      <c r="B59" s="26"/>
      <c r="C59" s="84"/>
      <c r="D59" s="85"/>
      <c r="E59" s="85"/>
      <c r="F59" s="86"/>
      <c r="G59" s="98">
        <f t="shared" si="60"/>
        <v>0</v>
      </c>
      <c r="H59" s="84"/>
      <c r="I59" s="85"/>
      <c r="J59" s="85"/>
      <c r="K59" s="86"/>
      <c r="L59" s="98">
        <f t="shared" si="61"/>
        <v>0</v>
      </c>
      <c r="M59" s="84"/>
      <c r="N59" s="85"/>
      <c r="O59" s="85"/>
      <c r="P59" s="86"/>
      <c r="Q59" s="98">
        <f t="shared" si="62"/>
        <v>0</v>
      </c>
      <c r="R59" s="84"/>
      <c r="S59" s="85"/>
      <c r="T59" s="85"/>
      <c r="U59" s="86"/>
      <c r="V59" s="98">
        <f t="shared" si="63"/>
        <v>0</v>
      </c>
      <c r="W59" s="84"/>
      <c r="X59" s="85"/>
      <c r="Y59" s="85"/>
      <c r="Z59" s="86"/>
      <c r="AA59" s="98">
        <f t="shared" si="64"/>
        <v>0</v>
      </c>
      <c r="AB59" s="84"/>
      <c r="AC59" s="85"/>
      <c r="AD59" s="85"/>
      <c r="AE59" s="86"/>
      <c r="AF59" s="98">
        <f t="shared" si="65"/>
        <v>0</v>
      </c>
      <c r="AG59" s="84"/>
      <c r="AH59" s="85"/>
      <c r="AI59" s="85"/>
      <c r="AJ59" s="86"/>
      <c r="AK59" s="98">
        <f t="shared" si="66"/>
        <v>0</v>
      </c>
      <c r="AL59" s="84"/>
      <c r="AM59" s="85"/>
      <c r="AN59" s="85"/>
      <c r="AO59" s="86"/>
      <c r="AP59" s="98">
        <f t="shared" si="67"/>
        <v>0</v>
      </c>
      <c r="AQ59" s="84"/>
      <c r="AR59" s="85"/>
      <c r="AS59" s="85"/>
      <c r="AT59" s="86"/>
      <c r="AU59" s="98">
        <f t="shared" si="68"/>
        <v>0</v>
      </c>
      <c r="AV59" s="84"/>
      <c r="AW59" s="85"/>
      <c r="AX59" s="85"/>
      <c r="AY59" s="86"/>
      <c r="AZ59" s="98">
        <f t="shared" si="69"/>
        <v>0</v>
      </c>
      <c r="BA59" s="30">
        <f t="shared" si="59"/>
        <v>0</v>
      </c>
    </row>
    <row r="60" spans="2:53" hidden="1" x14ac:dyDescent="0.4">
      <c r="B60" s="26"/>
      <c r="C60" s="84"/>
      <c r="D60" s="85"/>
      <c r="E60" s="85"/>
      <c r="F60" s="86"/>
      <c r="G60" s="98">
        <f t="shared" si="60"/>
        <v>0</v>
      </c>
      <c r="H60" s="84"/>
      <c r="I60" s="85"/>
      <c r="J60" s="85"/>
      <c r="K60" s="86"/>
      <c r="L60" s="98">
        <f t="shared" si="61"/>
        <v>0</v>
      </c>
      <c r="M60" s="84"/>
      <c r="N60" s="85"/>
      <c r="O60" s="85"/>
      <c r="P60" s="86"/>
      <c r="Q60" s="98">
        <f t="shared" si="62"/>
        <v>0</v>
      </c>
      <c r="R60" s="84"/>
      <c r="S60" s="85"/>
      <c r="T60" s="85"/>
      <c r="U60" s="86"/>
      <c r="V60" s="98">
        <f t="shared" si="63"/>
        <v>0</v>
      </c>
      <c r="W60" s="84"/>
      <c r="X60" s="85"/>
      <c r="Y60" s="85"/>
      <c r="Z60" s="86"/>
      <c r="AA60" s="98">
        <f t="shared" si="64"/>
        <v>0</v>
      </c>
      <c r="AB60" s="84"/>
      <c r="AC60" s="85"/>
      <c r="AD60" s="85"/>
      <c r="AE60" s="86"/>
      <c r="AF60" s="98">
        <f t="shared" si="65"/>
        <v>0</v>
      </c>
      <c r="AG60" s="84"/>
      <c r="AH60" s="85"/>
      <c r="AI60" s="85"/>
      <c r="AJ60" s="86"/>
      <c r="AK60" s="98">
        <f t="shared" si="66"/>
        <v>0</v>
      </c>
      <c r="AL60" s="84"/>
      <c r="AM60" s="85"/>
      <c r="AN60" s="85"/>
      <c r="AO60" s="86"/>
      <c r="AP60" s="98">
        <f t="shared" si="67"/>
        <v>0</v>
      </c>
      <c r="AQ60" s="84"/>
      <c r="AR60" s="85"/>
      <c r="AS60" s="85"/>
      <c r="AT60" s="86"/>
      <c r="AU60" s="98">
        <f t="shared" si="68"/>
        <v>0</v>
      </c>
      <c r="AV60" s="84"/>
      <c r="AW60" s="85"/>
      <c r="AX60" s="85"/>
      <c r="AY60" s="86"/>
      <c r="AZ60" s="98">
        <f t="shared" si="69"/>
        <v>0</v>
      </c>
      <c r="BA60" s="30">
        <f t="shared" si="59"/>
        <v>0</v>
      </c>
    </row>
    <row r="61" spans="2:53" x14ac:dyDescent="0.4">
      <c r="B61" s="26"/>
      <c r="C61" s="84"/>
      <c r="D61" s="85"/>
      <c r="E61" s="85"/>
      <c r="F61" s="86"/>
      <c r="G61" s="98">
        <f t="shared" si="60"/>
        <v>0</v>
      </c>
      <c r="H61" s="84"/>
      <c r="I61" s="85"/>
      <c r="J61" s="85"/>
      <c r="K61" s="86"/>
      <c r="L61" s="98">
        <f t="shared" si="61"/>
        <v>0</v>
      </c>
      <c r="M61" s="84"/>
      <c r="N61" s="85"/>
      <c r="O61" s="85"/>
      <c r="P61" s="86"/>
      <c r="Q61" s="98">
        <f t="shared" si="62"/>
        <v>0</v>
      </c>
      <c r="R61" s="84"/>
      <c r="S61" s="85"/>
      <c r="T61" s="85"/>
      <c r="U61" s="86"/>
      <c r="V61" s="98">
        <f t="shared" si="63"/>
        <v>0</v>
      </c>
      <c r="W61" s="84"/>
      <c r="X61" s="85"/>
      <c r="Y61" s="85"/>
      <c r="Z61" s="86"/>
      <c r="AA61" s="98">
        <f t="shared" si="64"/>
        <v>0</v>
      </c>
      <c r="AB61" s="84"/>
      <c r="AC61" s="85"/>
      <c r="AD61" s="85"/>
      <c r="AE61" s="86"/>
      <c r="AF61" s="98">
        <f t="shared" si="65"/>
        <v>0</v>
      </c>
      <c r="AG61" s="84"/>
      <c r="AH61" s="85"/>
      <c r="AI61" s="85"/>
      <c r="AJ61" s="86"/>
      <c r="AK61" s="98">
        <f t="shared" si="66"/>
        <v>0</v>
      </c>
      <c r="AL61" s="84"/>
      <c r="AM61" s="85"/>
      <c r="AN61" s="85"/>
      <c r="AO61" s="86"/>
      <c r="AP61" s="98">
        <f t="shared" si="67"/>
        <v>0</v>
      </c>
      <c r="AQ61" s="84"/>
      <c r="AR61" s="85"/>
      <c r="AS61" s="85"/>
      <c r="AT61" s="86"/>
      <c r="AU61" s="98">
        <f t="shared" si="68"/>
        <v>0</v>
      </c>
      <c r="AV61" s="84"/>
      <c r="AW61" s="85"/>
      <c r="AX61" s="85"/>
      <c r="AY61" s="86"/>
      <c r="AZ61" s="98">
        <f t="shared" si="69"/>
        <v>0</v>
      </c>
      <c r="BA61" s="30">
        <f t="shared" si="59"/>
        <v>0</v>
      </c>
    </row>
    <row r="62" spans="2:53" ht="15.4" thickBot="1" x14ac:dyDescent="0.45">
      <c r="B62" s="78" t="s">
        <v>1</v>
      </c>
      <c r="C62" s="106">
        <f t="shared" ref="C62:AH62" si="72">SUM(C39:C61)</f>
        <v>0</v>
      </c>
      <c r="D62" s="107">
        <f t="shared" si="72"/>
        <v>0</v>
      </c>
      <c r="E62" s="107">
        <f t="shared" si="72"/>
        <v>0</v>
      </c>
      <c r="F62" s="108">
        <f t="shared" si="72"/>
        <v>0</v>
      </c>
      <c r="G62" s="83">
        <f t="shared" si="72"/>
        <v>0</v>
      </c>
      <c r="H62" s="106">
        <f t="shared" si="72"/>
        <v>0</v>
      </c>
      <c r="I62" s="107">
        <f t="shared" si="72"/>
        <v>0</v>
      </c>
      <c r="J62" s="107">
        <f t="shared" si="72"/>
        <v>0</v>
      </c>
      <c r="K62" s="108">
        <f t="shared" si="72"/>
        <v>0</v>
      </c>
      <c r="L62" s="83">
        <f t="shared" si="72"/>
        <v>0</v>
      </c>
      <c r="M62" s="106">
        <f t="shared" si="72"/>
        <v>0</v>
      </c>
      <c r="N62" s="107">
        <f t="shared" si="72"/>
        <v>0</v>
      </c>
      <c r="O62" s="107">
        <f t="shared" si="72"/>
        <v>0</v>
      </c>
      <c r="P62" s="108">
        <f t="shared" si="72"/>
        <v>0</v>
      </c>
      <c r="Q62" s="83">
        <f t="shared" si="72"/>
        <v>0</v>
      </c>
      <c r="R62" s="106">
        <f t="shared" si="72"/>
        <v>0</v>
      </c>
      <c r="S62" s="107">
        <f t="shared" si="72"/>
        <v>0</v>
      </c>
      <c r="T62" s="107">
        <f t="shared" si="72"/>
        <v>0</v>
      </c>
      <c r="U62" s="108">
        <f t="shared" si="72"/>
        <v>0</v>
      </c>
      <c r="V62" s="83">
        <f t="shared" si="72"/>
        <v>0</v>
      </c>
      <c r="W62" s="106">
        <f t="shared" si="72"/>
        <v>0</v>
      </c>
      <c r="X62" s="107">
        <f t="shared" si="72"/>
        <v>0</v>
      </c>
      <c r="Y62" s="107">
        <f t="shared" si="72"/>
        <v>0</v>
      </c>
      <c r="Z62" s="108">
        <f t="shared" si="72"/>
        <v>0</v>
      </c>
      <c r="AA62" s="83">
        <f t="shared" si="72"/>
        <v>0</v>
      </c>
      <c r="AB62" s="106">
        <f t="shared" si="72"/>
        <v>0</v>
      </c>
      <c r="AC62" s="107">
        <f t="shared" si="72"/>
        <v>0</v>
      </c>
      <c r="AD62" s="107">
        <f t="shared" si="72"/>
        <v>0</v>
      </c>
      <c r="AE62" s="108">
        <f t="shared" si="72"/>
        <v>0</v>
      </c>
      <c r="AF62" s="83">
        <f t="shared" si="72"/>
        <v>0</v>
      </c>
      <c r="AG62" s="106">
        <f t="shared" si="72"/>
        <v>0</v>
      </c>
      <c r="AH62" s="107">
        <f t="shared" si="72"/>
        <v>0</v>
      </c>
      <c r="AI62" s="107">
        <f t="shared" ref="AI62:BA62" si="73">SUM(AI39:AI61)</f>
        <v>0</v>
      </c>
      <c r="AJ62" s="108">
        <f t="shared" si="73"/>
        <v>0</v>
      </c>
      <c r="AK62" s="83">
        <f t="shared" si="73"/>
        <v>0</v>
      </c>
      <c r="AL62" s="106">
        <f t="shared" si="73"/>
        <v>0</v>
      </c>
      <c r="AM62" s="107">
        <f t="shared" si="73"/>
        <v>0</v>
      </c>
      <c r="AN62" s="107">
        <f t="shared" si="73"/>
        <v>0</v>
      </c>
      <c r="AO62" s="108">
        <f t="shared" si="73"/>
        <v>0</v>
      </c>
      <c r="AP62" s="83">
        <f t="shared" si="73"/>
        <v>0</v>
      </c>
      <c r="AQ62" s="106">
        <f t="shared" si="73"/>
        <v>0</v>
      </c>
      <c r="AR62" s="107">
        <f t="shared" si="73"/>
        <v>0</v>
      </c>
      <c r="AS62" s="107">
        <f t="shared" si="73"/>
        <v>0</v>
      </c>
      <c r="AT62" s="108">
        <f t="shared" si="73"/>
        <v>0</v>
      </c>
      <c r="AU62" s="83">
        <f t="shared" si="73"/>
        <v>0</v>
      </c>
      <c r="AV62" s="106">
        <f t="shared" si="73"/>
        <v>0</v>
      </c>
      <c r="AW62" s="107">
        <f t="shared" si="73"/>
        <v>0</v>
      </c>
      <c r="AX62" s="107">
        <f t="shared" si="73"/>
        <v>0</v>
      </c>
      <c r="AY62" s="108">
        <f t="shared" si="73"/>
        <v>0</v>
      </c>
      <c r="AZ62" s="83">
        <f t="shared" si="73"/>
        <v>0</v>
      </c>
      <c r="BA62" s="32">
        <f t="shared" si="73"/>
        <v>0</v>
      </c>
    </row>
    <row r="63" spans="2:53" s="34" customFormat="1" ht="36.75" customHeight="1" thickTop="1" thickBot="1" x14ac:dyDescent="0.35">
      <c r="B63" s="35"/>
      <c r="C63" s="34" t="str">
        <f>IF(C62='Funding Profile'!$M28,"","Discrepancy between Costs Profile and Funding Profile for this period")</f>
        <v/>
      </c>
      <c r="D63" s="34" t="str">
        <f>IF(D62='Funding Profile'!$M29,"","Discrepancy between Costs Profile and Funding Profile for this period")</f>
        <v/>
      </c>
      <c r="E63" s="34" t="str">
        <f>IF(E62='Funding Profile'!$M30,"","Discrepancy between Costs Profile and Funding Profile for this period")</f>
        <v/>
      </c>
      <c r="F63" s="34" t="str">
        <f>IF(F62='Funding Profile'!$M31,"","Discrepancy between Costs Profile and Funding Profile for this period")</f>
        <v/>
      </c>
      <c r="G63" s="34" t="str">
        <f>IF(G62='Funding Profile'!$M32,"","Discrepancy between Costs Profile and Funding Profile for this year")</f>
        <v/>
      </c>
      <c r="H63" s="34" t="str">
        <f>IF(H62='Funding Profile'!$M34,"","Discrepancy between Costs Profile and Funding Profile for this period")</f>
        <v/>
      </c>
      <c r="I63" s="34" t="str">
        <f>IF(I62='Funding Profile'!$M35,"","Discrepancy between Costs Profile and Funding Profile for this period")</f>
        <v/>
      </c>
      <c r="J63" s="34" t="str">
        <f>IF(J62='Funding Profile'!$M36,"","Discrepancy between Costs Profile and Funding Profile for this period")</f>
        <v/>
      </c>
      <c r="K63" s="34" t="str">
        <f>IF(K62='Funding Profile'!$M37,"","Discrepancy between Costs Profile and Funding Profile for this period")</f>
        <v/>
      </c>
      <c r="L63" s="34" t="str">
        <f>IF(L62='Funding Profile'!$M38,"","Discrepancy between Costs Profile and Funding Profile for this year")</f>
        <v/>
      </c>
      <c r="M63" s="34" t="str">
        <f>IF(M62='Funding Profile'!$M40,"","Discrepancy between Costs Profile and Funding Profile for this period")</f>
        <v/>
      </c>
      <c r="N63" s="34" t="str">
        <f>IF(N62='Funding Profile'!$M41,"","Discrepancy between Costs Profile and Funding Profile for this period")</f>
        <v/>
      </c>
      <c r="O63" s="34" t="str">
        <f>IF(O62='Funding Profile'!$M42,"","Discrepancy between Costs Profile and Funding Profile for this period")</f>
        <v/>
      </c>
      <c r="P63" s="34" t="str">
        <f>IF(P62='Funding Profile'!$M43,"","Discrepancy between Costs Profile and Funding Profile for this period")</f>
        <v/>
      </c>
      <c r="Q63" s="34" t="str">
        <f>IF(Q62='Funding Profile'!$M44,"","Discrepancy between Costs Profile and Funding Profile for this year")</f>
        <v/>
      </c>
      <c r="R63" s="34" t="str">
        <f>IF(R62='Funding Profile'!$M46,"","Discrepancy between Costs Profile and Funding Profile for this period")</f>
        <v/>
      </c>
      <c r="S63" s="34" t="str">
        <f>IF(S62='Funding Profile'!$M47,"","Discrepancy between Costs Profile and Funding Profile for this period")</f>
        <v/>
      </c>
      <c r="T63" s="34" t="str">
        <f>IF(T62='Funding Profile'!$M48,"","Discrepancy between Costs Profile and Funding Profile for this period")</f>
        <v/>
      </c>
      <c r="U63" s="34" t="str">
        <f>IF(U62='Funding Profile'!$M49,"","Discrepancy between Costs Profile and Funding Profile for this period")</f>
        <v/>
      </c>
      <c r="V63" s="34" t="str">
        <f>IF(V62='Funding Profile'!$M50,"","Discrepancy between Costs Profile and Funding Profile for this year")</f>
        <v/>
      </c>
      <c r="W63" s="34" t="str">
        <f>IF(W62='Funding Profile'!$M52,"","Discrepancy between Costs Profile and Funding Profile for this period")</f>
        <v/>
      </c>
      <c r="X63" s="34" t="str">
        <f>IF(X62='Funding Profile'!$M53,"","Discrepancy between Costs Profile and Funding Profile for this period")</f>
        <v/>
      </c>
      <c r="Y63" s="34" t="str">
        <f>IF(Y62='Funding Profile'!$M54,"","Discrepancy between Costs Profile and Funding Profile for this period")</f>
        <v/>
      </c>
      <c r="Z63" s="34" t="str">
        <f>IF(Z62='Funding Profile'!$M55,"","Discrepancy between Costs Profile and Funding Profile for this period")</f>
        <v/>
      </c>
      <c r="AA63" s="34" t="str">
        <f>IF(AA62='Funding Profile'!$M56,"","Discrepancy between Costs Profile and Funding Profile for this year")</f>
        <v/>
      </c>
      <c r="AB63" s="34" t="str">
        <f>IF(AB62='Funding Profile'!$M58,"","Discrepancy between Costs Profile and Funding Profile for this period")</f>
        <v/>
      </c>
      <c r="AC63" s="34" t="str">
        <f>IF(AC62='Funding Profile'!$M59,"","Discrepancy between Costs Profile and Funding Profile for this period")</f>
        <v/>
      </c>
      <c r="AD63" s="34" t="str">
        <f>IF(AD62='Funding Profile'!$M60,"","Discrepancy between Costs Profile and Funding Profile for this period")</f>
        <v/>
      </c>
      <c r="AE63" s="34" t="str">
        <f>IF(AE62='Funding Profile'!$M61,"","Discrepancy between Costs Profile and Funding Profile for this period")</f>
        <v/>
      </c>
      <c r="AF63" s="34" t="str">
        <f>IF(AF62='Funding Profile'!$M62,"","Discrepancy between Costs Profile and Funding Profile for this year")</f>
        <v/>
      </c>
      <c r="AG63" s="34" t="str">
        <f>IF(AG62='Funding Profile'!$M64,"","Discrepancy between Costs Profile and Funding Profile for this period")</f>
        <v/>
      </c>
      <c r="AH63" s="34" t="str">
        <f>IF(AH62='Funding Profile'!$M65,"","Discrepancy between Costs Profile and Funding Profile for this period")</f>
        <v/>
      </c>
      <c r="AI63" s="34" t="str">
        <f>IF(AI62='Funding Profile'!$M66,"","Discrepancy between Costs Profile and Funding Profile for this period")</f>
        <v/>
      </c>
      <c r="AJ63" s="34" t="str">
        <f>IF(AJ62='Funding Profile'!$M67,"","Discrepancy between Costs Profile and Funding Profile for this period")</f>
        <v/>
      </c>
      <c r="AK63" s="34" t="str">
        <f>IF(AK62='Funding Profile'!$M68,"","Discrepancy between Costs Profile and Funding Profile for this year")</f>
        <v/>
      </c>
      <c r="AL63" s="34" t="str">
        <f>IF(AL62='Funding Profile'!$M70,"","Discrepancy between Costs Profile and Funding Profile for this period")</f>
        <v/>
      </c>
      <c r="AM63" s="34" t="str">
        <f>IF(AM62='Funding Profile'!$M71,"","Discrepancy between Costs Profile and Funding Profile for this period")</f>
        <v/>
      </c>
      <c r="AN63" s="34" t="str">
        <f>IF(AN62='Funding Profile'!$M72,"","Discrepancy between Costs Profile and Funding Profile for this period")</f>
        <v/>
      </c>
      <c r="AO63" s="34" t="str">
        <f>IF(AO62='Funding Profile'!$M73,"","Discrepancy between Costs Profile and Funding Profile for this period")</f>
        <v/>
      </c>
      <c r="AP63" s="34" t="str">
        <f>IF(AP62='Funding Profile'!$M74,"","Discrepancy between Costs Profile and Funding Profile for this year")</f>
        <v/>
      </c>
      <c r="AQ63" s="34" t="str">
        <f>IF(AQ62='Funding Profile'!$M76,"","Discrepancy between Costs Profile and Funding Profile for this period")</f>
        <v/>
      </c>
      <c r="AR63" s="34" t="str">
        <f>IF(AR62='Funding Profile'!$M77,"","Discrepancy between Costs Profile and Funding Profile for this period")</f>
        <v/>
      </c>
      <c r="AS63" s="34" t="str">
        <f>IF(AS62='Funding Profile'!$M78,"","Discrepancy between Costs Profile and Funding Profile for this period")</f>
        <v/>
      </c>
      <c r="AT63" s="34" t="str">
        <f>IF(AT62='Funding Profile'!$M79,"","Discrepancy between Costs Profile and Funding Profile for this period")</f>
        <v/>
      </c>
      <c r="AU63" s="34" t="str">
        <f>IF(AU62='Funding Profile'!$M80,"","Discrepancy between Costs Profile and Funding Profile for this year")</f>
        <v/>
      </c>
      <c r="AV63" s="34" t="str">
        <f>IF(AV62='Funding Profile'!$M82,"","Discrepancy between Costs Profile and Funding Profile for this period")</f>
        <v/>
      </c>
      <c r="AW63" s="34" t="str">
        <f>IF(AW62='Funding Profile'!$M83,"","Discrepancy between Costs Profile and Funding Profile for this period")</f>
        <v/>
      </c>
      <c r="AX63" s="34" t="str">
        <f>IF(AX62='Funding Profile'!$M84,"","Discrepancy between Costs Profile and Funding Profile for this period")</f>
        <v/>
      </c>
      <c r="AY63" s="34" t="str">
        <f>IF(AY62='Funding Profile'!$M85,"","Discrepancy between Costs Profile and Funding Profile for this period")</f>
        <v/>
      </c>
      <c r="AZ63" s="34" t="str">
        <f>IF(AZ62='Funding Profile'!$M86,"","Discrepancy between Costs Profile and Funding Profile for this year")</f>
        <v/>
      </c>
      <c r="BA63" s="36"/>
    </row>
    <row r="64" spans="2:53" ht="15.4" hidden="1" thickBot="1" x14ac:dyDescent="0.45"/>
    <row r="65" spans="2:53" ht="15.4" hidden="1" thickBot="1" x14ac:dyDescent="0.45">
      <c r="B65" s="89" t="s">
        <v>121</v>
      </c>
      <c r="C65" s="90">
        <f t="shared" ref="C65:AH65" si="74">C33+C62</f>
        <v>0</v>
      </c>
      <c r="D65" s="87">
        <f t="shared" si="74"/>
        <v>0</v>
      </c>
      <c r="E65" s="87">
        <f t="shared" si="74"/>
        <v>0</v>
      </c>
      <c r="F65" s="88">
        <f t="shared" si="74"/>
        <v>0</v>
      </c>
      <c r="G65" s="91">
        <f t="shared" si="74"/>
        <v>0</v>
      </c>
      <c r="H65" s="90">
        <f t="shared" si="74"/>
        <v>0</v>
      </c>
      <c r="I65" s="87">
        <f t="shared" si="74"/>
        <v>0</v>
      </c>
      <c r="J65" s="87">
        <f t="shared" si="74"/>
        <v>0</v>
      </c>
      <c r="K65" s="88">
        <f t="shared" si="74"/>
        <v>0</v>
      </c>
      <c r="L65" s="91">
        <f t="shared" si="74"/>
        <v>0</v>
      </c>
      <c r="M65" s="90">
        <f t="shared" si="74"/>
        <v>0</v>
      </c>
      <c r="N65" s="87">
        <f t="shared" si="74"/>
        <v>0</v>
      </c>
      <c r="O65" s="87">
        <f t="shared" si="74"/>
        <v>0</v>
      </c>
      <c r="P65" s="88">
        <f t="shared" si="74"/>
        <v>0</v>
      </c>
      <c r="Q65" s="91">
        <f t="shared" si="74"/>
        <v>0</v>
      </c>
      <c r="R65" s="90">
        <f t="shared" si="74"/>
        <v>0</v>
      </c>
      <c r="S65" s="87">
        <f t="shared" si="74"/>
        <v>0</v>
      </c>
      <c r="T65" s="87">
        <f t="shared" si="74"/>
        <v>0</v>
      </c>
      <c r="U65" s="88">
        <f t="shared" si="74"/>
        <v>0</v>
      </c>
      <c r="V65" s="91">
        <f t="shared" si="74"/>
        <v>0</v>
      </c>
      <c r="W65" s="90">
        <f t="shared" si="74"/>
        <v>0</v>
      </c>
      <c r="X65" s="87">
        <f t="shared" si="74"/>
        <v>0</v>
      </c>
      <c r="Y65" s="87">
        <f t="shared" si="74"/>
        <v>0</v>
      </c>
      <c r="Z65" s="88">
        <f t="shared" si="74"/>
        <v>0</v>
      </c>
      <c r="AA65" s="91">
        <f t="shared" si="74"/>
        <v>0</v>
      </c>
      <c r="AB65" s="90">
        <f t="shared" si="74"/>
        <v>0</v>
      </c>
      <c r="AC65" s="87">
        <f t="shared" si="74"/>
        <v>0</v>
      </c>
      <c r="AD65" s="87">
        <f t="shared" si="74"/>
        <v>0</v>
      </c>
      <c r="AE65" s="88">
        <f t="shared" si="74"/>
        <v>0</v>
      </c>
      <c r="AF65" s="91">
        <f t="shared" si="74"/>
        <v>0</v>
      </c>
      <c r="AG65" s="90">
        <f t="shared" si="74"/>
        <v>0</v>
      </c>
      <c r="AH65" s="87">
        <f t="shared" si="74"/>
        <v>0</v>
      </c>
      <c r="AI65" s="87">
        <f t="shared" ref="AI65:BA65" si="75">AI33+AI62</f>
        <v>0</v>
      </c>
      <c r="AJ65" s="88">
        <f t="shared" si="75"/>
        <v>0</v>
      </c>
      <c r="AK65" s="91">
        <f t="shared" si="75"/>
        <v>0</v>
      </c>
      <c r="AL65" s="90">
        <f t="shared" si="75"/>
        <v>0</v>
      </c>
      <c r="AM65" s="87">
        <f t="shared" si="75"/>
        <v>0</v>
      </c>
      <c r="AN65" s="87">
        <f t="shared" si="75"/>
        <v>0</v>
      </c>
      <c r="AO65" s="88">
        <f t="shared" si="75"/>
        <v>0</v>
      </c>
      <c r="AP65" s="91">
        <f t="shared" si="75"/>
        <v>0</v>
      </c>
      <c r="AQ65" s="90">
        <f t="shared" si="75"/>
        <v>0</v>
      </c>
      <c r="AR65" s="87">
        <f t="shared" si="75"/>
        <v>0</v>
      </c>
      <c r="AS65" s="87">
        <f t="shared" si="75"/>
        <v>0</v>
      </c>
      <c r="AT65" s="88">
        <f t="shared" si="75"/>
        <v>0</v>
      </c>
      <c r="AU65" s="91">
        <f t="shared" si="75"/>
        <v>0</v>
      </c>
      <c r="AV65" s="90">
        <f t="shared" si="75"/>
        <v>0</v>
      </c>
      <c r="AW65" s="87">
        <f t="shared" si="75"/>
        <v>0</v>
      </c>
      <c r="AX65" s="87">
        <f t="shared" si="75"/>
        <v>0</v>
      </c>
      <c r="AY65" s="88">
        <f t="shared" si="75"/>
        <v>0</v>
      </c>
      <c r="AZ65" s="91">
        <f t="shared" si="75"/>
        <v>0</v>
      </c>
      <c r="BA65" s="92">
        <f t="shared" si="75"/>
        <v>0</v>
      </c>
    </row>
    <row r="66" spans="2:53" ht="15.4" hidden="1" thickBot="1" x14ac:dyDescent="0.45"/>
    <row r="67" spans="2:53" ht="15.4" hidden="1" thickBot="1" x14ac:dyDescent="0.45"/>
    <row r="68" spans="2:53" ht="15.4" thickBot="1" x14ac:dyDescent="0.45">
      <c r="B68" s="37" t="s">
        <v>99</v>
      </c>
      <c r="C68" s="93">
        <f>C65</f>
        <v>0</v>
      </c>
      <c r="D68" s="94">
        <f t="shared" ref="D68:AZ68" si="76">D65</f>
        <v>0</v>
      </c>
      <c r="E68" s="94">
        <f t="shared" si="76"/>
        <v>0</v>
      </c>
      <c r="F68" s="95">
        <f t="shared" si="76"/>
        <v>0</v>
      </c>
      <c r="G68" s="96">
        <f t="shared" si="76"/>
        <v>0</v>
      </c>
      <c r="H68" s="93">
        <f t="shared" si="76"/>
        <v>0</v>
      </c>
      <c r="I68" s="94">
        <f t="shared" si="76"/>
        <v>0</v>
      </c>
      <c r="J68" s="94">
        <f t="shared" si="76"/>
        <v>0</v>
      </c>
      <c r="K68" s="95">
        <f t="shared" si="76"/>
        <v>0</v>
      </c>
      <c r="L68" s="96">
        <f t="shared" si="76"/>
        <v>0</v>
      </c>
      <c r="M68" s="93">
        <f t="shared" si="76"/>
        <v>0</v>
      </c>
      <c r="N68" s="94">
        <f t="shared" si="76"/>
        <v>0</v>
      </c>
      <c r="O68" s="94">
        <f t="shared" si="76"/>
        <v>0</v>
      </c>
      <c r="P68" s="95">
        <f t="shared" si="76"/>
        <v>0</v>
      </c>
      <c r="Q68" s="96">
        <f t="shared" si="76"/>
        <v>0</v>
      </c>
      <c r="R68" s="93">
        <f t="shared" si="76"/>
        <v>0</v>
      </c>
      <c r="S68" s="94">
        <f t="shared" si="76"/>
        <v>0</v>
      </c>
      <c r="T68" s="94">
        <f t="shared" si="76"/>
        <v>0</v>
      </c>
      <c r="U68" s="95">
        <f t="shared" si="76"/>
        <v>0</v>
      </c>
      <c r="V68" s="96">
        <f t="shared" si="76"/>
        <v>0</v>
      </c>
      <c r="W68" s="93">
        <f t="shared" si="76"/>
        <v>0</v>
      </c>
      <c r="X68" s="94">
        <f t="shared" si="76"/>
        <v>0</v>
      </c>
      <c r="Y68" s="94">
        <f t="shared" si="76"/>
        <v>0</v>
      </c>
      <c r="Z68" s="95">
        <f t="shared" si="76"/>
        <v>0</v>
      </c>
      <c r="AA68" s="96">
        <f t="shared" si="76"/>
        <v>0</v>
      </c>
      <c r="AB68" s="93">
        <f t="shared" si="76"/>
        <v>0</v>
      </c>
      <c r="AC68" s="94">
        <f t="shared" si="76"/>
        <v>0</v>
      </c>
      <c r="AD68" s="94">
        <f t="shared" si="76"/>
        <v>0</v>
      </c>
      <c r="AE68" s="95">
        <f t="shared" si="76"/>
        <v>0</v>
      </c>
      <c r="AF68" s="96">
        <f t="shared" si="76"/>
        <v>0</v>
      </c>
      <c r="AG68" s="93">
        <f t="shared" si="76"/>
        <v>0</v>
      </c>
      <c r="AH68" s="94">
        <f t="shared" si="76"/>
        <v>0</v>
      </c>
      <c r="AI68" s="94">
        <f t="shared" si="76"/>
        <v>0</v>
      </c>
      <c r="AJ68" s="95">
        <f t="shared" si="76"/>
        <v>0</v>
      </c>
      <c r="AK68" s="96">
        <f t="shared" si="76"/>
        <v>0</v>
      </c>
      <c r="AL68" s="93">
        <f t="shared" si="76"/>
        <v>0</v>
      </c>
      <c r="AM68" s="94">
        <f t="shared" si="76"/>
        <v>0</v>
      </c>
      <c r="AN68" s="94">
        <f t="shared" si="76"/>
        <v>0</v>
      </c>
      <c r="AO68" s="95">
        <f t="shared" si="76"/>
        <v>0</v>
      </c>
      <c r="AP68" s="96">
        <f t="shared" si="76"/>
        <v>0</v>
      </c>
      <c r="AQ68" s="93">
        <f t="shared" si="76"/>
        <v>0</v>
      </c>
      <c r="AR68" s="94">
        <f t="shared" si="76"/>
        <v>0</v>
      </c>
      <c r="AS68" s="94">
        <f t="shared" si="76"/>
        <v>0</v>
      </c>
      <c r="AT68" s="95">
        <f t="shared" si="76"/>
        <v>0</v>
      </c>
      <c r="AU68" s="96">
        <f t="shared" si="76"/>
        <v>0</v>
      </c>
      <c r="AV68" s="93">
        <f t="shared" si="76"/>
        <v>0</v>
      </c>
      <c r="AW68" s="94">
        <f t="shared" si="76"/>
        <v>0</v>
      </c>
      <c r="AX68" s="94">
        <f t="shared" si="76"/>
        <v>0</v>
      </c>
      <c r="AY68" s="95">
        <f t="shared" si="76"/>
        <v>0</v>
      </c>
      <c r="AZ68" s="96">
        <f t="shared" si="76"/>
        <v>0</v>
      </c>
      <c r="BA68" s="97">
        <f>BA65</f>
        <v>0</v>
      </c>
    </row>
    <row r="75" spans="2:53" ht="15.4" hidden="1" thickBot="1" x14ac:dyDescent="0.45"/>
    <row r="76" spans="2:53" ht="17.649999999999999" hidden="1" thickTop="1" x14ac:dyDescent="0.45">
      <c r="C76" s="113" t="str">
        <f>IF(AND('Funding Profile'!$C$32=$G$33,'Funding Profile'!$C$38=$L$33,'Funding Profile'!$C$44=$Q$33,'Funding Profile'!$C$50=$V$33,'Funding Profile'!$C$56=$AA$33,'Funding Profile'!$C$62=$AF$33),"","Error")</f>
        <v/>
      </c>
    </row>
    <row r="77" spans="2:53" ht="17.25" hidden="1" x14ac:dyDescent="0.45">
      <c r="C77" s="114" t="str">
        <f>IF(AND('Funding Profile'!$C$68=$AK$33,'Funding Profile'!$C$74=$AP$33,'Funding Profile'!$C$80=$AU$33,'Funding Profile'!$C$86=$AZ$33),"","Error")</f>
        <v/>
      </c>
    </row>
    <row r="78" spans="2:53" ht="17.25" hidden="1" x14ac:dyDescent="0.45">
      <c r="C78" s="114" t="str">
        <f>IF(AND('Funding Profile'!$M$32=$G$62,'Funding Profile'!$M$38=$L$62,'Funding Profile'!$M$44=$Q$62,'Funding Profile'!$M$50=$V$62,'Funding Profile'!$M$56=$AA$62,'Funding Profile'!$M$62=$AF$62),"","Error")</f>
        <v/>
      </c>
    </row>
    <row r="79" spans="2:53" ht="17.25" hidden="1" x14ac:dyDescent="0.45">
      <c r="C79" s="114" t="str">
        <f>IF(AND('Funding Profile'!$M$68=$AK$62,'Funding Profile'!$M$74=$AP$62,'Funding Profile'!$M$80=$AU$62,'Funding Profile'!$M$86=$AZ$62),"","Error")</f>
        <v/>
      </c>
    </row>
    <row r="80" spans="2:53" ht="17.25" hidden="1" x14ac:dyDescent="0.45">
      <c r="C80" s="126"/>
    </row>
    <row r="81" spans="3:3" ht="17.25" hidden="1" x14ac:dyDescent="0.45">
      <c r="C81" s="126"/>
    </row>
    <row r="82" spans="3:3" ht="17.25" hidden="1" x14ac:dyDescent="0.45">
      <c r="C82" s="126"/>
    </row>
    <row r="83" spans="3:3" ht="17.25" hidden="1" x14ac:dyDescent="0.45">
      <c r="C83" s="126"/>
    </row>
    <row r="84" spans="3:3" ht="17.649999999999999" hidden="1" thickBot="1" x14ac:dyDescent="0.5">
      <c r="C84" s="115" t="str">
        <f>IF(OR($C$76&lt;&gt;"",$C$77&lt;&gt;"",$C$78&lt;&gt;"",$C$79&lt;&gt;""),"Error","")</f>
        <v/>
      </c>
    </row>
    <row r="85" spans="3:3" ht="18" hidden="1" thickTop="1" thickBot="1" x14ac:dyDescent="0.5">
      <c r="C85" s="115" t="str">
        <f>IF(OR($C$80&lt;&gt;"",$C$81&lt;&gt;"",$C$82&lt;&gt;"",$C$83&lt;&gt;""),"Error","")</f>
        <v/>
      </c>
    </row>
    <row r="86" spans="3:3" ht="15.4" hidden="1" thickTop="1" x14ac:dyDescent="0.4"/>
  </sheetData>
  <sheetProtection formatColumns="0" formatRows="0"/>
  <mergeCells count="29">
    <mergeCell ref="AG8:AK8"/>
    <mergeCell ref="AG37:AK37"/>
    <mergeCell ref="AL8:AP8"/>
    <mergeCell ref="AL37:AP37"/>
    <mergeCell ref="BA8:BA9"/>
    <mergeCell ref="BA37:BA38"/>
    <mergeCell ref="AQ8:AU8"/>
    <mergeCell ref="AQ37:AU37"/>
    <mergeCell ref="AV8:AZ8"/>
    <mergeCell ref="AV37:AZ37"/>
    <mergeCell ref="R37:V37"/>
    <mergeCell ref="W8:AA8"/>
    <mergeCell ref="W37:AA37"/>
    <mergeCell ref="AB8:AF8"/>
    <mergeCell ref="AB37:AF37"/>
    <mergeCell ref="C37:G37"/>
    <mergeCell ref="H8:L8"/>
    <mergeCell ref="H37:L37"/>
    <mergeCell ref="M8:Q8"/>
    <mergeCell ref="M37:Q37"/>
    <mergeCell ref="M36:P36"/>
    <mergeCell ref="C7:F7"/>
    <mergeCell ref="C36:F36"/>
    <mergeCell ref="E2:O2"/>
    <mergeCell ref="B4:L4"/>
    <mergeCell ref="C8:G8"/>
    <mergeCell ref="M7:P7"/>
    <mergeCell ref="E3:U3"/>
    <mergeCell ref="R8:V8"/>
  </mergeCells>
  <conditionalFormatting sqref="G34">
    <cfRule type="notContainsBlanks" dxfId="308" priority="332">
      <formula>LEN(TRIM(G34))&gt;0</formula>
    </cfRule>
  </conditionalFormatting>
  <conditionalFormatting sqref="C34:F34">
    <cfRule type="notContainsBlanks" dxfId="307" priority="305">
      <formula>LEN(TRIM(C34))&gt;0</formula>
    </cfRule>
  </conditionalFormatting>
  <conditionalFormatting sqref="L34">
    <cfRule type="notContainsBlanks" dxfId="306" priority="299">
      <formula>LEN(TRIM(L34))&gt;0</formula>
    </cfRule>
  </conditionalFormatting>
  <conditionalFormatting sqref="H34:K34">
    <cfRule type="notContainsBlanks" dxfId="305" priority="298">
      <formula>LEN(TRIM(H34))&gt;0</formula>
    </cfRule>
  </conditionalFormatting>
  <conditionalFormatting sqref="Q34">
    <cfRule type="notContainsBlanks" dxfId="304" priority="257">
      <formula>LEN(TRIM(Q34))&gt;0</formula>
    </cfRule>
  </conditionalFormatting>
  <conditionalFormatting sqref="M34:P34">
    <cfRule type="notContainsBlanks" dxfId="303" priority="256">
      <formula>LEN(TRIM(M34))&gt;0</formula>
    </cfRule>
  </conditionalFormatting>
  <conditionalFormatting sqref="V34">
    <cfRule type="notContainsBlanks" dxfId="302" priority="255">
      <formula>LEN(TRIM(V34))&gt;0</formula>
    </cfRule>
  </conditionalFormatting>
  <conditionalFormatting sqref="R34:U34">
    <cfRule type="notContainsBlanks" dxfId="301" priority="254">
      <formula>LEN(TRIM(R34))&gt;0</formula>
    </cfRule>
  </conditionalFormatting>
  <conditionalFormatting sqref="AA34">
    <cfRule type="notContainsBlanks" dxfId="300" priority="253">
      <formula>LEN(TRIM(AA34))&gt;0</formula>
    </cfRule>
  </conditionalFormatting>
  <conditionalFormatting sqref="W34:Z34">
    <cfRule type="notContainsBlanks" dxfId="299" priority="252">
      <formula>LEN(TRIM(W34))&gt;0</formula>
    </cfRule>
  </conditionalFormatting>
  <conditionalFormatting sqref="AF34">
    <cfRule type="notContainsBlanks" dxfId="298" priority="251">
      <formula>LEN(TRIM(AF34))&gt;0</formula>
    </cfRule>
  </conditionalFormatting>
  <conditionalFormatting sqref="AB34:AE34">
    <cfRule type="notContainsBlanks" dxfId="297" priority="250">
      <formula>LEN(TRIM(AB34))&gt;0</formula>
    </cfRule>
  </conditionalFormatting>
  <conditionalFormatting sqref="AK34">
    <cfRule type="notContainsBlanks" dxfId="296" priority="249">
      <formula>LEN(TRIM(AK34))&gt;0</formula>
    </cfRule>
  </conditionalFormatting>
  <conditionalFormatting sqref="AG34:AJ34">
    <cfRule type="notContainsBlanks" dxfId="295" priority="248">
      <formula>LEN(TRIM(AG34))&gt;0</formula>
    </cfRule>
  </conditionalFormatting>
  <conditionalFormatting sqref="AP34">
    <cfRule type="notContainsBlanks" dxfId="294" priority="247">
      <formula>LEN(TRIM(AP34))&gt;0</formula>
    </cfRule>
  </conditionalFormatting>
  <conditionalFormatting sqref="AL34:AO34">
    <cfRule type="notContainsBlanks" dxfId="293" priority="246">
      <formula>LEN(TRIM(AL34))&gt;0</formula>
    </cfRule>
  </conditionalFormatting>
  <conditionalFormatting sqref="AU34">
    <cfRule type="notContainsBlanks" dxfId="292" priority="245">
      <formula>LEN(TRIM(AU34))&gt;0</formula>
    </cfRule>
  </conditionalFormatting>
  <conditionalFormatting sqref="AQ34:AT34">
    <cfRule type="notContainsBlanks" dxfId="291" priority="244">
      <formula>LEN(TRIM(AQ34))&gt;0</formula>
    </cfRule>
  </conditionalFormatting>
  <conditionalFormatting sqref="AZ34">
    <cfRule type="notContainsBlanks" dxfId="290" priority="243">
      <formula>LEN(TRIM(AZ34))&gt;0</formula>
    </cfRule>
  </conditionalFormatting>
  <conditionalFormatting sqref="AV34:AY34">
    <cfRule type="notContainsBlanks" dxfId="289" priority="242">
      <formula>LEN(TRIM(AV34))&gt;0</formula>
    </cfRule>
  </conditionalFormatting>
  <conditionalFormatting sqref="G63">
    <cfRule type="notContainsBlanks" dxfId="288" priority="191">
      <formula>LEN(TRIM(G63))&gt;0</formula>
    </cfRule>
  </conditionalFormatting>
  <conditionalFormatting sqref="C63:F63">
    <cfRule type="notContainsBlanks" dxfId="287" priority="190">
      <formula>LEN(TRIM(C63))&gt;0</formula>
    </cfRule>
  </conditionalFormatting>
  <conditionalFormatting sqref="L63">
    <cfRule type="notContainsBlanks" dxfId="286" priority="189">
      <formula>LEN(TRIM(L63))&gt;0</formula>
    </cfRule>
  </conditionalFormatting>
  <conditionalFormatting sqref="H63:K63">
    <cfRule type="notContainsBlanks" dxfId="285" priority="188">
      <formula>LEN(TRIM(H63))&gt;0</formula>
    </cfRule>
  </conditionalFormatting>
  <conditionalFormatting sqref="Q63">
    <cfRule type="notContainsBlanks" dxfId="284" priority="187">
      <formula>LEN(TRIM(Q63))&gt;0</formula>
    </cfRule>
  </conditionalFormatting>
  <conditionalFormatting sqref="M63:P63">
    <cfRule type="notContainsBlanks" dxfId="283" priority="186">
      <formula>LEN(TRIM(M63))&gt;0</formula>
    </cfRule>
  </conditionalFormatting>
  <conditionalFormatting sqref="V63">
    <cfRule type="notContainsBlanks" dxfId="282" priority="185">
      <formula>LEN(TRIM(V63))&gt;0</formula>
    </cfRule>
  </conditionalFormatting>
  <conditionalFormatting sqref="R63:U63">
    <cfRule type="notContainsBlanks" dxfId="281" priority="184">
      <formula>LEN(TRIM(R63))&gt;0</formula>
    </cfRule>
  </conditionalFormatting>
  <conditionalFormatting sqref="AA63">
    <cfRule type="notContainsBlanks" dxfId="280" priority="183">
      <formula>LEN(TRIM(AA63))&gt;0</formula>
    </cfRule>
  </conditionalFormatting>
  <conditionalFormatting sqref="W63:Z63">
    <cfRule type="notContainsBlanks" dxfId="279" priority="182">
      <formula>LEN(TRIM(W63))&gt;0</formula>
    </cfRule>
  </conditionalFormatting>
  <conditionalFormatting sqref="AF63">
    <cfRule type="notContainsBlanks" dxfId="278" priority="181">
      <formula>LEN(TRIM(AF63))&gt;0</formula>
    </cfRule>
  </conditionalFormatting>
  <conditionalFormatting sqref="AB63:AE63">
    <cfRule type="notContainsBlanks" dxfId="277" priority="180">
      <formula>LEN(TRIM(AB63))&gt;0</formula>
    </cfRule>
  </conditionalFormatting>
  <conditionalFormatting sqref="AK63">
    <cfRule type="notContainsBlanks" dxfId="276" priority="179">
      <formula>LEN(TRIM(AK63))&gt;0</formula>
    </cfRule>
  </conditionalFormatting>
  <conditionalFormatting sqref="AG63:AJ63">
    <cfRule type="notContainsBlanks" dxfId="275" priority="178">
      <formula>LEN(TRIM(AG63))&gt;0</formula>
    </cfRule>
  </conditionalFormatting>
  <conditionalFormatting sqref="AP63">
    <cfRule type="notContainsBlanks" dxfId="274" priority="177">
      <formula>LEN(TRIM(AP63))&gt;0</formula>
    </cfRule>
  </conditionalFormatting>
  <conditionalFormatting sqref="AL63:AO63">
    <cfRule type="notContainsBlanks" dxfId="273" priority="176">
      <formula>LEN(TRIM(AL63))&gt;0</formula>
    </cfRule>
  </conditionalFormatting>
  <conditionalFormatting sqref="AU63">
    <cfRule type="notContainsBlanks" dxfId="272" priority="175">
      <formula>LEN(TRIM(AU63))&gt;0</formula>
    </cfRule>
  </conditionalFormatting>
  <conditionalFormatting sqref="AQ63:AT63">
    <cfRule type="notContainsBlanks" dxfId="271" priority="174">
      <formula>LEN(TRIM(AQ63))&gt;0</formula>
    </cfRule>
  </conditionalFormatting>
  <conditionalFormatting sqref="AZ63">
    <cfRule type="notContainsBlanks" dxfId="270" priority="173">
      <formula>LEN(TRIM(AZ63))&gt;0</formula>
    </cfRule>
  </conditionalFormatting>
  <conditionalFormatting sqref="AV63:AY63">
    <cfRule type="notContainsBlanks" dxfId="269" priority="172">
      <formula>LEN(TRIM(AV63))&gt;0</formula>
    </cfRule>
  </conditionalFormatting>
  <conditionalFormatting sqref="C76">
    <cfRule type="notContainsBlanks" dxfId="268" priority="16">
      <formula>LEN(TRIM(C76))&gt;0</formula>
    </cfRule>
  </conditionalFormatting>
  <conditionalFormatting sqref="C77">
    <cfRule type="notContainsBlanks" dxfId="267" priority="15">
      <formula>LEN(TRIM(C77))&gt;0</formula>
    </cfRule>
  </conditionalFormatting>
  <conditionalFormatting sqref="C82">
    <cfRule type="notContainsBlanks" dxfId="266" priority="10">
      <formula>LEN(TRIM(C82))&gt;0</formula>
    </cfRule>
  </conditionalFormatting>
  <conditionalFormatting sqref="C83">
    <cfRule type="notContainsBlanks" dxfId="265" priority="9">
      <formula>LEN(TRIM(C83))&gt;0</formula>
    </cfRule>
  </conditionalFormatting>
  <conditionalFormatting sqref="C78">
    <cfRule type="notContainsBlanks" dxfId="264" priority="8">
      <formula>LEN(TRIM(C78))&gt;0</formula>
    </cfRule>
  </conditionalFormatting>
  <conditionalFormatting sqref="C79">
    <cfRule type="notContainsBlanks" dxfId="263" priority="7">
      <formula>LEN(TRIM(C79))&gt;0</formula>
    </cfRule>
  </conditionalFormatting>
  <conditionalFormatting sqref="C80">
    <cfRule type="notContainsBlanks" dxfId="262" priority="6">
      <formula>LEN(TRIM(C80))&gt;0</formula>
    </cfRule>
  </conditionalFormatting>
  <conditionalFormatting sqref="C81">
    <cfRule type="notContainsBlanks" dxfId="261" priority="5">
      <formula>LEN(TRIM(C81))&gt;0</formula>
    </cfRule>
  </conditionalFormatting>
  <conditionalFormatting sqref="C84">
    <cfRule type="notContainsBlanks" dxfId="260" priority="4">
      <formula>LEN(TRIM(C84))&gt;0</formula>
    </cfRule>
  </conditionalFormatting>
  <conditionalFormatting sqref="E2">
    <cfRule type="notContainsBlanks" dxfId="259" priority="3">
      <formula>LEN(TRIM(E2))&gt;0</formula>
    </cfRule>
  </conditionalFormatting>
  <conditionalFormatting sqref="C85">
    <cfRule type="notContainsBlanks" dxfId="258" priority="2">
      <formula>LEN(TRIM(C85))&gt;0</formula>
    </cfRule>
  </conditionalFormatting>
  <conditionalFormatting sqref="E3">
    <cfRule type="notContainsBlanks" dxfId="257" priority="333">
      <formula>LEN(TRIM(E3))&gt;0</formula>
    </cfRule>
  </conditionalFormatting>
  <dataValidations count="2">
    <dataValidation type="whole" allowBlank="1" showInputMessage="1" showErrorMessage="1" error="Please enter whole amounts only (no pence)_x000a_" sqref="C10:F32 H10:K32 M10:P32 R10:U32 W10:Z32 AB10:AE32 AG10:AJ32 AL10:AO32 AQ10:AT32 AV10:AY32" xr:uid="{00000000-0002-0000-0100-000000000000}">
      <formula1>-100000000</formula1>
      <formula2>100000000</formula2>
    </dataValidation>
    <dataValidation type="whole" allowBlank="1" showInputMessage="1" showErrorMessage="1" error="Please enter whole amounts only (no pence)" sqref="C39:F61 H39:K61 M39:P61 R39:U61 W39:Z61 AB39:AE61 AG39:AJ61 AL39:AO61 AQ39:AT61 AV39:AY61" xr:uid="{00000000-0002-0000-0100-000001000000}">
      <formula1>-100000000</formula1>
      <formula2>100000000</formula2>
    </dataValidation>
  </dataValidations>
  <pageMargins left="0.11811023622047245" right="0.11811023622047245" top="0.15748031496062992" bottom="0.15748031496062992" header="0.31496062992125984" footer="0.31496062992125984"/>
  <pageSetup paperSize="9" scale="38" fitToWidth="2" pageOrder="overThenDown" orientation="landscape" cellComments="atEnd" r:id="rId1"/>
  <headerFooter>
    <oddFooter>&amp;L&amp;8</oddFooter>
  </headerFooter>
  <colBreaks count="1" manualBreakCount="1">
    <brk id="27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31" operator="notEqual" id="{AF3087DB-8EF8-4924-9362-5635C9EBC9AA}">
            <xm:f>'Funding Profile'!$C$32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G33</xm:sqref>
        </x14:conditionalFormatting>
        <x14:conditionalFormatting xmlns:xm="http://schemas.microsoft.com/office/excel/2006/main">
          <x14:cfRule type="cellIs" priority="309" operator="notEqual" id="{5BDB6FFC-5F1D-447D-B844-25C20971160C}">
            <xm:f>'Funding Profile'!$C$28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C33</xm:sqref>
        </x14:conditionalFormatting>
        <x14:conditionalFormatting xmlns:xm="http://schemas.microsoft.com/office/excel/2006/main">
          <x14:cfRule type="cellIs" priority="308" operator="notEqual" id="{0992FBA6-C0D6-4F9F-940F-DFD1F2206BA5}">
            <xm:f>'Funding Profile'!$C$29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D33</xm:sqref>
        </x14:conditionalFormatting>
        <x14:conditionalFormatting xmlns:xm="http://schemas.microsoft.com/office/excel/2006/main">
          <x14:cfRule type="cellIs" priority="307" operator="notEqual" id="{39A1FF7D-52A4-437D-B375-7FF4E2A066CE}">
            <xm:f>'Funding Profile'!$C$30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ellIs" priority="306" operator="notEqual" id="{04CFDD83-3AB8-4216-9C83-1A7588B1D321}">
            <xm:f>'Funding Profile'!$C$31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F33</xm:sqref>
        </x14:conditionalFormatting>
        <x14:conditionalFormatting xmlns:xm="http://schemas.microsoft.com/office/excel/2006/main">
          <x14:cfRule type="cellIs" priority="304" operator="notEqual" id="{57E5BFED-2115-4919-8774-84B117EC3312}">
            <xm:f>'Funding Profile'!$C$38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L33</xm:sqref>
        </x14:conditionalFormatting>
        <x14:conditionalFormatting xmlns:xm="http://schemas.microsoft.com/office/excel/2006/main">
          <x14:cfRule type="cellIs" priority="303" operator="notEqual" id="{8B809922-BFB6-4DF5-8A1C-06184B75DD59}">
            <xm:f>'Funding Profile'!$C$34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cellIs" priority="302" operator="notEqual" id="{D2952056-3BD2-4E63-B09D-B73543931EF2}">
            <xm:f>'Funding Profile'!$C$35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301" operator="notEqual" id="{4F0C2BC3-7638-4E38-BFC6-7B8178CDE1D3}">
            <xm:f>'Funding Profile'!$C$36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300" operator="notEqual" id="{F2FE1990-FF08-4B65-9C2D-04A2C3A61DCA}">
            <xm:f>'Funding Profile'!$C$37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297" operator="notEqual" id="{B752A934-2971-4E54-859F-7B5B119470ED}">
            <xm:f>'Funding Profile'!$C$44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cellIs" priority="296" operator="notEqual" id="{780A38B2-54C8-4264-96F8-E974EF3B9E1B}">
            <xm:f>'Funding Profile'!$C$40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M33</xm:sqref>
        </x14:conditionalFormatting>
        <x14:conditionalFormatting xmlns:xm="http://schemas.microsoft.com/office/excel/2006/main">
          <x14:cfRule type="cellIs" priority="295" operator="notEqual" id="{F7A12BEF-0018-47A1-824D-64D655903F7E}">
            <xm:f>'Funding Profile'!$C$41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N33</xm:sqref>
        </x14:conditionalFormatting>
        <x14:conditionalFormatting xmlns:xm="http://schemas.microsoft.com/office/excel/2006/main">
          <x14:cfRule type="cellIs" priority="294" operator="notEqual" id="{2AE6D230-070B-4CF7-825F-8D75D8597134}">
            <xm:f>'Funding Profile'!$C$42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293" operator="notEqual" id="{34490924-779C-4F5C-9F62-CD2F94B87C3A}">
            <xm:f>'Funding Profile'!$C$43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P33</xm:sqref>
        </x14:conditionalFormatting>
        <x14:conditionalFormatting xmlns:xm="http://schemas.microsoft.com/office/excel/2006/main">
          <x14:cfRule type="cellIs" priority="292" operator="notEqual" id="{F67EDDD5-F22C-462E-8022-D72F90F98AF5}">
            <xm:f>'Funding Profile'!$C$50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V33</xm:sqref>
        </x14:conditionalFormatting>
        <x14:conditionalFormatting xmlns:xm="http://schemas.microsoft.com/office/excel/2006/main">
          <x14:cfRule type="cellIs" priority="291" operator="notEqual" id="{6C67A289-1802-47F4-B25A-E36AFE87E04A}">
            <xm:f>'Funding Profile'!$C$46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R33</xm:sqref>
        </x14:conditionalFormatting>
        <x14:conditionalFormatting xmlns:xm="http://schemas.microsoft.com/office/excel/2006/main">
          <x14:cfRule type="cellIs" priority="290" operator="notEqual" id="{6309E1C4-0A95-4ECF-9EAB-304712968A0B}">
            <xm:f>'Funding Profile'!$C$47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S33</xm:sqref>
        </x14:conditionalFormatting>
        <x14:conditionalFormatting xmlns:xm="http://schemas.microsoft.com/office/excel/2006/main">
          <x14:cfRule type="cellIs" priority="289" operator="notEqual" id="{19257EBB-2A76-4031-85CD-1073265EE7D4}">
            <xm:f>'Funding Profile'!$C$48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T33</xm:sqref>
        </x14:conditionalFormatting>
        <x14:conditionalFormatting xmlns:xm="http://schemas.microsoft.com/office/excel/2006/main">
          <x14:cfRule type="cellIs" priority="288" operator="notEqual" id="{1C1C24D9-B343-46EF-A2B0-C916C45521CA}">
            <xm:f>'Funding Profile'!$C$49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U33</xm:sqref>
        </x14:conditionalFormatting>
        <x14:conditionalFormatting xmlns:xm="http://schemas.microsoft.com/office/excel/2006/main">
          <x14:cfRule type="cellIs" priority="287" operator="notEqual" id="{64C26216-E247-4D50-9C37-D2795D0AA468}">
            <xm:f>'Funding Profile'!$C$56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AA33</xm:sqref>
        </x14:conditionalFormatting>
        <x14:conditionalFormatting xmlns:xm="http://schemas.microsoft.com/office/excel/2006/main">
          <x14:cfRule type="cellIs" priority="286" operator="notEqual" id="{5DBEBFD3-02FD-41FE-82AD-CC2B778C6AE3}">
            <xm:f>'Funding Profile'!$C$52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W33</xm:sqref>
        </x14:conditionalFormatting>
        <x14:conditionalFormatting xmlns:xm="http://schemas.microsoft.com/office/excel/2006/main">
          <x14:cfRule type="cellIs" priority="285" operator="notEqual" id="{4607675C-4F39-4B8C-BE88-FBDC3DE2A27B}">
            <xm:f>'Funding Profile'!$C$53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X33</xm:sqref>
        </x14:conditionalFormatting>
        <x14:conditionalFormatting xmlns:xm="http://schemas.microsoft.com/office/excel/2006/main">
          <x14:cfRule type="cellIs" priority="284" operator="notEqual" id="{0FFC53FE-FFE2-438D-9E66-9849E3213106}">
            <xm:f>'Funding Profile'!$C$54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Y33</xm:sqref>
        </x14:conditionalFormatting>
        <x14:conditionalFormatting xmlns:xm="http://schemas.microsoft.com/office/excel/2006/main">
          <x14:cfRule type="cellIs" priority="283" operator="notEqual" id="{CA28E9E5-7967-4D2F-861C-B2FEF7A59E26}">
            <xm:f>'Funding Profile'!$C$55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Z33</xm:sqref>
        </x14:conditionalFormatting>
        <x14:conditionalFormatting xmlns:xm="http://schemas.microsoft.com/office/excel/2006/main">
          <x14:cfRule type="cellIs" priority="282" operator="notEqual" id="{A5ECE5F6-B22E-4B98-A1DD-6FB340042920}">
            <xm:f>'Funding Profile'!$C$62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AF33</xm:sqref>
        </x14:conditionalFormatting>
        <x14:conditionalFormatting xmlns:xm="http://schemas.microsoft.com/office/excel/2006/main">
          <x14:cfRule type="cellIs" priority="281" operator="notEqual" id="{348810E8-DB47-4DDA-9807-DF34EE25971B}">
            <xm:f>'Funding Profile'!$C$58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AB33</xm:sqref>
        </x14:conditionalFormatting>
        <x14:conditionalFormatting xmlns:xm="http://schemas.microsoft.com/office/excel/2006/main">
          <x14:cfRule type="cellIs" priority="280" operator="notEqual" id="{58ED7222-BA26-42E7-877C-DD62D13B76A5}">
            <xm:f>'Funding Profile'!$C$59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AC33</xm:sqref>
        </x14:conditionalFormatting>
        <x14:conditionalFormatting xmlns:xm="http://schemas.microsoft.com/office/excel/2006/main">
          <x14:cfRule type="cellIs" priority="279" operator="notEqual" id="{50BC21B0-FCE6-4616-9202-4F04FF93B0B0}">
            <xm:f>'Funding Profile'!$C$60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AD33</xm:sqref>
        </x14:conditionalFormatting>
        <x14:conditionalFormatting xmlns:xm="http://schemas.microsoft.com/office/excel/2006/main">
          <x14:cfRule type="cellIs" priority="278" operator="notEqual" id="{A31F3799-7E6E-44B3-BE6D-AEFB9E981FDC}">
            <xm:f>'Funding Profile'!$C$61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AE33</xm:sqref>
        </x14:conditionalFormatting>
        <x14:conditionalFormatting xmlns:xm="http://schemas.microsoft.com/office/excel/2006/main">
          <x14:cfRule type="cellIs" priority="277" operator="notEqual" id="{3047C250-7987-4388-B26D-0DD98BD06933}">
            <xm:f>'Funding Profile'!$C$68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AK33</xm:sqref>
        </x14:conditionalFormatting>
        <x14:conditionalFormatting xmlns:xm="http://schemas.microsoft.com/office/excel/2006/main">
          <x14:cfRule type="cellIs" priority="276" operator="notEqual" id="{1DE6EE9D-62A8-4102-85BE-902367184E77}">
            <xm:f>'Funding Profile'!$C$64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AG33</xm:sqref>
        </x14:conditionalFormatting>
        <x14:conditionalFormatting xmlns:xm="http://schemas.microsoft.com/office/excel/2006/main">
          <x14:cfRule type="cellIs" priority="275" operator="notEqual" id="{99131A17-211A-453A-8395-84A7D22D7AC9}">
            <xm:f>'Funding Profile'!$C$65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AH33</xm:sqref>
        </x14:conditionalFormatting>
        <x14:conditionalFormatting xmlns:xm="http://schemas.microsoft.com/office/excel/2006/main">
          <x14:cfRule type="cellIs" priority="274" operator="notEqual" id="{3F811F3A-DD8B-4611-BC91-8D47EC5DFC81}">
            <xm:f>'Funding Profile'!$C$66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AI33</xm:sqref>
        </x14:conditionalFormatting>
        <x14:conditionalFormatting xmlns:xm="http://schemas.microsoft.com/office/excel/2006/main">
          <x14:cfRule type="cellIs" priority="273" operator="notEqual" id="{D7EE2423-A6B4-49DA-82A8-86FF730130C8}">
            <xm:f>'Funding Profile'!$C$67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AJ33</xm:sqref>
        </x14:conditionalFormatting>
        <x14:conditionalFormatting xmlns:xm="http://schemas.microsoft.com/office/excel/2006/main">
          <x14:cfRule type="cellIs" priority="272" operator="notEqual" id="{86935D8D-72AA-4AF3-B827-882CEE18075C}">
            <xm:f>'Funding Profile'!$C$74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AP33</xm:sqref>
        </x14:conditionalFormatting>
        <x14:conditionalFormatting xmlns:xm="http://schemas.microsoft.com/office/excel/2006/main">
          <x14:cfRule type="cellIs" priority="271" operator="notEqual" id="{6516EFB2-52E1-4D45-93C1-35095FC347C7}">
            <xm:f>'Funding Profile'!$C$70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AL33</xm:sqref>
        </x14:conditionalFormatting>
        <x14:conditionalFormatting xmlns:xm="http://schemas.microsoft.com/office/excel/2006/main">
          <x14:cfRule type="cellIs" priority="270" operator="notEqual" id="{15BDEBCC-C2D9-41CB-9523-6EE01586B956}">
            <xm:f>'Funding Profile'!$C$71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AM33</xm:sqref>
        </x14:conditionalFormatting>
        <x14:conditionalFormatting xmlns:xm="http://schemas.microsoft.com/office/excel/2006/main">
          <x14:cfRule type="cellIs" priority="269" operator="notEqual" id="{9E226CA7-3D6D-45B3-87FD-44917A56572B}">
            <xm:f>'Funding Profile'!$C$72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AN33</xm:sqref>
        </x14:conditionalFormatting>
        <x14:conditionalFormatting xmlns:xm="http://schemas.microsoft.com/office/excel/2006/main">
          <x14:cfRule type="cellIs" priority="268" operator="notEqual" id="{6C1C1F15-F488-444D-9303-FD411D4BEEC5}">
            <xm:f>'Funding Profile'!$C$73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AO33</xm:sqref>
        </x14:conditionalFormatting>
        <x14:conditionalFormatting xmlns:xm="http://schemas.microsoft.com/office/excel/2006/main">
          <x14:cfRule type="cellIs" priority="267" operator="notEqual" id="{1E649DCF-1E20-47AB-ABBB-4A420EB5EE15}">
            <xm:f>'Funding Profile'!$C$80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AU33</xm:sqref>
        </x14:conditionalFormatting>
        <x14:conditionalFormatting xmlns:xm="http://schemas.microsoft.com/office/excel/2006/main">
          <x14:cfRule type="cellIs" priority="266" operator="notEqual" id="{4C0F4B2D-9B82-4994-AA67-2A93A3A02A8B}">
            <xm:f>'Funding Profile'!$C$76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AQ33</xm:sqref>
        </x14:conditionalFormatting>
        <x14:conditionalFormatting xmlns:xm="http://schemas.microsoft.com/office/excel/2006/main">
          <x14:cfRule type="cellIs" priority="265" operator="notEqual" id="{546C4EB2-1628-488E-9C6D-3F01C0020E80}">
            <xm:f>'Funding Profile'!$C$77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AR33</xm:sqref>
        </x14:conditionalFormatting>
        <x14:conditionalFormatting xmlns:xm="http://schemas.microsoft.com/office/excel/2006/main">
          <x14:cfRule type="cellIs" priority="264" operator="notEqual" id="{ACD77957-6021-46B7-8A99-6D78DED1EC24}">
            <xm:f>'Funding Profile'!$C$78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AS33</xm:sqref>
        </x14:conditionalFormatting>
        <x14:conditionalFormatting xmlns:xm="http://schemas.microsoft.com/office/excel/2006/main">
          <x14:cfRule type="cellIs" priority="263" operator="notEqual" id="{CCE5200A-9CF4-4F82-A6A2-DEB1042A9E42}">
            <xm:f>'Funding Profile'!$C$79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AT33</xm:sqref>
        </x14:conditionalFormatting>
        <x14:conditionalFormatting xmlns:xm="http://schemas.microsoft.com/office/excel/2006/main">
          <x14:cfRule type="cellIs" priority="262" operator="notEqual" id="{C149411B-C60C-4B10-A267-8DCEA84B5B9B}">
            <xm:f>'Funding Profile'!$C$86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AZ33</xm:sqref>
        </x14:conditionalFormatting>
        <x14:conditionalFormatting xmlns:xm="http://schemas.microsoft.com/office/excel/2006/main">
          <x14:cfRule type="cellIs" priority="261" operator="notEqual" id="{D1EB01E5-BCC4-4E34-8124-779A0D6C1CEE}">
            <xm:f>'Funding Profile'!$C$82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AV33</xm:sqref>
        </x14:conditionalFormatting>
        <x14:conditionalFormatting xmlns:xm="http://schemas.microsoft.com/office/excel/2006/main">
          <x14:cfRule type="cellIs" priority="260" operator="notEqual" id="{032EF8DB-8122-43E1-8F3E-3DB8C4E66E15}">
            <xm:f>'Funding Profile'!$C$83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AW33</xm:sqref>
        </x14:conditionalFormatting>
        <x14:conditionalFormatting xmlns:xm="http://schemas.microsoft.com/office/excel/2006/main">
          <x14:cfRule type="cellIs" priority="259" operator="notEqual" id="{4CFE0E44-B727-49A6-B9AD-8F475AB84B09}">
            <xm:f>'Funding Profile'!$C$84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AX33</xm:sqref>
        </x14:conditionalFormatting>
        <x14:conditionalFormatting xmlns:xm="http://schemas.microsoft.com/office/excel/2006/main">
          <x14:cfRule type="cellIs" priority="258" operator="notEqual" id="{F7D4FC0F-0A23-43B2-8D5D-29B69606B23F}">
            <xm:f>'Funding Profile'!$C$85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AY33</xm:sqref>
        </x14:conditionalFormatting>
        <x14:conditionalFormatting xmlns:xm="http://schemas.microsoft.com/office/excel/2006/main">
          <x14:cfRule type="cellIs" priority="241" operator="notEqual" id="{30F2CC9C-73BA-4564-94CF-EB7D95FC1FE7}">
            <xm:f>'Funding Profile'!$M$32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G62</xm:sqref>
        </x14:conditionalFormatting>
        <x14:conditionalFormatting xmlns:xm="http://schemas.microsoft.com/office/excel/2006/main">
          <x14:cfRule type="cellIs" priority="240" operator="notEqual" id="{2895AB3F-A662-4CEA-B357-1B2DDF2DA7F8}">
            <xm:f>'Funding Profile'!$M$28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C62</xm:sqref>
        </x14:conditionalFormatting>
        <x14:conditionalFormatting xmlns:xm="http://schemas.microsoft.com/office/excel/2006/main">
          <x14:cfRule type="cellIs" priority="239" operator="notEqual" id="{10B716CB-12BA-40B6-A81D-C081E407B565}">
            <xm:f>'Funding Profile'!$M$29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D62</xm:sqref>
        </x14:conditionalFormatting>
        <x14:conditionalFormatting xmlns:xm="http://schemas.microsoft.com/office/excel/2006/main">
          <x14:cfRule type="cellIs" priority="238" operator="notEqual" id="{AC15B3D3-D498-4EE4-9708-62FD046C92BA}">
            <xm:f>'Funding Profile'!$M$30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E62</xm:sqref>
        </x14:conditionalFormatting>
        <x14:conditionalFormatting xmlns:xm="http://schemas.microsoft.com/office/excel/2006/main">
          <x14:cfRule type="cellIs" priority="237" operator="notEqual" id="{7F30CE2A-FAF3-4D99-89FB-594720C74CED}">
            <xm:f>'Funding Profile'!$M$31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F62</xm:sqref>
        </x14:conditionalFormatting>
        <x14:conditionalFormatting xmlns:xm="http://schemas.microsoft.com/office/excel/2006/main">
          <x14:cfRule type="cellIs" priority="236" operator="notEqual" id="{C965A645-75A2-40BF-83B6-BC92A038A9C9}">
            <xm:f>'Funding Profile'!$M$38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L62</xm:sqref>
        </x14:conditionalFormatting>
        <x14:conditionalFormatting xmlns:xm="http://schemas.microsoft.com/office/excel/2006/main">
          <x14:cfRule type="cellIs" priority="235" operator="notEqual" id="{7EDCF2C1-3C9A-4C07-B190-6878A352D56F}">
            <xm:f>'Funding Profile'!$M$34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H62</xm:sqref>
        </x14:conditionalFormatting>
        <x14:conditionalFormatting xmlns:xm="http://schemas.microsoft.com/office/excel/2006/main">
          <x14:cfRule type="cellIs" priority="234" operator="notEqual" id="{9E421572-ADD6-4068-8C9A-AF318F075646}">
            <xm:f>'Funding Profile'!$M$35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I62</xm:sqref>
        </x14:conditionalFormatting>
        <x14:conditionalFormatting xmlns:xm="http://schemas.microsoft.com/office/excel/2006/main">
          <x14:cfRule type="cellIs" priority="233" operator="notEqual" id="{2E995362-D5B8-4C46-BF32-9A48A018AACE}">
            <xm:f>'Funding Profile'!$M$36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J62</xm:sqref>
        </x14:conditionalFormatting>
        <x14:conditionalFormatting xmlns:xm="http://schemas.microsoft.com/office/excel/2006/main">
          <x14:cfRule type="cellIs" priority="232" operator="notEqual" id="{3B5A029B-B5FA-4681-BD76-1BAA992B3EC6}">
            <xm:f>'Funding Profile'!$M$37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K62</xm:sqref>
        </x14:conditionalFormatting>
        <x14:conditionalFormatting xmlns:xm="http://schemas.microsoft.com/office/excel/2006/main">
          <x14:cfRule type="cellIs" priority="231" operator="notEqual" id="{5420451F-C950-4DB3-A6AA-7745CEBCF800}">
            <xm:f>'Funding Profile'!$M$44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Q62</xm:sqref>
        </x14:conditionalFormatting>
        <x14:conditionalFormatting xmlns:xm="http://schemas.microsoft.com/office/excel/2006/main">
          <x14:cfRule type="cellIs" priority="230" operator="notEqual" id="{73043509-046F-4E83-B39D-7706077170B6}">
            <xm:f>'Funding Profile'!$M$40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M62</xm:sqref>
        </x14:conditionalFormatting>
        <x14:conditionalFormatting xmlns:xm="http://schemas.microsoft.com/office/excel/2006/main">
          <x14:cfRule type="cellIs" priority="229" operator="notEqual" id="{1EEE91AC-C8D0-422F-8487-D73C25F059FA}">
            <xm:f>'Funding Profile'!$M$41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N62</xm:sqref>
        </x14:conditionalFormatting>
        <x14:conditionalFormatting xmlns:xm="http://schemas.microsoft.com/office/excel/2006/main">
          <x14:cfRule type="cellIs" priority="228" operator="notEqual" id="{34AD1E8A-DA3B-4480-9CE8-8917BEDD939B}">
            <xm:f>'Funding Profile'!$M$42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O62</xm:sqref>
        </x14:conditionalFormatting>
        <x14:conditionalFormatting xmlns:xm="http://schemas.microsoft.com/office/excel/2006/main">
          <x14:cfRule type="cellIs" priority="227" operator="notEqual" id="{724CDD49-5037-4D4E-83DB-2A9DA5761D49}">
            <xm:f>'Funding Profile'!$M$43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P62</xm:sqref>
        </x14:conditionalFormatting>
        <x14:conditionalFormatting xmlns:xm="http://schemas.microsoft.com/office/excel/2006/main">
          <x14:cfRule type="cellIs" priority="226" operator="notEqual" id="{14B1F356-17C2-4CF7-A89C-0D15B72444D1}">
            <xm:f>'Funding Profile'!$M$50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V62</xm:sqref>
        </x14:conditionalFormatting>
        <x14:conditionalFormatting xmlns:xm="http://schemas.microsoft.com/office/excel/2006/main">
          <x14:cfRule type="cellIs" priority="225" operator="notEqual" id="{F3077EE5-649E-4C43-A4E0-1439E0BE1906}">
            <xm:f>'Funding Profile'!$M$46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R62</xm:sqref>
        </x14:conditionalFormatting>
        <x14:conditionalFormatting xmlns:xm="http://schemas.microsoft.com/office/excel/2006/main">
          <x14:cfRule type="cellIs" priority="224" operator="notEqual" id="{EB3D9381-5B30-4074-820F-BDA37E5D8527}">
            <xm:f>'Funding Profile'!$M$47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S62</xm:sqref>
        </x14:conditionalFormatting>
        <x14:conditionalFormatting xmlns:xm="http://schemas.microsoft.com/office/excel/2006/main">
          <x14:cfRule type="cellIs" priority="223" operator="notEqual" id="{2EC7E688-3E06-4CE0-A0A5-B6B73C83E5DC}">
            <xm:f>'Funding Profile'!$M$48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T62</xm:sqref>
        </x14:conditionalFormatting>
        <x14:conditionalFormatting xmlns:xm="http://schemas.microsoft.com/office/excel/2006/main">
          <x14:cfRule type="cellIs" priority="222" operator="notEqual" id="{19F81338-134B-4E66-B8BD-F23E5F86DF6D}">
            <xm:f>'Funding Profile'!$M$49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U62</xm:sqref>
        </x14:conditionalFormatting>
        <x14:conditionalFormatting xmlns:xm="http://schemas.microsoft.com/office/excel/2006/main">
          <x14:cfRule type="cellIs" priority="221" operator="notEqual" id="{356D3A2C-E3D3-4A5F-B662-439BB28E5ACA}">
            <xm:f>'Funding Profile'!$M$56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AA62</xm:sqref>
        </x14:conditionalFormatting>
        <x14:conditionalFormatting xmlns:xm="http://schemas.microsoft.com/office/excel/2006/main">
          <x14:cfRule type="cellIs" priority="220" operator="notEqual" id="{7CBBDF21-CD4A-4F5E-B2D8-5EF3A503911B}">
            <xm:f>'Funding Profile'!$M$52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W62</xm:sqref>
        </x14:conditionalFormatting>
        <x14:conditionalFormatting xmlns:xm="http://schemas.microsoft.com/office/excel/2006/main">
          <x14:cfRule type="cellIs" priority="219" operator="notEqual" id="{8E3BF0B9-AE4A-4123-B361-F3391A1B5F73}">
            <xm:f>'Funding Profile'!$M$53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X62</xm:sqref>
        </x14:conditionalFormatting>
        <x14:conditionalFormatting xmlns:xm="http://schemas.microsoft.com/office/excel/2006/main">
          <x14:cfRule type="cellIs" priority="218" operator="notEqual" id="{514B10D2-14D1-4BBE-B715-20833B5CBDC7}">
            <xm:f>'Funding Profile'!$M$54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Y62</xm:sqref>
        </x14:conditionalFormatting>
        <x14:conditionalFormatting xmlns:xm="http://schemas.microsoft.com/office/excel/2006/main">
          <x14:cfRule type="cellIs" priority="217" operator="notEqual" id="{82926076-FA18-4898-886A-CE508762FDF3}">
            <xm:f>'Funding Profile'!$M$55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Z62</xm:sqref>
        </x14:conditionalFormatting>
        <x14:conditionalFormatting xmlns:xm="http://schemas.microsoft.com/office/excel/2006/main">
          <x14:cfRule type="cellIs" priority="216" operator="notEqual" id="{3BB926E3-1B45-4BDD-A0A0-C19D9318CF1F}">
            <xm:f>'Funding Profile'!$M$62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AF62</xm:sqref>
        </x14:conditionalFormatting>
        <x14:conditionalFormatting xmlns:xm="http://schemas.microsoft.com/office/excel/2006/main">
          <x14:cfRule type="cellIs" priority="215" operator="notEqual" id="{1E33B094-96D8-4B42-8D90-E7D4F353392C}">
            <xm:f>'Funding Profile'!$M$58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AB62</xm:sqref>
        </x14:conditionalFormatting>
        <x14:conditionalFormatting xmlns:xm="http://schemas.microsoft.com/office/excel/2006/main">
          <x14:cfRule type="cellIs" priority="214" operator="notEqual" id="{FE444B60-508D-44EA-8838-EAC0F3E13AF2}">
            <xm:f>'Funding Profile'!$M$59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AC62</xm:sqref>
        </x14:conditionalFormatting>
        <x14:conditionalFormatting xmlns:xm="http://schemas.microsoft.com/office/excel/2006/main">
          <x14:cfRule type="cellIs" priority="213" operator="notEqual" id="{F294C5F4-EA15-484E-91C5-8DD4BB26E02F}">
            <xm:f>'Funding Profile'!$M$60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AD62</xm:sqref>
        </x14:conditionalFormatting>
        <x14:conditionalFormatting xmlns:xm="http://schemas.microsoft.com/office/excel/2006/main">
          <x14:cfRule type="cellIs" priority="212" operator="notEqual" id="{B512A74F-C382-4887-B3D3-E97B6D45D100}">
            <xm:f>'Funding Profile'!$M$61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AE62</xm:sqref>
        </x14:conditionalFormatting>
        <x14:conditionalFormatting xmlns:xm="http://schemas.microsoft.com/office/excel/2006/main">
          <x14:cfRule type="cellIs" priority="211" operator="notEqual" id="{5A67E07D-DA78-43AD-B0A9-046379963662}">
            <xm:f>'Funding Profile'!$M$68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AK62</xm:sqref>
        </x14:conditionalFormatting>
        <x14:conditionalFormatting xmlns:xm="http://schemas.microsoft.com/office/excel/2006/main">
          <x14:cfRule type="cellIs" priority="210" operator="notEqual" id="{595FDFFA-7881-4B17-A11C-31138E799511}">
            <xm:f>'Funding Profile'!$M$64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AG62</xm:sqref>
        </x14:conditionalFormatting>
        <x14:conditionalFormatting xmlns:xm="http://schemas.microsoft.com/office/excel/2006/main">
          <x14:cfRule type="cellIs" priority="209" operator="notEqual" id="{2FA08DB2-E8DA-4011-AD5A-05EDE01B727E}">
            <xm:f>'Funding Profile'!$M$65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AH62</xm:sqref>
        </x14:conditionalFormatting>
        <x14:conditionalFormatting xmlns:xm="http://schemas.microsoft.com/office/excel/2006/main">
          <x14:cfRule type="cellIs" priority="208" operator="notEqual" id="{4610D4AB-6389-4BBE-BC35-1EE510E8CABC}">
            <xm:f>'Funding Profile'!$M$66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AI62</xm:sqref>
        </x14:conditionalFormatting>
        <x14:conditionalFormatting xmlns:xm="http://schemas.microsoft.com/office/excel/2006/main">
          <x14:cfRule type="cellIs" priority="207" operator="notEqual" id="{9D75C390-279C-48B7-96EC-F7FC19751195}">
            <xm:f>'Funding Profile'!$M$67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AJ62</xm:sqref>
        </x14:conditionalFormatting>
        <x14:conditionalFormatting xmlns:xm="http://schemas.microsoft.com/office/excel/2006/main">
          <x14:cfRule type="cellIs" priority="206" operator="notEqual" id="{F4F43535-0813-42CB-9B92-2A62FE61B641}">
            <xm:f>'Funding Profile'!$M$74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AP62</xm:sqref>
        </x14:conditionalFormatting>
        <x14:conditionalFormatting xmlns:xm="http://schemas.microsoft.com/office/excel/2006/main">
          <x14:cfRule type="cellIs" priority="205" operator="notEqual" id="{B1C86479-F14E-46FD-BC41-E8C4445B79AF}">
            <xm:f>'Funding Profile'!$M$70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AL62</xm:sqref>
        </x14:conditionalFormatting>
        <x14:conditionalFormatting xmlns:xm="http://schemas.microsoft.com/office/excel/2006/main">
          <x14:cfRule type="cellIs" priority="204" operator="notEqual" id="{F5EB9214-BDD6-40B2-93A0-E754DC8D1524}">
            <xm:f>'Funding Profile'!$M$71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AM62</xm:sqref>
        </x14:conditionalFormatting>
        <x14:conditionalFormatting xmlns:xm="http://schemas.microsoft.com/office/excel/2006/main">
          <x14:cfRule type="cellIs" priority="203" operator="notEqual" id="{39593D45-31C5-49E3-8B05-9167BA6CCA09}">
            <xm:f>'Funding Profile'!$M$72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AN62</xm:sqref>
        </x14:conditionalFormatting>
        <x14:conditionalFormatting xmlns:xm="http://schemas.microsoft.com/office/excel/2006/main">
          <x14:cfRule type="cellIs" priority="202" operator="notEqual" id="{D7BAD78F-D25D-483C-B783-4A08246EFD37}">
            <xm:f>'Funding Profile'!$M$73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AO62</xm:sqref>
        </x14:conditionalFormatting>
        <x14:conditionalFormatting xmlns:xm="http://schemas.microsoft.com/office/excel/2006/main">
          <x14:cfRule type="cellIs" priority="201" operator="notEqual" id="{BE95A7A9-888A-4F79-9571-C68732B19B21}">
            <xm:f>'Funding Profile'!$M$80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AU62</xm:sqref>
        </x14:conditionalFormatting>
        <x14:conditionalFormatting xmlns:xm="http://schemas.microsoft.com/office/excel/2006/main">
          <x14:cfRule type="cellIs" priority="200" operator="notEqual" id="{ED6C41BB-F825-4584-8941-8C541E6AFD67}">
            <xm:f>'Funding Profile'!$M$76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AQ62</xm:sqref>
        </x14:conditionalFormatting>
        <x14:conditionalFormatting xmlns:xm="http://schemas.microsoft.com/office/excel/2006/main">
          <x14:cfRule type="cellIs" priority="199" operator="notEqual" id="{5DED9257-1002-45C4-89AC-EA4D3A766803}">
            <xm:f>'Funding Profile'!$M$77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AR62</xm:sqref>
        </x14:conditionalFormatting>
        <x14:conditionalFormatting xmlns:xm="http://schemas.microsoft.com/office/excel/2006/main">
          <x14:cfRule type="cellIs" priority="198" operator="notEqual" id="{1FF2069E-31F8-4C76-9349-D9A988BFB74C}">
            <xm:f>'Funding Profile'!$M$78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AS62</xm:sqref>
        </x14:conditionalFormatting>
        <x14:conditionalFormatting xmlns:xm="http://schemas.microsoft.com/office/excel/2006/main">
          <x14:cfRule type="cellIs" priority="197" operator="notEqual" id="{B445DC35-901D-4D91-A80C-03565C707EB7}">
            <xm:f>'Funding Profile'!$M$79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AT62</xm:sqref>
        </x14:conditionalFormatting>
        <x14:conditionalFormatting xmlns:xm="http://schemas.microsoft.com/office/excel/2006/main">
          <x14:cfRule type="cellIs" priority="196" operator="notEqual" id="{85979BAF-BB99-4046-869D-CD92F1292FB2}">
            <xm:f>'Funding Profile'!$M$86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AZ62</xm:sqref>
        </x14:conditionalFormatting>
        <x14:conditionalFormatting xmlns:xm="http://schemas.microsoft.com/office/excel/2006/main">
          <x14:cfRule type="cellIs" priority="195" operator="notEqual" id="{718E4841-893D-4CD0-A326-61789C61B97B}">
            <xm:f>'Funding Profile'!$M$82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AV62</xm:sqref>
        </x14:conditionalFormatting>
        <x14:conditionalFormatting xmlns:xm="http://schemas.microsoft.com/office/excel/2006/main">
          <x14:cfRule type="cellIs" priority="194" operator="notEqual" id="{803A22A2-2155-4BA3-8350-3DEF417983F5}">
            <xm:f>'Funding Profile'!$M$83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AW62</xm:sqref>
        </x14:conditionalFormatting>
        <x14:conditionalFormatting xmlns:xm="http://schemas.microsoft.com/office/excel/2006/main">
          <x14:cfRule type="cellIs" priority="193" operator="notEqual" id="{F3D9534A-3CF8-4CAC-A005-762389761888}">
            <xm:f>'Funding Profile'!$M$84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AX62</xm:sqref>
        </x14:conditionalFormatting>
        <x14:conditionalFormatting xmlns:xm="http://schemas.microsoft.com/office/excel/2006/main">
          <x14:cfRule type="cellIs" priority="192" operator="notEqual" id="{0809D1CA-2D50-4D1E-9033-1ED71550B89E}">
            <xm:f>'Funding Profile'!$M$85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AY62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'Cost Categories'!$G$3:$G$13</xm:f>
          </x14:formula1>
          <xm:sqref>B10:B32</xm:sqref>
        </x14:dataValidation>
        <x14:dataValidation type="list" allowBlank="1" showInputMessage="1" showErrorMessage="1" xr:uid="{00000000-0002-0000-0100-000003000000}">
          <x14:formula1>
            <xm:f>'Cost Categories'!$I$3:$I$14</xm:f>
          </x14:formula1>
          <xm:sqref>B39:B61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111"/>
  <sheetViews>
    <sheetView showGridLines="0" topLeftCell="A73" zoomScaleNormal="100" workbookViewId="0">
      <selection activeCell="AD96" sqref="AD96"/>
    </sheetView>
  </sheetViews>
  <sheetFormatPr defaultColWidth="8.88671875" defaultRowHeight="15" x14ac:dyDescent="0.4"/>
  <cols>
    <col min="1" max="1" width="2" style="7" customWidth="1"/>
    <col min="2" max="2" width="8.88671875" style="7"/>
    <col min="3" max="10" width="10.5546875" style="7" customWidth="1"/>
    <col min="11" max="11" width="11.44140625" style="8" customWidth="1"/>
    <col min="12" max="12" width="1.38671875" style="7" customWidth="1"/>
    <col min="13" max="20" width="10.5546875" style="7" customWidth="1"/>
    <col min="21" max="21" width="10.88671875" style="8" customWidth="1"/>
    <col min="22" max="22" width="1.38671875" style="7" customWidth="1"/>
    <col min="23" max="23" width="10.88671875" style="7" bestFit="1" customWidth="1"/>
    <col min="24" max="30" width="10.5546875" style="7" customWidth="1"/>
    <col min="31" max="31" width="11.38671875" style="8" customWidth="1"/>
    <col min="32" max="32" width="2" style="7" customWidth="1"/>
    <col min="33" max="16384" width="8.88671875" style="7"/>
  </cols>
  <sheetData>
    <row r="1" spans="1:31" x14ac:dyDescent="0.4">
      <c r="A1" s="120"/>
    </row>
    <row r="2" spans="1:31" ht="20.65" x14ac:dyDescent="0.6">
      <c r="B2" s="164" t="s">
        <v>96</v>
      </c>
      <c r="C2" s="164"/>
      <c r="D2" s="164"/>
      <c r="E2" s="133" t="str">
        <f>IF(OR($E$108&lt;&gt;"",$E$109&lt;&gt;""),"There are differences between the Funding Profile and the Cost Profiles - See Cells Marked in Red ","")</f>
        <v/>
      </c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31" ht="17.25" x14ac:dyDescent="0.45">
      <c r="E3" s="133" t="str">
        <f>IF(AND($E$108="",$E$109=""),"The totals in the Cost Profile equal the totals in the Funding Profile","")</f>
        <v>The totals in the Cost Profile equal the totals in the Funding Profile</v>
      </c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31" ht="17.649999999999999" thickBot="1" x14ac:dyDescent="0.5"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1:31" ht="15.75" customHeight="1" x14ac:dyDescent="0.4">
      <c r="B5" s="156" t="s">
        <v>108</v>
      </c>
      <c r="C5" s="157"/>
      <c r="D5" s="157"/>
      <c r="E5" s="157"/>
      <c r="F5" s="157"/>
      <c r="G5" s="157"/>
      <c r="H5" s="4" t="s">
        <v>95</v>
      </c>
      <c r="J5" s="156" t="s">
        <v>105</v>
      </c>
      <c r="K5" s="157"/>
      <c r="L5" s="157"/>
      <c r="M5" s="157"/>
      <c r="N5" s="157"/>
      <c r="O5" s="157"/>
      <c r="P5" s="4" t="s">
        <v>95</v>
      </c>
      <c r="U5" s="7"/>
      <c r="Y5" s="8"/>
      <c r="AE5" s="7"/>
    </row>
    <row r="6" spans="1:31" x14ac:dyDescent="0.4">
      <c r="B6" s="147"/>
      <c r="C6" s="148"/>
      <c r="D6" s="148"/>
      <c r="E6" s="148"/>
      <c r="F6" s="148"/>
      <c r="G6" s="148"/>
      <c r="H6" s="5"/>
      <c r="J6" s="147"/>
      <c r="K6" s="148"/>
      <c r="L6" s="148"/>
      <c r="M6" s="148"/>
      <c r="N6" s="148"/>
      <c r="O6" s="148"/>
      <c r="P6" s="5"/>
      <c r="U6" s="7"/>
      <c r="Y6" s="8"/>
      <c r="AE6" s="7"/>
    </row>
    <row r="7" spans="1:31" x14ac:dyDescent="0.4">
      <c r="B7" s="147"/>
      <c r="C7" s="148"/>
      <c r="D7" s="148"/>
      <c r="E7" s="148"/>
      <c r="F7" s="148"/>
      <c r="G7" s="148"/>
      <c r="H7" s="5"/>
      <c r="J7" s="147"/>
      <c r="K7" s="148"/>
      <c r="L7" s="148"/>
      <c r="M7" s="148"/>
      <c r="N7" s="148"/>
      <c r="O7" s="148"/>
      <c r="P7" s="5"/>
      <c r="U7" s="7"/>
      <c r="Y7" s="8"/>
      <c r="AE7" s="7"/>
    </row>
    <row r="8" spans="1:31" x14ac:dyDescent="0.4">
      <c r="B8" s="147"/>
      <c r="C8" s="148"/>
      <c r="D8" s="148"/>
      <c r="E8" s="148"/>
      <c r="F8" s="148"/>
      <c r="G8" s="148"/>
      <c r="H8" s="5"/>
      <c r="J8" s="147"/>
      <c r="K8" s="148"/>
      <c r="L8" s="148"/>
      <c r="M8" s="148"/>
      <c r="N8" s="148"/>
      <c r="O8" s="148"/>
      <c r="P8" s="5"/>
      <c r="U8" s="7"/>
      <c r="Y8" s="8"/>
      <c r="AE8" s="7"/>
    </row>
    <row r="9" spans="1:31" x14ac:dyDescent="0.4">
      <c r="B9" s="147"/>
      <c r="C9" s="148"/>
      <c r="D9" s="148"/>
      <c r="E9" s="148"/>
      <c r="F9" s="148"/>
      <c r="G9" s="148"/>
      <c r="H9" s="5"/>
      <c r="J9" s="147"/>
      <c r="K9" s="148"/>
      <c r="L9" s="148"/>
      <c r="M9" s="148"/>
      <c r="N9" s="148"/>
      <c r="O9" s="148"/>
      <c r="P9" s="5"/>
      <c r="U9" s="7"/>
      <c r="Y9" s="8"/>
      <c r="AE9" s="7"/>
    </row>
    <row r="10" spans="1:31" x14ac:dyDescent="0.4">
      <c r="B10" s="147"/>
      <c r="C10" s="148"/>
      <c r="D10" s="148"/>
      <c r="E10" s="148"/>
      <c r="F10" s="148"/>
      <c r="G10" s="148"/>
      <c r="H10" s="5"/>
      <c r="J10" s="147"/>
      <c r="K10" s="148"/>
      <c r="L10" s="148"/>
      <c r="M10" s="148"/>
      <c r="N10" s="148"/>
      <c r="O10" s="148"/>
      <c r="P10" s="5"/>
      <c r="U10" s="7"/>
      <c r="Y10" s="8"/>
      <c r="AE10" s="7"/>
    </row>
    <row r="11" spans="1:31" ht="15.4" thickBot="1" x14ac:dyDescent="0.45">
      <c r="B11" s="162"/>
      <c r="C11" s="163"/>
      <c r="D11" s="163"/>
      <c r="E11" s="163"/>
      <c r="F11" s="163"/>
      <c r="G11" s="163"/>
      <c r="H11" s="6"/>
      <c r="J11" s="162"/>
      <c r="K11" s="163"/>
      <c r="L11" s="163"/>
      <c r="M11" s="163"/>
      <c r="N11" s="163"/>
      <c r="O11" s="163"/>
      <c r="P11" s="6"/>
      <c r="U11" s="7"/>
      <c r="Y11" s="8"/>
      <c r="AE11" s="7"/>
    </row>
    <row r="12" spans="1:31" s="11" customFormat="1" x14ac:dyDescent="0.4">
      <c r="B12" s="155" t="str">
        <f>IF((H6+H7+H8+H9+H10+H11)&lt;&gt;1,"The '% Split'  for the Table must add up to 100%","")</f>
        <v>The '% Split'  for the Table must add up to 100%</v>
      </c>
      <c r="C12" s="155"/>
      <c r="D12" s="155"/>
      <c r="E12" s="155"/>
      <c r="F12" s="155"/>
      <c r="G12" s="155"/>
      <c r="H12" s="155"/>
      <c r="J12" s="155" t="str">
        <f>IF((P6+P7+P8+P9+P10+P11)&lt;&gt;1,"The '% Split'  for the Table must add up to 100%","")</f>
        <v>The '% Split'  for the Table must add up to 100%</v>
      </c>
      <c r="K12" s="155"/>
      <c r="L12" s="155"/>
      <c r="M12" s="155"/>
      <c r="N12" s="155"/>
      <c r="O12" s="155"/>
      <c r="P12" s="155"/>
      <c r="Y12" s="13"/>
    </row>
    <row r="13" spans="1:31" ht="15.4" thickBot="1" x14ac:dyDescent="0.45">
      <c r="B13" s="43"/>
      <c r="C13" s="43"/>
      <c r="D13" s="43"/>
      <c r="E13" s="43"/>
      <c r="F13" s="43"/>
      <c r="G13" s="43"/>
      <c r="H13" s="9"/>
      <c r="I13" s="9"/>
      <c r="J13" s="9"/>
      <c r="K13" s="9"/>
      <c r="L13" s="10"/>
      <c r="M13" s="10"/>
      <c r="O13" s="8"/>
      <c r="U13" s="7"/>
      <c r="Y13" s="8"/>
      <c r="AE13" s="7"/>
    </row>
    <row r="14" spans="1:31" ht="15.75" customHeight="1" x14ac:dyDescent="0.4">
      <c r="B14" s="149" t="s">
        <v>101</v>
      </c>
      <c r="C14" s="150"/>
      <c r="D14" s="150"/>
      <c r="E14" s="150"/>
      <c r="F14" s="150"/>
      <c r="G14" s="151"/>
      <c r="H14" s="4" t="s">
        <v>95</v>
      </c>
      <c r="I14" s="9"/>
      <c r="J14" s="149" t="s">
        <v>122</v>
      </c>
      <c r="K14" s="150"/>
      <c r="L14" s="150"/>
      <c r="M14" s="150"/>
      <c r="N14" s="150"/>
      <c r="O14" s="151"/>
      <c r="P14" s="4" t="s">
        <v>95</v>
      </c>
      <c r="AE14" s="7"/>
    </row>
    <row r="15" spans="1:31" x14ac:dyDescent="0.4">
      <c r="B15" s="152"/>
      <c r="C15" s="153"/>
      <c r="D15" s="153"/>
      <c r="E15" s="153"/>
      <c r="F15" s="153"/>
      <c r="G15" s="154"/>
      <c r="H15" s="5"/>
      <c r="I15" s="9"/>
      <c r="J15" s="141"/>
      <c r="K15" s="142"/>
      <c r="L15" s="142"/>
      <c r="M15" s="142"/>
      <c r="N15" s="142"/>
      <c r="O15" s="143"/>
      <c r="P15" s="5"/>
      <c r="AE15" s="7"/>
    </row>
    <row r="16" spans="1:31" x14ac:dyDescent="0.4">
      <c r="B16" s="141"/>
      <c r="C16" s="142"/>
      <c r="D16" s="142"/>
      <c r="E16" s="142"/>
      <c r="F16" s="142"/>
      <c r="G16" s="143"/>
      <c r="H16" s="5"/>
      <c r="I16" s="9"/>
      <c r="J16" s="141"/>
      <c r="K16" s="142"/>
      <c r="L16" s="142"/>
      <c r="M16" s="142"/>
      <c r="N16" s="142"/>
      <c r="O16" s="143"/>
      <c r="P16" s="5"/>
      <c r="AE16" s="7"/>
    </row>
    <row r="17" spans="2:31" x14ac:dyDescent="0.4">
      <c r="B17" s="141"/>
      <c r="C17" s="142"/>
      <c r="D17" s="142"/>
      <c r="E17" s="142"/>
      <c r="F17" s="142"/>
      <c r="G17" s="143"/>
      <c r="H17" s="5"/>
      <c r="I17" s="9"/>
      <c r="J17" s="141"/>
      <c r="K17" s="142"/>
      <c r="L17" s="142"/>
      <c r="M17" s="142"/>
      <c r="N17" s="142"/>
      <c r="O17" s="143"/>
      <c r="P17" s="5"/>
      <c r="AE17" s="7"/>
    </row>
    <row r="18" spans="2:31" x14ac:dyDescent="0.4">
      <c r="B18" s="141"/>
      <c r="C18" s="142"/>
      <c r="D18" s="142"/>
      <c r="E18" s="142"/>
      <c r="F18" s="142"/>
      <c r="G18" s="143"/>
      <c r="H18" s="5"/>
      <c r="I18" s="9"/>
      <c r="J18" s="141"/>
      <c r="K18" s="142"/>
      <c r="L18" s="142"/>
      <c r="M18" s="142"/>
      <c r="N18" s="142"/>
      <c r="O18" s="143"/>
      <c r="P18" s="5"/>
      <c r="AE18" s="7"/>
    </row>
    <row r="19" spans="2:31" x14ac:dyDescent="0.4">
      <c r="B19" s="141"/>
      <c r="C19" s="142"/>
      <c r="D19" s="142"/>
      <c r="E19" s="142"/>
      <c r="F19" s="142"/>
      <c r="G19" s="143"/>
      <c r="H19" s="5"/>
      <c r="I19" s="9"/>
      <c r="J19" s="141"/>
      <c r="K19" s="142"/>
      <c r="L19" s="142"/>
      <c r="M19" s="142"/>
      <c r="N19" s="142"/>
      <c r="O19" s="143"/>
      <c r="P19" s="5"/>
      <c r="AE19" s="7"/>
    </row>
    <row r="20" spans="2:31" ht="15.4" thickBot="1" x14ac:dyDescent="0.45">
      <c r="B20" s="144"/>
      <c r="C20" s="145"/>
      <c r="D20" s="145"/>
      <c r="E20" s="145"/>
      <c r="F20" s="145"/>
      <c r="G20" s="146"/>
      <c r="H20" s="6"/>
      <c r="I20" s="9"/>
      <c r="J20" s="141"/>
      <c r="K20" s="142"/>
      <c r="L20" s="142"/>
      <c r="M20" s="142"/>
      <c r="N20" s="142"/>
      <c r="O20" s="143"/>
      <c r="P20" s="6"/>
      <c r="AE20" s="7"/>
    </row>
    <row r="21" spans="2:31" x14ac:dyDescent="0.4">
      <c r="B21" s="155" t="str">
        <f>IF((H15+H16+H17+H18+H19+H20)&lt;&gt;1,"The '% Split'  for the Table must add up to 100%","")</f>
        <v>The '% Split'  for the Table must add up to 100%</v>
      </c>
      <c r="C21" s="155"/>
      <c r="D21" s="155"/>
      <c r="E21" s="155"/>
      <c r="F21" s="155"/>
      <c r="G21" s="155"/>
      <c r="H21" s="155"/>
      <c r="I21" s="43"/>
      <c r="J21" s="155" t="str">
        <f>IF((P15+P16+P17+P18+P19+P20)&lt;&gt;1,"The '% Split'  for the Table must add up to 100%","")</f>
        <v>The '% Split'  for the Table must add up to 100%</v>
      </c>
      <c r="K21" s="155"/>
      <c r="L21" s="155"/>
      <c r="M21" s="155"/>
      <c r="N21" s="155"/>
      <c r="O21" s="155"/>
      <c r="P21" s="155"/>
    </row>
    <row r="22" spans="2:31" x14ac:dyDescent="0.4">
      <c r="B22" s="43"/>
      <c r="C22" s="43"/>
      <c r="D22" s="43"/>
      <c r="E22" s="43"/>
      <c r="F22" s="43"/>
      <c r="G22" s="43"/>
      <c r="H22" s="43"/>
      <c r="I22" s="43"/>
      <c r="J22" s="43"/>
      <c r="K22" s="9"/>
      <c r="L22" s="9"/>
      <c r="M22" s="9"/>
      <c r="N22" s="9"/>
      <c r="O22" s="10"/>
      <c r="P22" s="10"/>
    </row>
    <row r="23" spans="2:31" s="11" customFormat="1" ht="22.5" x14ac:dyDescent="0.6">
      <c r="B23" s="134" t="s">
        <v>2</v>
      </c>
      <c r="C23" s="134"/>
      <c r="D23" s="134"/>
      <c r="G23" s="9"/>
      <c r="H23" s="9"/>
      <c r="I23" s="9"/>
      <c r="J23" s="9"/>
      <c r="K23" s="9"/>
      <c r="L23" s="9"/>
      <c r="M23" s="9"/>
      <c r="N23" s="12"/>
      <c r="Q23" s="13"/>
      <c r="R23" s="13"/>
      <c r="S23" s="13"/>
      <c r="T23" s="13"/>
      <c r="AA23" s="13"/>
      <c r="AB23" s="13"/>
      <c r="AC23" s="13"/>
      <c r="AD23" s="13"/>
    </row>
    <row r="24" spans="2:31" s="14" customFormat="1" ht="20.65" x14ac:dyDescent="0.6">
      <c r="C24" s="158" t="s">
        <v>5</v>
      </c>
      <c r="D24" s="158"/>
      <c r="E24" s="158"/>
      <c r="F24" s="158"/>
      <c r="G24" s="158"/>
      <c r="H24" s="158"/>
      <c r="I24" s="158"/>
      <c r="J24" s="158"/>
      <c r="K24" s="158"/>
      <c r="M24" s="158" t="s">
        <v>6</v>
      </c>
      <c r="N24" s="158"/>
      <c r="O24" s="158"/>
      <c r="P24" s="158"/>
      <c r="Q24" s="158"/>
      <c r="R24" s="158"/>
      <c r="S24" s="158"/>
      <c r="T24" s="158"/>
      <c r="U24" s="158"/>
      <c r="V24" s="15"/>
      <c r="W24" s="158" t="s">
        <v>1</v>
      </c>
      <c r="X24" s="158"/>
      <c r="Y24" s="158"/>
      <c r="Z24" s="158"/>
      <c r="AA24" s="158"/>
      <c r="AB24" s="158"/>
      <c r="AC24" s="158"/>
      <c r="AD24" s="158"/>
      <c r="AE24" s="158"/>
    </row>
    <row r="25" spans="2:31" s="14" customFormat="1" ht="15" customHeight="1" thickBot="1" x14ac:dyDescent="0.65">
      <c r="B25" s="123"/>
      <c r="C25" s="122"/>
      <c r="D25" s="132" t="s">
        <v>196</v>
      </c>
      <c r="E25" s="132"/>
      <c r="F25" s="132"/>
      <c r="G25" s="132"/>
      <c r="H25" s="122"/>
      <c r="I25" s="122"/>
      <c r="J25" s="122"/>
      <c r="K25" s="122"/>
      <c r="L25" s="123"/>
      <c r="M25" s="122"/>
      <c r="N25" s="161" t="s">
        <v>196</v>
      </c>
      <c r="O25" s="161"/>
      <c r="P25" s="161"/>
      <c r="Q25" s="161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</row>
    <row r="26" spans="2:31" s="52" customFormat="1" ht="30.4" thickTop="1" x14ac:dyDescent="0.4">
      <c r="B26" s="53"/>
      <c r="C26" s="54" t="s">
        <v>1</v>
      </c>
      <c r="D26" s="54" t="s">
        <v>2</v>
      </c>
      <c r="E26" s="159" t="s">
        <v>3</v>
      </c>
      <c r="F26" s="160"/>
      <c r="G26" s="159" t="s">
        <v>4</v>
      </c>
      <c r="H26" s="160"/>
      <c r="I26" s="55" t="s">
        <v>161</v>
      </c>
      <c r="J26" s="55" t="s">
        <v>162</v>
      </c>
      <c r="K26" s="16" t="s">
        <v>7</v>
      </c>
      <c r="L26" s="56"/>
      <c r="M26" s="57" t="s">
        <v>1</v>
      </c>
      <c r="N26" s="54" t="s">
        <v>2</v>
      </c>
      <c r="O26" s="159" t="s">
        <v>3</v>
      </c>
      <c r="P26" s="160"/>
      <c r="Q26" s="159" t="s">
        <v>4</v>
      </c>
      <c r="R26" s="160"/>
      <c r="S26" s="121" t="s">
        <v>161</v>
      </c>
      <c r="T26" s="121" t="s">
        <v>162</v>
      </c>
      <c r="U26" s="16" t="s">
        <v>7</v>
      </c>
      <c r="V26" s="56"/>
      <c r="W26" s="57" t="s">
        <v>1</v>
      </c>
      <c r="X26" s="54" t="s">
        <v>2</v>
      </c>
      <c r="Y26" s="159" t="s">
        <v>3</v>
      </c>
      <c r="Z26" s="160"/>
      <c r="AA26" s="159" t="s">
        <v>4</v>
      </c>
      <c r="AB26" s="160"/>
      <c r="AC26" s="121" t="s">
        <v>161</v>
      </c>
      <c r="AD26" s="121" t="s">
        <v>162</v>
      </c>
      <c r="AE26" s="16" t="s">
        <v>7</v>
      </c>
    </row>
    <row r="27" spans="2:31" s="52" customFormat="1" x14ac:dyDescent="0.4">
      <c r="B27" s="58"/>
      <c r="C27" s="59"/>
      <c r="D27" s="59"/>
      <c r="E27" s="59" t="s">
        <v>159</v>
      </c>
      <c r="F27" s="59" t="s">
        <v>160</v>
      </c>
      <c r="G27" s="59" t="s">
        <v>159</v>
      </c>
      <c r="H27" s="59" t="s">
        <v>160</v>
      </c>
      <c r="I27" s="60"/>
      <c r="J27" s="60"/>
      <c r="K27" s="50"/>
      <c r="L27" s="56"/>
      <c r="M27" s="61"/>
      <c r="N27" s="59"/>
      <c r="O27" s="59" t="s">
        <v>159</v>
      </c>
      <c r="P27" s="59" t="s">
        <v>160</v>
      </c>
      <c r="Q27" s="59" t="s">
        <v>159</v>
      </c>
      <c r="R27" s="59" t="s">
        <v>160</v>
      </c>
      <c r="S27" s="60"/>
      <c r="T27" s="60"/>
      <c r="U27" s="50"/>
      <c r="V27" s="56"/>
      <c r="W27" s="61"/>
      <c r="X27" s="59"/>
      <c r="Y27" s="59" t="s">
        <v>159</v>
      </c>
      <c r="Z27" s="59" t="s">
        <v>160</v>
      </c>
      <c r="AA27" s="59" t="s">
        <v>159</v>
      </c>
      <c r="AB27" s="59" t="s">
        <v>160</v>
      </c>
      <c r="AC27" s="60"/>
      <c r="AD27" s="60"/>
      <c r="AE27" s="50"/>
    </row>
    <row r="28" spans="2:31" ht="1.5" customHeight="1" x14ac:dyDescent="0.4">
      <c r="B28" s="62" t="s">
        <v>155</v>
      </c>
      <c r="C28" s="64">
        <f>D28+E28+F28+G28+H28+I28+J28</f>
        <v>0</v>
      </c>
      <c r="D28" s="25"/>
      <c r="E28" s="25"/>
      <c r="F28" s="25"/>
      <c r="G28" s="25"/>
      <c r="H28" s="51"/>
      <c r="I28" s="51"/>
      <c r="J28" s="51"/>
      <c r="K28" s="18" t="str">
        <f>IF(C28=0,"",D28/C28)</f>
        <v/>
      </c>
      <c r="M28" s="124">
        <f>N28+O28+P28+Q28+R28+S28+T28</f>
        <v>0</v>
      </c>
      <c r="N28" s="25"/>
      <c r="O28" s="25"/>
      <c r="P28" s="25"/>
      <c r="Q28" s="25"/>
      <c r="R28" s="51"/>
      <c r="S28" s="51"/>
      <c r="T28" s="51"/>
      <c r="U28" s="18" t="str">
        <f t="shared" ref="U28:V32" si="0">IF(M28=0,"",N28/M28)</f>
        <v/>
      </c>
      <c r="V28" s="19" t="str">
        <f t="shared" si="0"/>
        <v/>
      </c>
      <c r="W28" s="124">
        <f>X28+Y28+Z28+AA28+AB28+AC28+AD28</f>
        <v>0</v>
      </c>
      <c r="X28" s="17">
        <f>D28+N28</f>
        <v>0</v>
      </c>
      <c r="Y28" s="17">
        <f t="shared" ref="Y28:Y31" si="1">E28+O28</f>
        <v>0</v>
      </c>
      <c r="Z28" s="17">
        <f t="shared" ref="Z28:Z31" si="2">F28+P28</f>
        <v>0</v>
      </c>
      <c r="AA28" s="17">
        <f t="shared" ref="AA28:AA31" si="3">G28+Q28</f>
        <v>0</v>
      </c>
      <c r="AB28" s="17">
        <f t="shared" ref="AB28:AB31" si="4">H28+R28</f>
        <v>0</v>
      </c>
      <c r="AC28" s="17">
        <f t="shared" ref="AC28:AC31" si="5">I28+S28</f>
        <v>0</v>
      </c>
      <c r="AD28" s="17">
        <f t="shared" ref="AD28:AD31" si="6">J28+T28</f>
        <v>0</v>
      </c>
      <c r="AE28" s="18" t="str">
        <f>IF(W28=0,"",X28/W28)</f>
        <v/>
      </c>
    </row>
    <row r="29" spans="2:31" hidden="1" x14ac:dyDescent="0.4">
      <c r="B29" s="62" t="s">
        <v>156</v>
      </c>
      <c r="C29" s="64">
        <f t="shared" ref="C29:C31" si="7">D29+E29+F29+G29+H29+I29+J29</f>
        <v>0</v>
      </c>
      <c r="D29" s="25"/>
      <c r="E29" s="25"/>
      <c r="F29" s="25"/>
      <c r="G29" s="25"/>
      <c r="H29" s="51"/>
      <c r="I29" s="51"/>
      <c r="J29" s="51"/>
      <c r="K29" s="18" t="str">
        <f>IF(C29=0,"",D29/C29)</f>
        <v/>
      </c>
      <c r="M29" s="124">
        <f t="shared" ref="M29:M31" si="8">N29+O29+P29+Q29+R29+S29+T29</f>
        <v>0</v>
      </c>
      <c r="N29" s="25"/>
      <c r="O29" s="25"/>
      <c r="P29" s="25"/>
      <c r="Q29" s="25"/>
      <c r="R29" s="51"/>
      <c r="S29" s="51"/>
      <c r="T29" s="51"/>
      <c r="U29" s="18" t="str">
        <f t="shared" si="0"/>
        <v/>
      </c>
      <c r="V29" s="19" t="str">
        <f t="shared" si="0"/>
        <v/>
      </c>
      <c r="W29" s="124">
        <f t="shared" ref="W29:W31" si="9">X29+Y29+Z29+AA29+AB29+AC29+AD29</f>
        <v>0</v>
      </c>
      <c r="X29" s="17">
        <f t="shared" ref="X29:X31" si="10">D29+N29</f>
        <v>0</v>
      </c>
      <c r="Y29" s="17">
        <f t="shared" si="1"/>
        <v>0</v>
      </c>
      <c r="Z29" s="17">
        <f t="shared" si="2"/>
        <v>0</v>
      </c>
      <c r="AA29" s="17">
        <f t="shared" si="3"/>
        <v>0</v>
      </c>
      <c r="AB29" s="17">
        <f t="shared" si="4"/>
        <v>0</v>
      </c>
      <c r="AC29" s="17">
        <f t="shared" si="5"/>
        <v>0</v>
      </c>
      <c r="AD29" s="17">
        <f t="shared" si="6"/>
        <v>0</v>
      </c>
      <c r="AE29" s="18" t="str">
        <f t="shared" ref="AE29:AE31" si="11">IF(W29=0,"",X29/W29)</f>
        <v/>
      </c>
    </row>
    <row r="30" spans="2:31" hidden="1" x14ac:dyDescent="0.4">
      <c r="B30" s="62" t="s">
        <v>157</v>
      </c>
      <c r="C30" s="64">
        <f t="shared" si="7"/>
        <v>0</v>
      </c>
      <c r="D30" s="25"/>
      <c r="E30" s="25"/>
      <c r="F30" s="25"/>
      <c r="G30" s="25"/>
      <c r="H30" s="51"/>
      <c r="I30" s="51"/>
      <c r="J30" s="51"/>
      <c r="K30" s="18" t="str">
        <f>IF(C30=0,"",D30/C30)</f>
        <v/>
      </c>
      <c r="M30" s="124">
        <f t="shared" si="8"/>
        <v>0</v>
      </c>
      <c r="N30" s="25"/>
      <c r="O30" s="25"/>
      <c r="P30" s="25"/>
      <c r="Q30" s="25"/>
      <c r="R30" s="51"/>
      <c r="S30" s="51"/>
      <c r="T30" s="51"/>
      <c r="U30" s="18" t="str">
        <f t="shared" si="0"/>
        <v/>
      </c>
      <c r="V30" s="19" t="str">
        <f t="shared" si="0"/>
        <v/>
      </c>
      <c r="W30" s="124">
        <f t="shared" si="9"/>
        <v>0</v>
      </c>
      <c r="X30" s="17">
        <f t="shared" si="10"/>
        <v>0</v>
      </c>
      <c r="Y30" s="17">
        <f t="shared" si="1"/>
        <v>0</v>
      </c>
      <c r="Z30" s="17">
        <f t="shared" si="2"/>
        <v>0</v>
      </c>
      <c r="AA30" s="17">
        <f t="shared" si="3"/>
        <v>0</v>
      </c>
      <c r="AB30" s="17">
        <f t="shared" si="4"/>
        <v>0</v>
      </c>
      <c r="AC30" s="17">
        <f t="shared" si="5"/>
        <v>0</v>
      </c>
      <c r="AD30" s="17">
        <f t="shared" si="6"/>
        <v>0</v>
      </c>
      <c r="AE30" s="18" t="str">
        <f t="shared" si="11"/>
        <v/>
      </c>
    </row>
    <row r="31" spans="2:31" hidden="1" x14ac:dyDescent="0.4">
      <c r="B31" s="62" t="s">
        <v>158</v>
      </c>
      <c r="C31" s="64">
        <f t="shared" si="7"/>
        <v>0</v>
      </c>
      <c r="D31" s="25"/>
      <c r="E31" s="25"/>
      <c r="F31" s="25"/>
      <c r="G31" s="25"/>
      <c r="H31" s="51"/>
      <c r="I31" s="51"/>
      <c r="J31" s="51"/>
      <c r="K31" s="18" t="str">
        <f>IF(C31=0,"",D31/C31)</f>
        <v/>
      </c>
      <c r="M31" s="124">
        <f t="shared" si="8"/>
        <v>0</v>
      </c>
      <c r="N31" s="25"/>
      <c r="O31" s="25"/>
      <c r="P31" s="25"/>
      <c r="Q31" s="25"/>
      <c r="R31" s="51"/>
      <c r="S31" s="51"/>
      <c r="T31" s="51"/>
      <c r="U31" s="18" t="str">
        <f t="shared" si="0"/>
        <v/>
      </c>
      <c r="V31" s="19" t="str">
        <f t="shared" si="0"/>
        <v/>
      </c>
      <c r="W31" s="124">
        <f t="shared" si="9"/>
        <v>0</v>
      </c>
      <c r="X31" s="17">
        <f t="shared" si="10"/>
        <v>0</v>
      </c>
      <c r="Y31" s="17">
        <f t="shared" si="1"/>
        <v>0</v>
      </c>
      <c r="Z31" s="17">
        <f t="shared" si="2"/>
        <v>0</v>
      </c>
      <c r="AA31" s="17">
        <f t="shared" si="3"/>
        <v>0</v>
      </c>
      <c r="AB31" s="17">
        <f t="shared" si="4"/>
        <v>0</v>
      </c>
      <c r="AC31" s="17">
        <f t="shared" si="5"/>
        <v>0</v>
      </c>
      <c r="AD31" s="17">
        <f t="shared" si="6"/>
        <v>0</v>
      </c>
      <c r="AE31" s="18" t="str">
        <f t="shared" si="11"/>
        <v/>
      </c>
    </row>
    <row r="32" spans="2:31" s="23" customFormat="1" hidden="1" x14ac:dyDescent="0.4">
      <c r="B32" s="63">
        <v>2014</v>
      </c>
      <c r="C32" s="64">
        <f>C28+C29+C30+C31</f>
        <v>0</v>
      </c>
      <c r="D32" s="64">
        <f t="shared" ref="D32:J32" si="12">D28+D29+D30+D31</f>
        <v>0</v>
      </c>
      <c r="E32" s="64">
        <f t="shared" si="12"/>
        <v>0</v>
      </c>
      <c r="F32" s="64">
        <f t="shared" si="12"/>
        <v>0</v>
      </c>
      <c r="G32" s="64">
        <f t="shared" si="12"/>
        <v>0</v>
      </c>
      <c r="H32" s="64">
        <f t="shared" si="12"/>
        <v>0</v>
      </c>
      <c r="I32" s="64">
        <f t="shared" si="12"/>
        <v>0</v>
      </c>
      <c r="J32" s="64">
        <f t="shared" si="12"/>
        <v>0</v>
      </c>
      <c r="K32" s="65" t="str">
        <f>IF(C32=0,"",D32/C32)</f>
        <v/>
      </c>
      <c r="M32" s="124">
        <f>M28+M29+M30+M31</f>
        <v>0</v>
      </c>
      <c r="N32" s="104">
        <f t="shared" ref="N32" si="13">N28+N29+N30+N31</f>
        <v>0</v>
      </c>
      <c r="O32" s="104">
        <f t="shared" ref="O32" si="14">O28+O29+O30+O31</f>
        <v>0</v>
      </c>
      <c r="P32" s="104">
        <f t="shared" ref="P32" si="15">P28+P29+P30+P31</f>
        <v>0</v>
      </c>
      <c r="Q32" s="104">
        <f t="shared" ref="Q32" si="16">Q28+Q29+Q30+Q31</f>
        <v>0</v>
      </c>
      <c r="R32" s="104">
        <f t="shared" ref="R32" si="17">R28+R29+R30+R31</f>
        <v>0</v>
      </c>
      <c r="S32" s="104">
        <f t="shared" ref="S32" si="18">S28+S29+S30+S31</f>
        <v>0</v>
      </c>
      <c r="T32" s="104">
        <f t="shared" ref="T32" si="19">T28+T29+T30+T31</f>
        <v>0</v>
      </c>
      <c r="U32" s="65" t="str">
        <f t="shared" si="0"/>
        <v/>
      </c>
      <c r="V32" s="66" t="str">
        <f t="shared" si="0"/>
        <v/>
      </c>
      <c r="W32" s="124">
        <f>W28+W29+W30+W31</f>
        <v>0</v>
      </c>
      <c r="X32" s="104">
        <f t="shared" ref="X32" si="20">X28+X29+X30+X31</f>
        <v>0</v>
      </c>
      <c r="Y32" s="104">
        <f t="shared" ref="Y32" si="21">Y28+Y29+Y30+Y31</f>
        <v>0</v>
      </c>
      <c r="Z32" s="104">
        <f t="shared" ref="Z32" si="22">Z28+Z29+Z30+Z31</f>
        <v>0</v>
      </c>
      <c r="AA32" s="104">
        <f t="shared" ref="AA32" si="23">AA28+AA29+AA30+AA31</f>
        <v>0</v>
      </c>
      <c r="AB32" s="104">
        <f t="shared" ref="AB32" si="24">AB28+AB29+AB30+AB31</f>
        <v>0</v>
      </c>
      <c r="AC32" s="104">
        <f t="shared" ref="AC32" si="25">AC28+AC29+AC30+AC31</f>
        <v>0</v>
      </c>
      <c r="AD32" s="104">
        <f t="shared" ref="AD32" si="26">AD28+AD29+AD30+AD31</f>
        <v>0</v>
      </c>
      <c r="AE32" s="65" t="str">
        <f>IF(W32=0,"",X32/W32)</f>
        <v/>
      </c>
    </row>
    <row r="33" spans="2:31" s="11" customFormat="1" ht="4.5" hidden="1" customHeight="1" x14ac:dyDescent="0.4">
      <c r="B33" s="67"/>
      <c r="C33" s="68"/>
      <c r="D33" s="68"/>
      <c r="E33" s="68"/>
      <c r="F33" s="68"/>
      <c r="G33" s="68"/>
      <c r="H33" s="71"/>
      <c r="I33" s="71"/>
      <c r="J33" s="71"/>
      <c r="K33" s="69"/>
      <c r="M33" s="70"/>
      <c r="N33" s="105"/>
      <c r="O33" s="105"/>
      <c r="P33" s="105"/>
      <c r="Q33" s="105"/>
      <c r="R33" s="71"/>
      <c r="S33" s="71"/>
      <c r="T33" s="71"/>
      <c r="U33" s="69"/>
      <c r="V33" s="19"/>
      <c r="W33" s="70"/>
      <c r="X33" s="105"/>
      <c r="Y33" s="105"/>
      <c r="Z33" s="105"/>
      <c r="AA33" s="105"/>
      <c r="AB33" s="71"/>
      <c r="AC33" s="71"/>
      <c r="AD33" s="71"/>
      <c r="AE33" s="69"/>
    </row>
    <row r="34" spans="2:31" hidden="1" x14ac:dyDescent="0.4">
      <c r="B34" s="62" t="s">
        <v>155</v>
      </c>
      <c r="C34" s="64">
        <f>D34+E34+F34+G34+H34+I34+J34</f>
        <v>0</v>
      </c>
      <c r="D34" s="25"/>
      <c r="E34" s="25"/>
      <c r="F34" s="25"/>
      <c r="G34" s="25"/>
      <c r="H34" s="51"/>
      <c r="I34" s="51"/>
      <c r="J34" s="51"/>
      <c r="K34" s="18" t="str">
        <f>IF(C34=0,"",D34/C34)</f>
        <v/>
      </c>
      <c r="M34" s="124">
        <f>N34+O34+P34+Q34+R34+S34+T34</f>
        <v>0</v>
      </c>
      <c r="N34" s="25"/>
      <c r="O34" s="25"/>
      <c r="P34" s="25"/>
      <c r="Q34" s="25"/>
      <c r="R34" s="51"/>
      <c r="S34" s="51"/>
      <c r="T34" s="51"/>
      <c r="U34" s="18" t="str">
        <f t="shared" ref="U34:V38" si="27">IF(M34=0,"",N34/M34)</f>
        <v/>
      </c>
      <c r="V34" s="19" t="str">
        <f t="shared" si="27"/>
        <v/>
      </c>
      <c r="W34" s="124">
        <f>X34+Y34+Z34+AA34+AB34+AC34+AD34</f>
        <v>0</v>
      </c>
      <c r="X34" s="17">
        <f>D34+N34</f>
        <v>0</v>
      </c>
      <c r="Y34" s="17">
        <f t="shared" ref="Y34:Y37" si="28">E34+O34</f>
        <v>0</v>
      </c>
      <c r="Z34" s="17">
        <f t="shared" ref="Z34:Z37" si="29">F34+P34</f>
        <v>0</v>
      </c>
      <c r="AA34" s="17">
        <f t="shared" ref="AA34:AA37" si="30">G34+Q34</f>
        <v>0</v>
      </c>
      <c r="AB34" s="17">
        <f t="shared" ref="AB34:AB37" si="31">H34+R34</f>
        <v>0</v>
      </c>
      <c r="AC34" s="17">
        <f t="shared" ref="AC34:AC37" si="32">I34+S34</f>
        <v>0</v>
      </c>
      <c r="AD34" s="17">
        <f t="shared" ref="AD34:AD37" si="33">J34+T34</f>
        <v>0</v>
      </c>
      <c r="AE34" s="18" t="str">
        <f>IF(W34=0,"",X34/W34)</f>
        <v/>
      </c>
    </row>
    <row r="35" spans="2:31" hidden="1" x14ac:dyDescent="0.4">
      <c r="B35" s="62" t="s">
        <v>156</v>
      </c>
      <c r="C35" s="64">
        <f t="shared" ref="C35:C37" si="34">D35+E35+F35+G35+H35+I35+J35</f>
        <v>0</v>
      </c>
      <c r="D35" s="25"/>
      <c r="E35" s="25"/>
      <c r="F35" s="25"/>
      <c r="G35" s="25"/>
      <c r="H35" s="51"/>
      <c r="I35" s="51"/>
      <c r="J35" s="51"/>
      <c r="K35" s="18" t="str">
        <f>IF(C35=0,"",D35/C35)</f>
        <v/>
      </c>
      <c r="M35" s="124">
        <f t="shared" ref="M35:M37" si="35">N35+O35+P35+Q35+R35+S35+T35</f>
        <v>0</v>
      </c>
      <c r="N35" s="25"/>
      <c r="O35" s="25"/>
      <c r="P35" s="25"/>
      <c r="Q35" s="25"/>
      <c r="R35" s="51"/>
      <c r="S35" s="51"/>
      <c r="T35" s="51"/>
      <c r="U35" s="18" t="str">
        <f t="shared" si="27"/>
        <v/>
      </c>
      <c r="V35" s="19" t="str">
        <f t="shared" si="27"/>
        <v/>
      </c>
      <c r="W35" s="124">
        <f t="shared" ref="W35:W37" si="36">X35+Y35+Z35+AA35+AB35+AC35+AD35</f>
        <v>0</v>
      </c>
      <c r="X35" s="17">
        <f t="shared" ref="X35:X37" si="37">D35+N35</f>
        <v>0</v>
      </c>
      <c r="Y35" s="17">
        <f t="shared" si="28"/>
        <v>0</v>
      </c>
      <c r="Z35" s="17">
        <f t="shared" si="29"/>
        <v>0</v>
      </c>
      <c r="AA35" s="17">
        <f t="shared" si="30"/>
        <v>0</v>
      </c>
      <c r="AB35" s="17">
        <f t="shared" si="31"/>
        <v>0</v>
      </c>
      <c r="AC35" s="17">
        <f t="shared" si="32"/>
        <v>0</v>
      </c>
      <c r="AD35" s="17">
        <f t="shared" si="33"/>
        <v>0</v>
      </c>
      <c r="AE35" s="18" t="str">
        <f t="shared" ref="AE35:AE37" si="38">IF(W35=0,"",X35/W35)</f>
        <v/>
      </c>
    </row>
    <row r="36" spans="2:31" hidden="1" x14ac:dyDescent="0.4">
      <c r="B36" s="62" t="s">
        <v>157</v>
      </c>
      <c r="C36" s="64">
        <f t="shared" si="34"/>
        <v>0</v>
      </c>
      <c r="D36" s="25"/>
      <c r="E36" s="25"/>
      <c r="F36" s="25"/>
      <c r="G36" s="25"/>
      <c r="H36" s="51"/>
      <c r="I36" s="51"/>
      <c r="J36" s="51"/>
      <c r="K36" s="18" t="str">
        <f>IF(C36=0,"",D36/C36)</f>
        <v/>
      </c>
      <c r="M36" s="124">
        <f t="shared" si="35"/>
        <v>0</v>
      </c>
      <c r="N36" s="25"/>
      <c r="O36" s="25"/>
      <c r="P36" s="25"/>
      <c r="Q36" s="25"/>
      <c r="R36" s="51"/>
      <c r="S36" s="51"/>
      <c r="T36" s="51"/>
      <c r="U36" s="18" t="str">
        <f t="shared" si="27"/>
        <v/>
      </c>
      <c r="V36" s="19" t="str">
        <f t="shared" si="27"/>
        <v/>
      </c>
      <c r="W36" s="124">
        <f t="shared" si="36"/>
        <v>0</v>
      </c>
      <c r="X36" s="17">
        <f t="shared" si="37"/>
        <v>0</v>
      </c>
      <c r="Y36" s="17">
        <f t="shared" si="28"/>
        <v>0</v>
      </c>
      <c r="Z36" s="17">
        <f t="shared" si="29"/>
        <v>0</v>
      </c>
      <c r="AA36" s="17">
        <f t="shared" si="30"/>
        <v>0</v>
      </c>
      <c r="AB36" s="17">
        <f t="shared" si="31"/>
        <v>0</v>
      </c>
      <c r="AC36" s="17">
        <f t="shared" si="32"/>
        <v>0</v>
      </c>
      <c r="AD36" s="17">
        <f t="shared" si="33"/>
        <v>0</v>
      </c>
      <c r="AE36" s="18" t="str">
        <f t="shared" si="38"/>
        <v/>
      </c>
    </row>
    <row r="37" spans="2:31" hidden="1" x14ac:dyDescent="0.4">
      <c r="B37" s="62" t="s">
        <v>158</v>
      </c>
      <c r="C37" s="64">
        <f t="shared" si="34"/>
        <v>0</v>
      </c>
      <c r="D37" s="25"/>
      <c r="E37" s="25"/>
      <c r="F37" s="25"/>
      <c r="G37" s="25"/>
      <c r="H37" s="51"/>
      <c r="I37" s="51"/>
      <c r="J37" s="51"/>
      <c r="K37" s="18" t="str">
        <f>IF(C37=0,"",D37/C37)</f>
        <v/>
      </c>
      <c r="M37" s="124">
        <f t="shared" si="35"/>
        <v>0</v>
      </c>
      <c r="N37" s="25"/>
      <c r="O37" s="25"/>
      <c r="P37" s="25"/>
      <c r="Q37" s="25"/>
      <c r="R37" s="51"/>
      <c r="S37" s="51"/>
      <c r="T37" s="51"/>
      <c r="U37" s="18" t="str">
        <f t="shared" si="27"/>
        <v/>
      </c>
      <c r="V37" s="19" t="str">
        <f t="shared" si="27"/>
        <v/>
      </c>
      <c r="W37" s="124">
        <f t="shared" si="36"/>
        <v>0</v>
      </c>
      <c r="X37" s="17">
        <f t="shared" si="37"/>
        <v>0</v>
      </c>
      <c r="Y37" s="17">
        <f t="shared" si="28"/>
        <v>0</v>
      </c>
      <c r="Z37" s="17">
        <f t="shared" si="29"/>
        <v>0</v>
      </c>
      <c r="AA37" s="17">
        <f t="shared" si="30"/>
        <v>0</v>
      </c>
      <c r="AB37" s="17">
        <f t="shared" si="31"/>
        <v>0</v>
      </c>
      <c r="AC37" s="17">
        <f t="shared" si="32"/>
        <v>0</v>
      </c>
      <c r="AD37" s="17">
        <f t="shared" si="33"/>
        <v>0</v>
      </c>
      <c r="AE37" s="18" t="str">
        <f t="shared" si="38"/>
        <v/>
      </c>
    </row>
    <row r="38" spans="2:31" s="23" customFormat="1" hidden="1" x14ac:dyDescent="0.4">
      <c r="B38" s="63">
        <v>2015</v>
      </c>
      <c r="C38" s="64">
        <f>C34+C35+C36+C37</f>
        <v>0</v>
      </c>
      <c r="D38" s="64">
        <f t="shared" ref="D38" si="39">D34+D35+D36+D37</f>
        <v>0</v>
      </c>
      <c r="E38" s="64">
        <f t="shared" ref="E38" si="40">E34+E35+E36+E37</f>
        <v>0</v>
      </c>
      <c r="F38" s="64">
        <f t="shared" ref="F38" si="41">F34+F35+F36+F37</f>
        <v>0</v>
      </c>
      <c r="G38" s="64">
        <f t="shared" ref="G38" si="42">G34+G35+G36+G37</f>
        <v>0</v>
      </c>
      <c r="H38" s="64">
        <f t="shared" ref="H38" si="43">H34+H35+H36+H37</f>
        <v>0</v>
      </c>
      <c r="I38" s="64">
        <f t="shared" ref="I38" si="44">I34+I35+I36+I37</f>
        <v>0</v>
      </c>
      <c r="J38" s="64">
        <f t="shared" ref="J38" si="45">J34+J35+J36+J37</f>
        <v>0</v>
      </c>
      <c r="K38" s="65" t="str">
        <f>IF(C38=0,"",D38/C38)</f>
        <v/>
      </c>
      <c r="M38" s="124">
        <f>M34+M35+M36+M37</f>
        <v>0</v>
      </c>
      <c r="N38" s="104">
        <f t="shared" ref="N38" si="46">N34+N35+N36+N37</f>
        <v>0</v>
      </c>
      <c r="O38" s="104">
        <f t="shared" ref="O38" si="47">O34+O35+O36+O37</f>
        <v>0</v>
      </c>
      <c r="P38" s="104">
        <f t="shared" ref="P38" si="48">P34+P35+P36+P37</f>
        <v>0</v>
      </c>
      <c r="Q38" s="104">
        <f t="shared" ref="Q38" si="49">Q34+Q35+Q36+Q37</f>
        <v>0</v>
      </c>
      <c r="R38" s="104">
        <f t="shared" ref="R38" si="50">R34+R35+R36+R37</f>
        <v>0</v>
      </c>
      <c r="S38" s="104">
        <f t="shared" ref="S38" si="51">S34+S35+S36+S37</f>
        <v>0</v>
      </c>
      <c r="T38" s="104">
        <f t="shared" ref="T38" si="52">T34+T35+T36+T37</f>
        <v>0</v>
      </c>
      <c r="U38" s="65" t="str">
        <f t="shared" si="27"/>
        <v/>
      </c>
      <c r="V38" s="66" t="str">
        <f t="shared" si="27"/>
        <v/>
      </c>
      <c r="W38" s="124">
        <f>W34+W35+W36+W37</f>
        <v>0</v>
      </c>
      <c r="X38" s="104">
        <f t="shared" ref="X38" si="53">X34+X35+X36+X37</f>
        <v>0</v>
      </c>
      <c r="Y38" s="104">
        <f t="shared" ref="Y38" si="54">Y34+Y35+Y36+Y37</f>
        <v>0</v>
      </c>
      <c r="Z38" s="104">
        <f t="shared" ref="Z38" si="55">Z34+Z35+Z36+Z37</f>
        <v>0</v>
      </c>
      <c r="AA38" s="104">
        <f t="shared" ref="AA38" si="56">AA34+AA35+AA36+AA37</f>
        <v>0</v>
      </c>
      <c r="AB38" s="104">
        <f t="shared" ref="AB38" si="57">AB34+AB35+AB36+AB37</f>
        <v>0</v>
      </c>
      <c r="AC38" s="104">
        <f t="shared" ref="AC38" si="58">AC34+AC35+AC36+AC37</f>
        <v>0</v>
      </c>
      <c r="AD38" s="104">
        <f t="shared" ref="AD38" si="59">AD34+AD35+AD36+AD37</f>
        <v>0</v>
      </c>
      <c r="AE38" s="65" t="str">
        <f>IF(W38=0,"",X38/W38)</f>
        <v/>
      </c>
    </row>
    <row r="39" spans="2:31" s="11" customFormat="1" ht="4.5" hidden="1" customHeight="1" x14ac:dyDescent="0.4">
      <c r="B39" s="67"/>
      <c r="C39" s="68"/>
      <c r="D39" s="68"/>
      <c r="E39" s="68"/>
      <c r="F39" s="68"/>
      <c r="G39" s="68"/>
      <c r="H39" s="71"/>
      <c r="I39" s="71"/>
      <c r="J39" s="71"/>
      <c r="K39" s="69"/>
      <c r="M39" s="70"/>
      <c r="N39" s="105"/>
      <c r="O39" s="105"/>
      <c r="P39" s="105"/>
      <c r="Q39" s="105"/>
      <c r="R39" s="71"/>
      <c r="S39" s="71"/>
      <c r="T39" s="71"/>
      <c r="U39" s="69"/>
      <c r="V39" s="19"/>
      <c r="W39" s="70"/>
      <c r="X39" s="105"/>
      <c r="Y39" s="105"/>
      <c r="Z39" s="105"/>
      <c r="AA39" s="105"/>
      <c r="AB39" s="71"/>
      <c r="AC39" s="71"/>
      <c r="AD39" s="71"/>
      <c r="AE39" s="69"/>
    </row>
    <row r="40" spans="2:31" x14ac:dyDescent="0.4">
      <c r="B40" s="62" t="s">
        <v>155</v>
      </c>
      <c r="C40" s="64">
        <f>D40+E40+F40+G40+H40+I40+J40</f>
        <v>0</v>
      </c>
      <c r="D40" s="25"/>
      <c r="E40" s="25"/>
      <c r="F40" s="25"/>
      <c r="G40" s="25"/>
      <c r="H40" s="51"/>
      <c r="I40" s="51"/>
      <c r="J40" s="51"/>
      <c r="K40" s="18" t="str">
        <f>IF(C40=0,"",D40/C40)</f>
        <v/>
      </c>
      <c r="M40" s="124">
        <f>N40+O40+P40+Q40+R40+S40+T40</f>
        <v>0</v>
      </c>
      <c r="N40" s="25"/>
      <c r="O40" s="25"/>
      <c r="P40" s="25"/>
      <c r="Q40" s="25"/>
      <c r="R40" s="51"/>
      <c r="S40" s="51"/>
      <c r="T40" s="51"/>
      <c r="U40" s="18" t="str">
        <f t="shared" ref="U40:V44" si="60">IF(M40=0,"",N40/M40)</f>
        <v/>
      </c>
      <c r="V40" s="19" t="str">
        <f t="shared" si="60"/>
        <v/>
      </c>
      <c r="W40" s="124">
        <f>X40+Y40+Z40+AA40+AB40+AC40+AD40</f>
        <v>0</v>
      </c>
      <c r="X40" s="17">
        <f>D40+N40</f>
        <v>0</v>
      </c>
      <c r="Y40" s="17">
        <f t="shared" ref="Y40:Y43" si="61">E40+O40</f>
        <v>0</v>
      </c>
      <c r="Z40" s="17">
        <f t="shared" ref="Z40:Z43" si="62">F40+P40</f>
        <v>0</v>
      </c>
      <c r="AA40" s="17">
        <f t="shared" ref="AA40:AA43" si="63">G40+Q40</f>
        <v>0</v>
      </c>
      <c r="AB40" s="17">
        <f t="shared" ref="AB40:AB43" si="64">H40+R40</f>
        <v>0</v>
      </c>
      <c r="AC40" s="17">
        <f t="shared" ref="AC40:AC43" si="65">I40+S40</f>
        <v>0</v>
      </c>
      <c r="AD40" s="17">
        <f t="shared" ref="AD40:AD43" si="66">J40+T40</f>
        <v>0</v>
      </c>
      <c r="AE40" s="18" t="str">
        <f>IF(W40=0,"",X40/W40)</f>
        <v/>
      </c>
    </row>
    <row r="41" spans="2:31" x14ac:dyDescent="0.4">
      <c r="B41" s="62" t="s">
        <v>156</v>
      </c>
      <c r="C41" s="64">
        <f t="shared" ref="C41:C43" si="67">D41+E41+F41+G41+H41+I41+J41</f>
        <v>0</v>
      </c>
      <c r="D41" s="25"/>
      <c r="E41" s="25"/>
      <c r="F41" s="25"/>
      <c r="G41" s="25"/>
      <c r="H41" s="51"/>
      <c r="I41" s="51"/>
      <c r="J41" s="51"/>
      <c r="K41" s="18" t="str">
        <f>IF(C41=0,"",D41/C41)</f>
        <v/>
      </c>
      <c r="M41" s="124">
        <f t="shared" ref="M41:M43" si="68">N41+O41+P41+Q41+R41+S41+T41</f>
        <v>0</v>
      </c>
      <c r="N41" s="25"/>
      <c r="O41" s="25"/>
      <c r="P41" s="25"/>
      <c r="Q41" s="25"/>
      <c r="R41" s="51"/>
      <c r="S41" s="51"/>
      <c r="T41" s="51"/>
      <c r="U41" s="18" t="str">
        <f t="shared" si="60"/>
        <v/>
      </c>
      <c r="V41" s="19" t="str">
        <f t="shared" si="60"/>
        <v/>
      </c>
      <c r="W41" s="124">
        <f t="shared" ref="W41:W43" si="69">X41+Y41+Z41+AA41+AB41+AC41+AD41</f>
        <v>0</v>
      </c>
      <c r="X41" s="17">
        <f t="shared" ref="X41:X43" si="70">D41+N41</f>
        <v>0</v>
      </c>
      <c r="Y41" s="17">
        <f t="shared" si="61"/>
        <v>0</v>
      </c>
      <c r="Z41" s="17">
        <f t="shared" si="62"/>
        <v>0</v>
      </c>
      <c r="AA41" s="17">
        <f t="shared" si="63"/>
        <v>0</v>
      </c>
      <c r="AB41" s="17">
        <f t="shared" si="64"/>
        <v>0</v>
      </c>
      <c r="AC41" s="17">
        <f t="shared" si="65"/>
        <v>0</v>
      </c>
      <c r="AD41" s="17">
        <f t="shared" si="66"/>
        <v>0</v>
      </c>
      <c r="AE41" s="18" t="str">
        <f t="shared" ref="AE41:AE43" si="71">IF(W41=0,"",X41/W41)</f>
        <v/>
      </c>
    </row>
    <row r="42" spans="2:31" x14ac:dyDescent="0.4">
      <c r="B42" s="62" t="s">
        <v>157</v>
      </c>
      <c r="C42" s="64">
        <f t="shared" si="67"/>
        <v>0</v>
      </c>
      <c r="D42" s="25"/>
      <c r="E42" s="25"/>
      <c r="F42" s="25"/>
      <c r="G42" s="25"/>
      <c r="H42" s="51"/>
      <c r="I42" s="51"/>
      <c r="J42" s="51"/>
      <c r="K42" s="18" t="str">
        <f>IF(C42=0,"",D42/C42)</f>
        <v/>
      </c>
      <c r="M42" s="124">
        <f t="shared" si="68"/>
        <v>0</v>
      </c>
      <c r="N42" s="25"/>
      <c r="O42" s="25"/>
      <c r="P42" s="25"/>
      <c r="Q42" s="25"/>
      <c r="R42" s="51"/>
      <c r="S42" s="51"/>
      <c r="T42" s="51"/>
      <c r="U42" s="18" t="str">
        <f t="shared" si="60"/>
        <v/>
      </c>
      <c r="V42" s="19" t="str">
        <f t="shared" si="60"/>
        <v/>
      </c>
      <c r="W42" s="124">
        <f t="shared" si="69"/>
        <v>0</v>
      </c>
      <c r="X42" s="17">
        <f t="shared" si="70"/>
        <v>0</v>
      </c>
      <c r="Y42" s="17">
        <f t="shared" si="61"/>
        <v>0</v>
      </c>
      <c r="Z42" s="17">
        <f t="shared" si="62"/>
        <v>0</v>
      </c>
      <c r="AA42" s="17">
        <f t="shared" si="63"/>
        <v>0</v>
      </c>
      <c r="AB42" s="17">
        <f t="shared" si="64"/>
        <v>0</v>
      </c>
      <c r="AC42" s="17">
        <f t="shared" si="65"/>
        <v>0</v>
      </c>
      <c r="AD42" s="17">
        <f t="shared" si="66"/>
        <v>0</v>
      </c>
      <c r="AE42" s="18" t="str">
        <f t="shared" si="71"/>
        <v/>
      </c>
    </row>
    <row r="43" spans="2:31" x14ac:dyDescent="0.4">
      <c r="B43" s="62" t="s">
        <v>158</v>
      </c>
      <c r="C43" s="64">
        <f t="shared" si="67"/>
        <v>0</v>
      </c>
      <c r="D43" s="25"/>
      <c r="E43" s="25"/>
      <c r="F43" s="25"/>
      <c r="G43" s="25"/>
      <c r="H43" s="51"/>
      <c r="I43" s="51"/>
      <c r="J43" s="51"/>
      <c r="K43" s="18" t="str">
        <f>IF(C43=0,"",D43/C43)</f>
        <v/>
      </c>
      <c r="M43" s="124">
        <f t="shared" si="68"/>
        <v>0</v>
      </c>
      <c r="N43" s="25"/>
      <c r="O43" s="25"/>
      <c r="P43" s="25"/>
      <c r="Q43" s="25"/>
      <c r="R43" s="51"/>
      <c r="S43" s="51"/>
      <c r="T43" s="51"/>
      <c r="U43" s="18" t="str">
        <f t="shared" si="60"/>
        <v/>
      </c>
      <c r="V43" s="19" t="str">
        <f t="shared" si="60"/>
        <v/>
      </c>
      <c r="W43" s="124">
        <f t="shared" si="69"/>
        <v>0</v>
      </c>
      <c r="X43" s="17">
        <f t="shared" si="70"/>
        <v>0</v>
      </c>
      <c r="Y43" s="17">
        <f t="shared" si="61"/>
        <v>0</v>
      </c>
      <c r="Z43" s="17">
        <f t="shared" si="62"/>
        <v>0</v>
      </c>
      <c r="AA43" s="17">
        <f t="shared" si="63"/>
        <v>0</v>
      </c>
      <c r="AB43" s="17">
        <f t="shared" si="64"/>
        <v>0</v>
      </c>
      <c r="AC43" s="17">
        <f t="shared" si="65"/>
        <v>0</v>
      </c>
      <c r="AD43" s="17">
        <f t="shared" si="66"/>
        <v>0</v>
      </c>
      <c r="AE43" s="18" t="str">
        <f t="shared" si="71"/>
        <v/>
      </c>
    </row>
    <row r="44" spans="2:31" s="23" customFormat="1" x14ac:dyDescent="0.4">
      <c r="B44" s="63">
        <v>2016</v>
      </c>
      <c r="C44" s="64">
        <f t="shared" ref="C44:J44" si="72">C40+C41+C42+C43</f>
        <v>0</v>
      </c>
      <c r="D44" s="64">
        <f t="shared" si="72"/>
        <v>0</v>
      </c>
      <c r="E44" s="64">
        <f t="shared" si="72"/>
        <v>0</v>
      </c>
      <c r="F44" s="64">
        <f t="shared" si="72"/>
        <v>0</v>
      </c>
      <c r="G44" s="64">
        <f t="shared" si="72"/>
        <v>0</v>
      </c>
      <c r="H44" s="64">
        <f t="shared" si="72"/>
        <v>0</v>
      </c>
      <c r="I44" s="64">
        <f t="shared" si="72"/>
        <v>0</v>
      </c>
      <c r="J44" s="64">
        <f t="shared" si="72"/>
        <v>0</v>
      </c>
      <c r="K44" s="65" t="str">
        <f>IF(C44=0,"",D44/C44)</f>
        <v/>
      </c>
      <c r="M44" s="124">
        <f t="shared" ref="M44:T44" si="73">M40+M41+M42+M43</f>
        <v>0</v>
      </c>
      <c r="N44" s="104">
        <f t="shared" si="73"/>
        <v>0</v>
      </c>
      <c r="O44" s="104">
        <f t="shared" si="73"/>
        <v>0</v>
      </c>
      <c r="P44" s="104">
        <f t="shared" si="73"/>
        <v>0</v>
      </c>
      <c r="Q44" s="104">
        <f t="shared" si="73"/>
        <v>0</v>
      </c>
      <c r="R44" s="104">
        <f t="shared" si="73"/>
        <v>0</v>
      </c>
      <c r="S44" s="104">
        <f t="shared" si="73"/>
        <v>0</v>
      </c>
      <c r="T44" s="104">
        <f t="shared" si="73"/>
        <v>0</v>
      </c>
      <c r="U44" s="65" t="str">
        <f t="shared" si="60"/>
        <v/>
      </c>
      <c r="V44" s="66" t="str">
        <f t="shared" si="60"/>
        <v/>
      </c>
      <c r="W44" s="124">
        <f t="shared" ref="W44:AD44" si="74">W40+W41+W42+W43</f>
        <v>0</v>
      </c>
      <c r="X44" s="104">
        <f t="shared" si="74"/>
        <v>0</v>
      </c>
      <c r="Y44" s="104">
        <f t="shared" si="74"/>
        <v>0</v>
      </c>
      <c r="Z44" s="104">
        <f t="shared" si="74"/>
        <v>0</v>
      </c>
      <c r="AA44" s="104">
        <f t="shared" si="74"/>
        <v>0</v>
      </c>
      <c r="AB44" s="104">
        <f t="shared" si="74"/>
        <v>0</v>
      </c>
      <c r="AC44" s="104">
        <f t="shared" si="74"/>
        <v>0</v>
      </c>
      <c r="AD44" s="104">
        <f t="shared" si="74"/>
        <v>0</v>
      </c>
      <c r="AE44" s="65" t="str">
        <f>IF(W44=0,"",X44/W44)</f>
        <v/>
      </c>
    </row>
    <row r="45" spans="2:31" s="11" customFormat="1" ht="4.5" customHeight="1" x14ac:dyDescent="0.4">
      <c r="B45" s="67"/>
      <c r="C45" s="68"/>
      <c r="D45" s="68"/>
      <c r="E45" s="68"/>
      <c r="F45" s="68"/>
      <c r="G45" s="68"/>
      <c r="H45" s="71"/>
      <c r="I45" s="71"/>
      <c r="J45" s="71"/>
      <c r="K45" s="69"/>
      <c r="M45" s="70"/>
      <c r="N45" s="105"/>
      <c r="O45" s="105"/>
      <c r="P45" s="105"/>
      <c r="Q45" s="105"/>
      <c r="R45" s="71"/>
      <c r="S45" s="71"/>
      <c r="T45" s="71"/>
      <c r="U45" s="69"/>
      <c r="V45" s="19"/>
      <c r="W45" s="70"/>
      <c r="X45" s="105"/>
      <c r="Y45" s="105"/>
      <c r="Z45" s="105"/>
      <c r="AA45" s="105"/>
      <c r="AB45" s="71"/>
      <c r="AC45" s="71"/>
      <c r="AD45" s="71"/>
      <c r="AE45" s="69"/>
    </row>
    <row r="46" spans="2:31" x14ac:dyDescent="0.4">
      <c r="B46" s="62" t="s">
        <v>155</v>
      </c>
      <c r="C46" s="64">
        <f>D46+E46+F46+G46+H46+I46+J46</f>
        <v>0</v>
      </c>
      <c r="D46" s="25"/>
      <c r="E46" s="25"/>
      <c r="F46" s="25"/>
      <c r="G46" s="25"/>
      <c r="H46" s="51"/>
      <c r="I46" s="51"/>
      <c r="J46" s="51"/>
      <c r="K46" s="18" t="str">
        <f>IF(C46=0,"",D46/C46)</f>
        <v/>
      </c>
      <c r="M46" s="124">
        <f>N46+O46+P46+Q46+R46+S46+T46</f>
        <v>0</v>
      </c>
      <c r="N46" s="25"/>
      <c r="O46" s="25"/>
      <c r="P46" s="25"/>
      <c r="Q46" s="25"/>
      <c r="R46" s="51"/>
      <c r="S46" s="51"/>
      <c r="T46" s="51"/>
      <c r="U46" s="18" t="str">
        <f t="shared" ref="U46:V50" si="75">IF(M46=0,"",N46/M46)</f>
        <v/>
      </c>
      <c r="V46" s="19" t="str">
        <f t="shared" si="75"/>
        <v/>
      </c>
      <c r="W46" s="124">
        <f>X46+Y46+Z46+AA46+AB46+AC46+AD46</f>
        <v>0</v>
      </c>
      <c r="X46" s="17">
        <f>D46+N46</f>
        <v>0</v>
      </c>
      <c r="Y46" s="17">
        <f t="shared" ref="Y46:Y49" si="76">E46+O46</f>
        <v>0</v>
      </c>
      <c r="Z46" s="17">
        <f t="shared" ref="Z46:Z49" si="77">F46+P46</f>
        <v>0</v>
      </c>
      <c r="AA46" s="17">
        <f t="shared" ref="AA46:AA49" si="78">G46+Q46</f>
        <v>0</v>
      </c>
      <c r="AB46" s="17">
        <f t="shared" ref="AB46:AB49" si="79">H46+R46</f>
        <v>0</v>
      </c>
      <c r="AC46" s="17">
        <f t="shared" ref="AC46:AC49" si="80">I46+S46</f>
        <v>0</v>
      </c>
      <c r="AD46" s="17">
        <f t="shared" ref="AD46:AD49" si="81">J46+T46</f>
        <v>0</v>
      </c>
      <c r="AE46" s="18" t="str">
        <f>IF(W46=0,"",X46/W46)</f>
        <v/>
      </c>
    </row>
    <row r="47" spans="2:31" x14ac:dyDescent="0.4">
      <c r="B47" s="62" t="s">
        <v>156</v>
      </c>
      <c r="C47" s="64">
        <f t="shared" ref="C47:C49" si="82">D47+E47+F47+G47+H47+I47+J47</f>
        <v>0</v>
      </c>
      <c r="D47" s="25"/>
      <c r="E47" s="25"/>
      <c r="F47" s="25"/>
      <c r="G47" s="25"/>
      <c r="H47" s="51"/>
      <c r="I47" s="51"/>
      <c r="J47" s="51"/>
      <c r="K47" s="18" t="str">
        <f>IF(C47=0,"",D47/C47)</f>
        <v/>
      </c>
      <c r="M47" s="124">
        <f t="shared" ref="M47:M49" si="83">N47+O47+P47+Q47+R47+S47+T47</f>
        <v>0</v>
      </c>
      <c r="N47" s="25"/>
      <c r="O47" s="25"/>
      <c r="P47" s="25"/>
      <c r="Q47" s="25"/>
      <c r="R47" s="51"/>
      <c r="S47" s="51"/>
      <c r="T47" s="51"/>
      <c r="U47" s="18" t="str">
        <f t="shared" si="75"/>
        <v/>
      </c>
      <c r="V47" s="19" t="str">
        <f t="shared" si="75"/>
        <v/>
      </c>
      <c r="W47" s="124">
        <f t="shared" ref="W47:W49" si="84">X47+Y47+Z47+AA47+AB47+AC47+AD47</f>
        <v>0</v>
      </c>
      <c r="X47" s="17">
        <f t="shared" ref="X47:X49" si="85">D47+N47</f>
        <v>0</v>
      </c>
      <c r="Y47" s="17">
        <f t="shared" si="76"/>
        <v>0</v>
      </c>
      <c r="Z47" s="17">
        <f t="shared" si="77"/>
        <v>0</v>
      </c>
      <c r="AA47" s="17">
        <f t="shared" si="78"/>
        <v>0</v>
      </c>
      <c r="AB47" s="17">
        <f t="shared" si="79"/>
        <v>0</v>
      </c>
      <c r="AC47" s="17">
        <f t="shared" si="80"/>
        <v>0</v>
      </c>
      <c r="AD47" s="17">
        <f t="shared" si="81"/>
        <v>0</v>
      </c>
      <c r="AE47" s="18" t="str">
        <f t="shared" ref="AE47:AE49" si="86">IF(W47=0,"",X47/W47)</f>
        <v/>
      </c>
    </row>
    <row r="48" spans="2:31" x14ac:dyDescent="0.4">
      <c r="B48" s="62" t="s">
        <v>157</v>
      </c>
      <c r="C48" s="64">
        <f t="shared" si="82"/>
        <v>0</v>
      </c>
      <c r="D48" s="25"/>
      <c r="E48" s="25"/>
      <c r="F48" s="25"/>
      <c r="G48" s="25"/>
      <c r="H48" s="51"/>
      <c r="I48" s="51"/>
      <c r="J48" s="51"/>
      <c r="K48" s="18" t="str">
        <f>IF(C48=0,"",D48/C48)</f>
        <v/>
      </c>
      <c r="M48" s="124">
        <f t="shared" si="83"/>
        <v>0</v>
      </c>
      <c r="N48" s="25"/>
      <c r="O48" s="25"/>
      <c r="P48" s="25"/>
      <c r="Q48" s="25"/>
      <c r="R48" s="51"/>
      <c r="S48" s="51"/>
      <c r="T48" s="51"/>
      <c r="U48" s="18" t="str">
        <f t="shared" si="75"/>
        <v/>
      </c>
      <c r="V48" s="19" t="str">
        <f t="shared" si="75"/>
        <v/>
      </c>
      <c r="W48" s="124">
        <f t="shared" si="84"/>
        <v>0</v>
      </c>
      <c r="X48" s="17">
        <f t="shared" si="85"/>
        <v>0</v>
      </c>
      <c r="Y48" s="17">
        <f t="shared" si="76"/>
        <v>0</v>
      </c>
      <c r="Z48" s="17">
        <f t="shared" si="77"/>
        <v>0</v>
      </c>
      <c r="AA48" s="17">
        <f t="shared" si="78"/>
        <v>0</v>
      </c>
      <c r="AB48" s="17">
        <f t="shared" si="79"/>
        <v>0</v>
      </c>
      <c r="AC48" s="17">
        <f t="shared" si="80"/>
        <v>0</v>
      </c>
      <c r="AD48" s="17">
        <f t="shared" si="81"/>
        <v>0</v>
      </c>
      <c r="AE48" s="18" t="str">
        <f t="shared" si="86"/>
        <v/>
      </c>
    </row>
    <row r="49" spans="2:31" x14ac:dyDescent="0.4">
      <c r="B49" s="62" t="s">
        <v>158</v>
      </c>
      <c r="C49" s="64">
        <f t="shared" si="82"/>
        <v>0</v>
      </c>
      <c r="D49" s="25"/>
      <c r="E49" s="25"/>
      <c r="F49" s="25"/>
      <c r="G49" s="25"/>
      <c r="H49" s="51"/>
      <c r="I49" s="51"/>
      <c r="J49" s="51"/>
      <c r="K49" s="18" t="str">
        <f>IF(C49=0,"",D49/C49)</f>
        <v/>
      </c>
      <c r="M49" s="124">
        <f t="shared" si="83"/>
        <v>0</v>
      </c>
      <c r="N49" s="25"/>
      <c r="O49" s="25"/>
      <c r="P49" s="25"/>
      <c r="Q49" s="25"/>
      <c r="R49" s="51"/>
      <c r="S49" s="51"/>
      <c r="T49" s="51"/>
      <c r="U49" s="18" t="str">
        <f t="shared" si="75"/>
        <v/>
      </c>
      <c r="V49" s="19" t="str">
        <f t="shared" si="75"/>
        <v/>
      </c>
      <c r="W49" s="124">
        <f t="shared" si="84"/>
        <v>0</v>
      </c>
      <c r="X49" s="17">
        <f t="shared" si="85"/>
        <v>0</v>
      </c>
      <c r="Y49" s="17">
        <f t="shared" si="76"/>
        <v>0</v>
      </c>
      <c r="Z49" s="17">
        <f t="shared" si="77"/>
        <v>0</v>
      </c>
      <c r="AA49" s="17">
        <f t="shared" si="78"/>
        <v>0</v>
      </c>
      <c r="AB49" s="17">
        <f t="shared" si="79"/>
        <v>0</v>
      </c>
      <c r="AC49" s="17">
        <f t="shared" si="80"/>
        <v>0</v>
      </c>
      <c r="AD49" s="17">
        <f t="shared" si="81"/>
        <v>0</v>
      </c>
      <c r="AE49" s="18" t="str">
        <f t="shared" si="86"/>
        <v/>
      </c>
    </row>
    <row r="50" spans="2:31" s="23" customFormat="1" x14ac:dyDescent="0.4">
      <c r="B50" s="63">
        <v>2017</v>
      </c>
      <c r="C50" s="64">
        <f t="shared" ref="C50:J50" si="87">C46+C47+C48+C49</f>
        <v>0</v>
      </c>
      <c r="D50" s="64">
        <f t="shared" si="87"/>
        <v>0</v>
      </c>
      <c r="E50" s="64">
        <f t="shared" si="87"/>
        <v>0</v>
      </c>
      <c r="F50" s="64">
        <f t="shared" si="87"/>
        <v>0</v>
      </c>
      <c r="G50" s="64">
        <f t="shared" si="87"/>
        <v>0</v>
      </c>
      <c r="H50" s="64">
        <f t="shared" si="87"/>
        <v>0</v>
      </c>
      <c r="I50" s="64">
        <f t="shared" si="87"/>
        <v>0</v>
      </c>
      <c r="J50" s="64">
        <f t="shared" si="87"/>
        <v>0</v>
      </c>
      <c r="K50" s="65" t="str">
        <f>IF(C50=0,"",D50/C50)</f>
        <v/>
      </c>
      <c r="M50" s="124">
        <f t="shared" ref="M50:T50" si="88">M46+M47+M48+M49</f>
        <v>0</v>
      </c>
      <c r="N50" s="104">
        <f t="shared" si="88"/>
        <v>0</v>
      </c>
      <c r="O50" s="104">
        <f t="shared" si="88"/>
        <v>0</v>
      </c>
      <c r="P50" s="104">
        <f t="shared" si="88"/>
        <v>0</v>
      </c>
      <c r="Q50" s="104">
        <f t="shared" si="88"/>
        <v>0</v>
      </c>
      <c r="R50" s="104">
        <f t="shared" si="88"/>
        <v>0</v>
      </c>
      <c r="S50" s="104">
        <f t="shared" si="88"/>
        <v>0</v>
      </c>
      <c r="T50" s="104">
        <f t="shared" si="88"/>
        <v>0</v>
      </c>
      <c r="U50" s="65" t="str">
        <f t="shared" si="75"/>
        <v/>
      </c>
      <c r="V50" s="66" t="str">
        <f t="shared" si="75"/>
        <v/>
      </c>
      <c r="W50" s="124">
        <f t="shared" ref="W50:AD50" si="89">W46+W47+W48+W49</f>
        <v>0</v>
      </c>
      <c r="X50" s="104">
        <f t="shared" si="89"/>
        <v>0</v>
      </c>
      <c r="Y50" s="104">
        <f t="shared" si="89"/>
        <v>0</v>
      </c>
      <c r="Z50" s="104">
        <f t="shared" si="89"/>
        <v>0</v>
      </c>
      <c r="AA50" s="104">
        <f t="shared" si="89"/>
        <v>0</v>
      </c>
      <c r="AB50" s="104">
        <f t="shared" si="89"/>
        <v>0</v>
      </c>
      <c r="AC50" s="104">
        <f t="shared" si="89"/>
        <v>0</v>
      </c>
      <c r="AD50" s="104">
        <f t="shared" si="89"/>
        <v>0</v>
      </c>
      <c r="AE50" s="65" t="str">
        <f>IF(W50=0,"",X50/W50)</f>
        <v/>
      </c>
    </row>
    <row r="51" spans="2:31" s="11" customFormat="1" ht="4.5" customHeight="1" x14ac:dyDescent="0.4">
      <c r="B51" s="67"/>
      <c r="C51" s="68"/>
      <c r="D51" s="68"/>
      <c r="E51" s="68"/>
      <c r="F51" s="68"/>
      <c r="G51" s="68"/>
      <c r="H51" s="71"/>
      <c r="I51" s="71"/>
      <c r="J51" s="71"/>
      <c r="K51" s="69"/>
      <c r="M51" s="70"/>
      <c r="N51" s="105"/>
      <c r="O51" s="105"/>
      <c r="P51" s="105"/>
      <c r="Q51" s="105"/>
      <c r="R51" s="71"/>
      <c r="S51" s="71"/>
      <c r="T51" s="71"/>
      <c r="U51" s="69"/>
      <c r="V51" s="19"/>
      <c r="W51" s="70"/>
      <c r="X51" s="105"/>
      <c r="Y51" s="105"/>
      <c r="Z51" s="105"/>
      <c r="AA51" s="105"/>
      <c r="AB51" s="71"/>
      <c r="AC51" s="71"/>
      <c r="AD51" s="71"/>
      <c r="AE51" s="69"/>
    </row>
    <row r="52" spans="2:31" x14ac:dyDescent="0.4">
      <c r="B52" s="62" t="s">
        <v>155</v>
      </c>
      <c r="C52" s="64">
        <f>D52+E52+F52+G52+H52+I52+J52</f>
        <v>0</v>
      </c>
      <c r="D52" s="25"/>
      <c r="E52" s="25"/>
      <c r="F52" s="25"/>
      <c r="G52" s="25"/>
      <c r="H52" s="51"/>
      <c r="I52" s="51"/>
      <c r="J52" s="51"/>
      <c r="K52" s="18" t="str">
        <f>IF(C52=0,"",D52/C52)</f>
        <v/>
      </c>
      <c r="M52" s="124">
        <f>N52+O52+P52+Q52+R52+S52+T52</f>
        <v>0</v>
      </c>
      <c r="N52" s="25"/>
      <c r="O52" s="25"/>
      <c r="P52" s="25"/>
      <c r="Q52" s="25"/>
      <c r="R52" s="51"/>
      <c r="S52" s="51"/>
      <c r="T52" s="51"/>
      <c r="U52" s="18" t="str">
        <f t="shared" ref="U52:V56" si="90">IF(M52=0,"",N52/M52)</f>
        <v/>
      </c>
      <c r="V52" s="19" t="str">
        <f t="shared" si="90"/>
        <v/>
      </c>
      <c r="W52" s="124">
        <f>X52+Y52+Z52+AA52+AB52+AC52+AD52</f>
        <v>0</v>
      </c>
      <c r="X52" s="17">
        <f>D52+N52</f>
        <v>0</v>
      </c>
      <c r="Y52" s="17">
        <f t="shared" ref="Y52:Y55" si="91">E52+O52</f>
        <v>0</v>
      </c>
      <c r="Z52" s="17">
        <f t="shared" ref="Z52:Z55" si="92">F52+P52</f>
        <v>0</v>
      </c>
      <c r="AA52" s="17">
        <f t="shared" ref="AA52:AA55" si="93">G52+Q52</f>
        <v>0</v>
      </c>
      <c r="AB52" s="17">
        <f t="shared" ref="AB52:AB55" si="94">H52+R52</f>
        <v>0</v>
      </c>
      <c r="AC52" s="17">
        <f t="shared" ref="AC52:AC55" si="95">I52+S52</f>
        <v>0</v>
      </c>
      <c r="AD52" s="17">
        <f t="shared" ref="AD52:AD55" si="96">J52+T52</f>
        <v>0</v>
      </c>
      <c r="AE52" s="18" t="str">
        <f>IF(W52=0,"",X52/W52)</f>
        <v/>
      </c>
    </row>
    <row r="53" spans="2:31" x14ac:dyDescent="0.4">
      <c r="B53" s="62" t="s">
        <v>156</v>
      </c>
      <c r="C53" s="64">
        <f t="shared" ref="C53:C55" si="97">D53+E53+F53+G53+H53+I53+J53</f>
        <v>0</v>
      </c>
      <c r="D53" s="25"/>
      <c r="E53" s="25"/>
      <c r="F53" s="25"/>
      <c r="G53" s="25"/>
      <c r="H53" s="51"/>
      <c r="I53" s="51"/>
      <c r="J53" s="51"/>
      <c r="K53" s="18" t="str">
        <f>IF(C53=0,"",D53/C53)</f>
        <v/>
      </c>
      <c r="M53" s="124">
        <f t="shared" ref="M53:M55" si="98">N53+O53+P53+Q53+R53+S53+T53</f>
        <v>0</v>
      </c>
      <c r="N53" s="25"/>
      <c r="O53" s="25"/>
      <c r="P53" s="25"/>
      <c r="Q53" s="25"/>
      <c r="R53" s="51"/>
      <c r="S53" s="51"/>
      <c r="T53" s="51"/>
      <c r="U53" s="18" t="str">
        <f t="shared" si="90"/>
        <v/>
      </c>
      <c r="V53" s="19" t="str">
        <f t="shared" si="90"/>
        <v/>
      </c>
      <c r="W53" s="124">
        <f t="shared" ref="W53:W55" si="99">X53+Y53+Z53+AA53+AB53+AC53+AD53</f>
        <v>0</v>
      </c>
      <c r="X53" s="17">
        <f t="shared" ref="X53:X55" si="100">D53+N53</f>
        <v>0</v>
      </c>
      <c r="Y53" s="17">
        <f t="shared" si="91"/>
        <v>0</v>
      </c>
      <c r="Z53" s="17">
        <f t="shared" si="92"/>
        <v>0</v>
      </c>
      <c r="AA53" s="17">
        <f t="shared" si="93"/>
        <v>0</v>
      </c>
      <c r="AB53" s="17">
        <f t="shared" si="94"/>
        <v>0</v>
      </c>
      <c r="AC53" s="17">
        <f t="shared" si="95"/>
        <v>0</v>
      </c>
      <c r="AD53" s="17">
        <f t="shared" si="96"/>
        <v>0</v>
      </c>
      <c r="AE53" s="18" t="str">
        <f t="shared" ref="AE53:AE55" si="101">IF(W53=0,"",X53/W53)</f>
        <v/>
      </c>
    </row>
    <row r="54" spans="2:31" x14ac:dyDescent="0.4">
      <c r="B54" s="62" t="s">
        <v>157</v>
      </c>
      <c r="C54" s="64">
        <f t="shared" si="97"/>
        <v>0</v>
      </c>
      <c r="D54" s="25"/>
      <c r="E54" s="25"/>
      <c r="F54" s="25"/>
      <c r="G54" s="25"/>
      <c r="H54" s="51"/>
      <c r="I54" s="51"/>
      <c r="J54" s="51"/>
      <c r="K54" s="18" t="str">
        <f>IF(C54=0,"",D54/C54)</f>
        <v/>
      </c>
      <c r="M54" s="124">
        <f t="shared" si="98"/>
        <v>0</v>
      </c>
      <c r="N54" s="25"/>
      <c r="O54" s="25"/>
      <c r="P54" s="25"/>
      <c r="Q54" s="25"/>
      <c r="R54" s="51"/>
      <c r="S54" s="51"/>
      <c r="T54" s="51"/>
      <c r="U54" s="18" t="str">
        <f t="shared" si="90"/>
        <v/>
      </c>
      <c r="V54" s="19" t="str">
        <f t="shared" si="90"/>
        <v/>
      </c>
      <c r="W54" s="124">
        <f t="shared" si="99"/>
        <v>0</v>
      </c>
      <c r="X54" s="17">
        <f t="shared" si="100"/>
        <v>0</v>
      </c>
      <c r="Y54" s="17">
        <f t="shared" si="91"/>
        <v>0</v>
      </c>
      <c r="Z54" s="17">
        <f t="shared" si="92"/>
        <v>0</v>
      </c>
      <c r="AA54" s="17">
        <f t="shared" si="93"/>
        <v>0</v>
      </c>
      <c r="AB54" s="17">
        <f t="shared" si="94"/>
        <v>0</v>
      </c>
      <c r="AC54" s="17">
        <f t="shared" si="95"/>
        <v>0</v>
      </c>
      <c r="AD54" s="17">
        <f t="shared" si="96"/>
        <v>0</v>
      </c>
      <c r="AE54" s="18" t="str">
        <f t="shared" si="101"/>
        <v/>
      </c>
    </row>
    <row r="55" spans="2:31" x14ac:dyDescent="0.4">
      <c r="B55" s="62" t="s">
        <v>158</v>
      </c>
      <c r="C55" s="64">
        <f t="shared" si="97"/>
        <v>0</v>
      </c>
      <c r="D55" s="25"/>
      <c r="E55" s="25"/>
      <c r="F55" s="25"/>
      <c r="G55" s="25"/>
      <c r="H55" s="51"/>
      <c r="I55" s="51"/>
      <c r="J55" s="51"/>
      <c r="K55" s="18" t="str">
        <f>IF(C55=0,"",D55/C55)</f>
        <v/>
      </c>
      <c r="M55" s="124">
        <f t="shared" si="98"/>
        <v>0</v>
      </c>
      <c r="N55" s="25"/>
      <c r="O55" s="25"/>
      <c r="P55" s="25"/>
      <c r="Q55" s="25"/>
      <c r="R55" s="51"/>
      <c r="S55" s="51"/>
      <c r="T55" s="51"/>
      <c r="U55" s="18" t="str">
        <f t="shared" si="90"/>
        <v/>
      </c>
      <c r="V55" s="19" t="str">
        <f t="shared" si="90"/>
        <v/>
      </c>
      <c r="W55" s="124">
        <f t="shared" si="99"/>
        <v>0</v>
      </c>
      <c r="X55" s="17">
        <f t="shared" si="100"/>
        <v>0</v>
      </c>
      <c r="Y55" s="17">
        <f t="shared" si="91"/>
        <v>0</v>
      </c>
      <c r="Z55" s="17">
        <f t="shared" si="92"/>
        <v>0</v>
      </c>
      <c r="AA55" s="17">
        <f t="shared" si="93"/>
        <v>0</v>
      </c>
      <c r="AB55" s="17">
        <f t="shared" si="94"/>
        <v>0</v>
      </c>
      <c r="AC55" s="17">
        <f t="shared" si="95"/>
        <v>0</v>
      </c>
      <c r="AD55" s="17">
        <f t="shared" si="96"/>
        <v>0</v>
      </c>
      <c r="AE55" s="18" t="str">
        <f t="shared" si="101"/>
        <v/>
      </c>
    </row>
    <row r="56" spans="2:31" s="23" customFormat="1" x14ac:dyDescent="0.4">
      <c r="B56" s="63">
        <v>2018</v>
      </c>
      <c r="C56" s="64">
        <f>C52+C53+C54+C55</f>
        <v>0</v>
      </c>
      <c r="D56" s="64">
        <f t="shared" ref="D56" si="102">D52+D53+D54+D55</f>
        <v>0</v>
      </c>
      <c r="E56" s="64">
        <f t="shared" ref="E56" si="103">E52+E53+E54+E55</f>
        <v>0</v>
      </c>
      <c r="F56" s="64">
        <f t="shared" ref="F56" si="104">F52+F53+F54+F55</f>
        <v>0</v>
      </c>
      <c r="G56" s="64">
        <f t="shared" ref="G56" si="105">G52+G53+G54+G55</f>
        <v>0</v>
      </c>
      <c r="H56" s="64">
        <f t="shared" ref="H56" si="106">H52+H53+H54+H55</f>
        <v>0</v>
      </c>
      <c r="I56" s="64">
        <f t="shared" ref="I56" si="107">I52+I53+I54+I55</f>
        <v>0</v>
      </c>
      <c r="J56" s="64">
        <f t="shared" ref="J56" si="108">J52+J53+J54+J55</f>
        <v>0</v>
      </c>
      <c r="K56" s="65" t="str">
        <f>IF(C56=0,"",D56/C56)</f>
        <v/>
      </c>
      <c r="M56" s="124">
        <f>M52+M53+M54+M55</f>
        <v>0</v>
      </c>
      <c r="N56" s="104">
        <f t="shared" ref="N56" si="109">N52+N53+N54+N55</f>
        <v>0</v>
      </c>
      <c r="O56" s="104">
        <f t="shared" ref="O56" si="110">O52+O53+O54+O55</f>
        <v>0</v>
      </c>
      <c r="P56" s="104">
        <f t="shared" ref="P56" si="111">P52+P53+P54+P55</f>
        <v>0</v>
      </c>
      <c r="Q56" s="104">
        <f t="shared" ref="Q56" si="112">Q52+Q53+Q54+Q55</f>
        <v>0</v>
      </c>
      <c r="R56" s="104">
        <f t="shared" ref="R56" si="113">R52+R53+R54+R55</f>
        <v>0</v>
      </c>
      <c r="S56" s="104">
        <f t="shared" ref="S56" si="114">S52+S53+S54+S55</f>
        <v>0</v>
      </c>
      <c r="T56" s="104">
        <f t="shared" ref="T56" si="115">T52+T53+T54+T55</f>
        <v>0</v>
      </c>
      <c r="U56" s="65" t="str">
        <f t="shared" si="90"/>
        <v/>
      </c>
      <c r="V56" s="66" t="str">
        <f t="shared" si="90"/>
        <v/>
      </c>
      <c r="W56" s="124">
        <f>W52+W53+W54+W55</f>
        <v>0</v>
      </c>
      <c r="X56" s="104">
        <f t="shared" ref="X56" si="116">X52+X53+X54+X55</f>
        <v>0</v>
      </c>
      <c r="Y56" s="104">
        <f t="shared" ref="Y56" si="117">Y52+Y53+Y54+Y55</f>
        <v>0</v>
      </c>
      <c r="Z56" s="104">
        <f t="shared" ref="Z56" si="118">Z52+Z53+Z54+Z55</f>
        <v>0</v>
      </c>
      <c r="AA56" s="104">
        <f t="shared" ref="AA56" si="119">AA52+AA53+AA54+AA55</f>
        <v>0</v>
      </c>
      <c r="AB56" s="104">
        <f t="shared" ref="AB56" si="120">AB52+AB53+AB54+AB55</f>
        <v>0</v>
      </c>
      <c r="AC56" s="104">
        <f t="shared" ref="AC56" si="121">AC52+AC53+AC54+AC55</f>
        <v>0</v>
      </c>
      <c r="AD56" s="104">
        <f t="shared" ref="AD56" si="122">AD52+AD53+AD54+AD55</f>
        <v>0</v>
      </c>
      <c r="AE56" s="65" t="str">
        <f>IF(W56=0,"",X56/W56)</f>
        <v/>
      </c>
    </row>
    <row r="57" spans="2:31" s="11" customFormat="1" ht="4.5" customHeight="1" x14ac:dyDescent="0.4">
      <c r="B57" s="67"/>
      <c r="C57" s="68"/>
      <c r="D57" s="68"/>
      <c r="E57" s="68"/>
      <c r="F57" s="68"/>
      <c r="G57" s="68"/>
      <c r="H57" s="71"/>
      <c r="I57" s="71"/>
      <c r="J57" s="71"/>
      <c r="K57" s="69"/>
      <c r="M57" s="70"/>
      <c r="N57" s="105"/>
      <c r="O57" s="105"/>
      <c r="P57" s="105"/>
      <c r="Q57" s="105"/>
      <c r="R57" s="71"/>
      <c r="S57" s="71"/>
      <c r="T57" s="71"/>
      <c r="U57" s="69"/>
      <c r="V57" s="19"/>
      <c r="W57" s="70"/>
      <c r="X57" s="105"/>
      <c r="Y57" s="105"/>
      <c r="Z57" s="105"/>
      <c r="AA57" s="105"/>
      <c r="AB57" s="71"/>
      <c r="AC57" s="71"/>
      <c r="AD57" s="71"/>
      <c r="AE57" s="69"/>
    </row>
    <row r="58" spans="2:31" x14ac:dyDescent="0.4">
      <c r="B58" s="62" t="s">
        <v>155</v>
      </c>
      <c r="C58" s="104">
        <f>D58+E58+F58+G58+H58+I58+J58</f>
        <v>0</v>
      </c>
      <c r="D58" s="25"/>
      <c r="E58" s="25"/>
      <c r="F58" s="25"/>
      <c r="G58" s="25"/>
      <c r="H58" s="51"/>
      <c r="I58" s="51"/>
      <c r="J58" s="51"/>
      <c r="K58" s="18" t="str">
        <f>IF(C58=0,"",D58/C58)</f>
        <v/>
      </c>
      <c r="M58" s="124">
        <f>N58+O58+P58+Q58+R58+S58+T58</f>
        <v>0</v>
      </c>
      <c r="N58" s="25"/>
      <c r="O58" s="25"/>
      <c r="P58" s="25"/>
      <c r="Q58" s="25"/>
      <c r="R58" s="51"/>
      <c r="S58" s="51"/>
      <c r="T58" s="51"/>
      <c r="U58" s="18" t="str">
        <f t="shared" ref="U58:V62" si="123">IF(M58=0,"",N58/M58)</f>
        <v/>
      </c>
      <c r="V58" s="19" t="str">
        <f t="shared" si="123"/>
        <v/>
      </c>
      <c r="W58" s="124">
        <f>X58+Y58+Z58+AA58+AB58+AC58+AD58</f>
        <v>0</v>
      </c>
      <c r="X58" s="17">
        <f>D58+N58</f>
        <v>0</v>
      </c>
      <c r="Y58" s="17">
        <f t="shared" ref="Y58:Y61" si="124">E58+O58</f>
        <v>0</v>
      </c>
      <c r="Z58" s="17">
        <f t="shared" ref="Z58:Z61" si="125">F58+P58</f>
        <v>0</v>
      </c>
      <c r="AA58" s="17">
        <f t="shared" ref="AA58:AA61" si="126">G58+Q58</f>
        <v>0</v>
      </c>
      <c r="AB58" s="17">
        <f t="shared" ref="AB58:AB61" si="127">H58+R58</f>
        <v>0</v>
      </c>
      <c r="AC58" s="17">
        <f t="shared" ref="AC58:AC61" si="128">I58+S58</f>
        <v>0</v>
      </c>
      <c r="AD58" s="17">
        <f t="shared" ref="AD58:AD61" si="129">J58+T58</f>
        <v>0</v>
      </c>
      <c r="AE58" s="18" t="str">
        <f>IF(W58=0,"",X58/W58)</f>
        <v/>
      </c>
    </row>
    <row r="59" spans="2:31" x14ac:dyDescent="0.4">
      <c r="B59" s="62" t="s">
        <v>156</v>
      </c>
      <c r="C59" s="104">
        <f t="shared" ref="C59:C61" si="130">D59+E59+F59+G59+H59+I59+J59</f>
        <v>0</v>
      </c>
      <c r="D59" s="25"/>
      <c r="E59" s="25"/>
      <c r="F59" s="25"/>
      <c r="G59" s="25"/>
      <c r="H59" s="51"/>
      <c r="I59" s="51"/>
      <c r="J59" s="51"/>
      <c r="K59" s="18" t="str">
        <f>IF(C59=0,"",D59/C59)</f>
        <v/>
      </c>
      <c r="M59" s="124">
        <f t="shared" ref="M59:M61" si="131">N59+O59+P59+Q59+R59+S59+T59</f>
        <v>0</v>
      </c>
      <c r="N59" s="25"/>
      <c r="O59" s="25"/>
      <c r="P59" s="25"/>
      <c r="Q59" s="25"/>
      <c r="R59" s="51"/>
      <c r="S59" s="51"/>
      <c r="T59" s="51"/>
      <c r="U59" s="18" t="str">
        <f t="shared" si="123"/>
        <v/>
      </c>
      <c r="V59" s="19" t="str">
        <f t="shared" si="123"/>
        <v/>
      </c>
      <c r="W59" s="124">
        <f t="shared" ref="W59:W61" si="132">X59+Y59+Z59+AA59+AB59+AC59+AD59</f>
        <v>0</v>
      </c>
      <c r="X59" s="17">
        <f t="shared" ref="X59:X61" si="133">D59+N59</f>
        <v>0</v>
      </c>
      <c r="Y59" s="17">
        <f t="shared" si="124"/>
        <v>0</v>
      </c>
      <c r="Z59" s="17">
        <f t="shared" si="125"/>
        <v>0</v>
      </c>
      <c r="AA59" s="17">
        <f t="shared" si="126"/>
        <v>0</v>
      </c>
      <c r="AB59" s="17">
        <f t="shared" si="127"/>
        <v>0</v>
      </c>
      <c r="AC59" s="17">
        <f t="shared" si="128"/>
        <v>0</v>
      </c>
      <c r="AD59" s="17">
        <f t="shared" si="129"/>
        <v>0</v>
      </c>
      <c r="AE59" s="18" t="str">
        <f t="shared" ref="AE59:AE61" si="134">IF(W59=0,"",X59/W59)</f>
        <v/>
      </c>
    </row>
    <row r="60" spans="2:31" x14ac:dyDescent="0.4">
      <c r="B60" s="62" t="s">
        <v>157</v>
      </c>
      <c r="C60" s="104">
        <f t="shared" si="130"/>
        <v>0</v>
      </c>
      <c r="D60" s="25"/>
      <c r="E60" s="25"/>
      <c r="F60" s="25"/>
      <c r="G60" s="25"/>
      <c r="H60" s="51"/>
      <c r="I60" s="51"/>
      <c r="J60" s="51"/>
      <c r="K60" s="18" t="str">
        <f>IF(C60=0,"",D60/C60)</f>
        <v/>
      </c>
      <c r="M60" s="124">
        <f t="shared" si="131"/>
        <v>0</v>
      </c>
      <c r="N60" s="25"/>
      <c r="O60" s="25"/>
      <c r="P60" s="25"/>
      <c r="Q60" s="25"/>
      <c r="R60" s="51"/>
      <c r="S60" s="51"/>
      <c r="T60" s="51"/>
      <c r="U60" s="18" t="str">
        <f t="shared" si="123"/>
        <v/>
      </c>
      <c r="V60" s="19" t="str">
        <f t="shared" si="123"/>
        <v/>
      </c>
      <c r="W60" s="124">
        <f t="shared" si="132"/>
        <v>0</v>
      </c>
      <c r="X60" s="17">
        <f t="shared" si="133"/>
        <v>0</v>
      </c>
      <c r="Y60" s="17">
        <f t="shared" si="124"/>
        <v>0</v>
      </c>
      <c r="Z60" s="17">
        <f t="shared" si="125"/>
        <v>0</v>
      </c>
      <c r="AA60" s="17">
        <f t="shared" si="126"/>
        <v>0</v>
      </c>
      <c r="AB60" s="17">
        <f t="shared" si="127"/>
        <v>0</v>
      </c>
      <c r="AC60" s="17">
        <f t="shared" si="128"/>
        <v>0</v>
      </c>
      <c r="AD60" s="17">
        <f t="shared" si="129"/>
        <v>0</v>
      </c>
      <c r="AE60" s="18" t="str">
        <f t="shared" si="134"/>
        <v/>
      </c>
    </row>
    <row r="61" spans="2:31" x14ac:dyDescent="0.4">
      <c r="B61" s="62" t="s">
        <v>158</v>
      </c>
      <c r="C61" s="104">
        <f t="shared" si="130"/>
        <v>0</v>
      </c>
      <c r="D61" s="25"/>
      <c r="E61" s="25"/>
      <c r="F61" s="25"/>
      <c r="G61" s="25"/>
      <c r="H61" s="51"/>
      <c r="I61" s="51"/>
      <c r="J61" s="51"/>
      <c r="K61" s="18" t="str">
        <f>IF(C61=0,"",D61/C61)</f>
        <v/>
      </c>
      <c r="M61" s="124">
        <f t="shared" si="131"/>
        <v>0</v>
      </c>
      <c r="N61" s="25"/>
      <c r="O61" s="25"/>
      <c r="P61" s="25"/>
      <c r="Q61" s="25"/>
      <c r="R61" s="51"/>
      <c r="S61" s="51"/>
      <c r="T61" s="51"/>
      <c r="U61" s="18" t="str">
        <f t="shared" si="123"/>
        <v/>
      </c>
      <c r="V61" s="19" t="str">
        <f t="shared" si="123"/>
        <v/>
      </c>
      <c r="W61" s="124">
        <f t="shared" si="132"/>
        <v>0</v>
      </c>
      <c r="X61" s="17">
        <f t="shared" si="133"/>
        <v>0</v>
      </c>
      <c r="Y61" s="17">
        <f t="shared" si="124"/>
        <v>0</v>
      </c>
      <c r="Z61" s="17">
        <f t="shared" si="125"/>
        <v>0</v>
      </c>
      <c r="AA61" s="17">
        <f t="shared" si="126"/>
        <v>0</v>
      </c>
      <c r="AB61" s="17">
        <f t="shared" si="127"/>
        <v>0</v>
      </c>
      <c r="AC61" s="17">
        <f t="shared" si="128"/>
        <v>0</v>
      </c>
      <c r="AD61" s="17">
        <f t="shared" si="129"/>
        <v>0</v>
      </c>
      <c r="AE61" s="18" t="str">
        <f t="shared" si="134"/>
        <v/>
      </c>
    </row>
    <row r="62" spans="2:31" s="23" customFormat="1" x14ac:dyDescent="0.4">
      <c r="B62" s="63">
        <v>2019</v>
      </c>
      <c r="C62" s="64">
        <f>C58+C59+C60+C61</f>
        <v>0</v>
      </c>
      <c r="D62" s="64">
        <f t="shared" ref="D62" si="135">D58+D59+D60+D61</f>
        <v>0</v>
      </c>
      <c r="E62" s="64">
        <f t="shared" ref="E62" si="136">E58+E59+E60+E61</f>
        <v>0</v>
      </c>
      <c r="F62" s="64">
        <f t="shared" ref="F62" si="137">F58+F59+F60+F61</f>
        <v>0</v>
      </c>
      <c r="G62" s="64">
        <f t="shared" ref="G62" si="138">G58+G59+G60+G61</f>
        <v>0</v>
      </c>
      <c r="H62" s="64">
        <f t="shared" ref="H62" si="139">H58+H59+H60+H61</f>
        <v>0</v>
      </c>
      <c r="I62" s="64">
        <f t="shared" ref="I62" si="140">I58+I59+I60+I61</f>
        <v>0</v>
      </c>
      <c r="J62" s="64">
        <f t="shared" ref="J62" si="141">J58+J59+J60+J61</f>
        <v>0</v>
      </c>
      <c r="K62" s="65" t="str">
        <f>IF(C62=0,"",D62/C62)</f>
        <v/>
      </c>
      <c r="M62" s="124">
        <f>M58+M59+M60+M61</f>
        <v>0</v>
      </c>
      <c r="N62" s="104">
        <f t="shared" ref="N62" si="142">N58+N59+N60+N61</f>
        <v>0</v>
      </c>
      <c r="O62" s="104">
        <f t="shared" ref="O62" si="143">O58+O59+O60+O61</f>
        <v>0</v>
      </c>
      <c r="P62" s="104">
        <f t="shared" ref="P62" si="144">P58+P59+P60+P61</f>
        <v>0</v>
      </c>
      <c r="Q62" s="104">
        <f t="shared" ref="Q62" si="145">Q58+Q59+Q60+Q61</f>
        <v>0</v>
      </c>
      <c r="R62" s="104">
        <f t="shared" ref="R62" si="146">R58+R59+R60+R61</f>
        <v>0</v>
      </c>
      <c r="S62" s="104">
        <f t="shared" ref="S62" si="147">S58+S59+S60+S61</f>
        <v>0</v>
      </c>
      <c r="T62" s="104">
        <f t="shared" ref="T62" si="148">T58+T59+T60+T61</f>
        <v>0</v>
      </c>
      <c r="U62" s="65" t="str">
        <f t="shared" si="123"/>
        <v/>
      </c>
      <c r="V62" s="66" t="str">
        <f t="shared" si="123"/>
        <v/>
      </c>
      <c r="W62" s="124">
        <f>W58+W59+W60+W61</f>
        <v>0</v>
      </c>
      <c r="X62" s="104">
        <f t="shared" ref="X62" si="149">X58+X59+X60+X61</f>
        <v>0</v>
      </c>
      <c r="Y62" s="104">
        <f t="shared" ref="Y62" si="150">Y58+Y59+Y60+Y61</f>
        <v>0</v>
      </c>
      <c r="Z62" s="104">
        <f t="shared" ref="Z62" si="151">Z58+Z59+Z60+Z61</f>
        <v>0</v>
      </c>
      <c r="AA62" s="104">
        <f t="shared" ref="AA62" si="152">AA58+AA59+AA60+AA61</f>
        <v>0</v>
      </c>
      <c r="AB62" s="104">
        <f t="shared" ref="AB62" si="153">AB58+AB59+AB60+AB61</f>
        <v>0</v>
      </c>
      <c r="AC62" s="104">
        <f t="shared" ref="AC62" si="154">AC58+AC59+AC60+AC61</f>
        <v>0</v>
      </c>
      <c r="AD62" s="104">
        <f t="shared" ref="AD62" si="155">AD58+AD59+AD60+AD61</f>
        <v>0</v>
      </c>
      <c r="AE62" s="65" t="str">
        <f>IF(W62=0,"",X62/W62)</f>
        <v/>
      </c>
    </row>
    <row r="63" spans="2:31" s="11" customFormat="1" ht="4.5" customHeight="1" x14ac:dyDescent="0.4">
      <c r="B63" s="67"/>
      <c r="C63" s="68"/>
      <c r="D63" s="68"/>
      <c r="E63" s="68"/>
      <c r="F63" s="68"/>
      <c r="G63" s="68"/>
      <c r="H63" s="71"/>
      <c r="I63" s="71"/>
      <c r="J63" s="71"/>
      <c r="K63" s="69"/>
      <c r="M63" s="70"/>
      <c r="N63" s="105"/>
      <c r="O63" s="105"/>
      <c r="P63" s="105"/>
      <c r="Q63" s="105"/>
      <c r="R63" s="71"/>
      <c r="S63" s="71"/>
      <c r="T63" s="71"/>
      <c r="U63" s="69"/>
      <c r="V63" s="19"/>
      <c r="W63" s="70"/>
      <c r="X63" s="105"/>
      <c r="Y63" s="105"/>
      <c r="Z63" s="105"/>
      <c r="AA63" s="105"/>
      <c r="AB63" s="71"/>
      <c r="AC63" s="71"/>
      <c r="AD63" s="71"/>
      <c r="AE63" s="69"/>
    </row>
    <row r="64" spans="2:31" x14ac:dyDescent="0.4">
      <c r="B64" s="62" t="s">
        <v>155</v>
      </c>
      <c r="C64" s="104">
        <f>D64+E64+F64+G64+H64+I64+J64</f>
        <v>0</v>
      </c>
      <c r="D64" s="25"/>
      <c r="E64" s="25"/>
      <c r="F64" s="25"/>
      <c r="G64" s="25"/>
      <c r="H64" s="51"/>
      <c r="I64" s="51"/>
      <c r="J64" s="51"/>
      <c r="K64" s="18" t="str">
        <f>IF(C64=0,"",D64/C64)</f>
        <v/>
      </c>
      <c r="M64" s="124">
        <f>N64+O64+P64+Q64+R64+S64+T64</f>
        <v>0</v>
      </c>
      <c r="N64" s="25"/>
      <c r="O64" s="25"/>
      <c r="P64" s="25"/>
      <c r="Q64" s="25"/>
      <c r="R64" s="51"/>
      <c r="S64" s="51"/>
      <c r="T64" s="51"/>
      <c r="U64" s="18" t="str">
        <f t="shared" ref="U64:V68" si="156">IF(M64=0,"",N64/M64)</f>
        <v/>
      </c>
      <c r="V64" s="19" t="str">
        <f t="shared" si="156"/>
        <v/>
      </c>
      <c r="W64" s="124">
        <f>X64+Y64+Z64+AA64+AB64+AC64+AD64</f>
        <v>0</v>
      </c>
      <c r="X64" s="17">
        <f>D64+N64</f>
        <v>0</v>
      </c>
      <c r="Y64" s="17">
        <f t="shared" ref="Y64:Y67" si="157">E64+O64</f>
        <v>0</v>
      </c>
      <c r="Z64" s="17">
        <f t="shared" ref="Z64:Z67" si="158">F64+P64</f>
        <v>0</v>
      </c>
      <c r="AA64" s="17">
        <f t="shared" ref="AA64:AA67" si="159">G64+Q64</f>
        <v>0</v>
      </c>
      <c r="AB64" s="17">
        <f t="shared" ref="AB64:AB67" si="160">H64+R64</f>
        <v>0</v>
      </c>
      <c r="AC64" s="17">
        <f t="shared" ref="AC64:AC67" si="161">I64+S64</f>
        <v>0</v>
      </c>
      <c r="AD64" s="17">
        <f t="shared" ref="AD64:AD67" si="162">J64+T64</f>
        <v>0</v>
      </c>
      <c r="AE64" s="18" t="str">
        <f>IF(W64=0,"",X64/W64)</f>
        <v/>
      </c>
    </row>
    <row r="65" spans="2:31" x14ac:dyDescent="0.4">
      <c r="B65" s="62" t="s">
        <v>156</v>
      </c>
      <c r="C65" s="104">
        <f t="shared" ref="C65:C67" si="163">D65+E65+F65+G65+H65+I65+J65</f>
        <v>0</v>
      </c>
      <c r="D65" s="25"/>
      <c r="E65" s="25"/>
      <c r="F65" s="25"/>
      <c r="G65" s="25"/>
      <c r="H65" s="51"/>
      <c r="I65" s="51"/>
      <c r="J65" s="51"/>
      <c r="K65" s="18" t="str">
        <f>IF(C65=0,"",D65/C65)</f>
        <v/>
      </c>
      <c r="M65" s="124">
        <f t="shared" ref="M65:M67" si="164">N65+O65+P65+Q65+R65+S65+T65</f>
        <v>0</v>
      </c>
      <c r="N65" s="25"/>
      <c r="O65" s="25"/>
      <c r="P65" s="25"/>
      <c r="Q65" s="25"/>
      <c r="R65" s="51"/>
      <c r="S65" s="51"/>
      <c r="T65" s="51"/>
      <c r="U65" s="18" t="str">
        <f t="shared" si="156"/>
        <v/>
      </c>
      <c r="V65" s="19" t="str">
        <f t="shared" si="156"/>
        <v/>
      </c>
      <c r="W65" s="124">
        <f t="shared" ref="W65:W67" si="165">X65+Y65+Z65+AA65+AB65+AC65+AD65</f>
        <v>0</v>
      </c>
      <c r="X65" s="17">
        <f t="shared" ref="X65:X67" si="166">D65+N65</f>
        <v>0</v>
      </c>
      <c r="Y65" s="17">
        <f t="shared" si="157"/>
        <v>0</v>
      </c>
      <c r="Z65" s="17">
        <f t="shared" si="158"/>
        <v>0</v>
      </c>
      <c r="AA65" s="17">
        <f t="shared" si="159"/>
        <v>0</v>
      </c>
      <c r="AB65" s="17">
        <f t="shared" si="160"/>
        <v>0</v>
      </c>
      <c r="AC65" s="17">
        <f t="shared" si="161"/>
        <v>0</v>
      </c>
      <c r="AD65" s="17">
        <f t="shared" si="162"/>
        <v>0</v>
      </c>
      <c r="AE65" s="18" t="str">
        <f t="shared" ref="AE65:AE67" si="167">IF(W65=0,"",X65/W65)</f>
        <v/>
      </c>
    </row>
    <row r="66" spans="2:31" x14ac:dyDescent="0.4">
      <c r="B66" s="62" t="s">
        <v>157</v>
      </c>
      <c r="C66" s="104">
        <f t="shared" si="163"/>
        <v>0</v>
      </c>
      <c r="D66" s="25"/>
      <c r="E66" s="25"/>
      <c r="F66" s="25"/>
      <c r="G66" s="25"/>
      <c r="H66" s="51"/>
      <c r="I66" s="51"/>
      <c r="J66" s="51"/>
      <c r="K66" s="18" t="str">
        <f>IF(C66=0,"",D66/C66)</f>
        <v/>
      </c>
      <c r="M66" s="124">
        <f t="shared" si="164"/>
        <v>0</v>
      </c>
      <c r="N66" s="25"/>
      <c r="O66" s="25"/>
      <c r="P66" s="25"/>
      <c r="Q66" s="25"/>
      <c r="R66" s="51"/>
      <c r="S66" s="51"/>
      <c r="T66" s="51"/>
      <c r="U66" s="18" t="str">
        <f t="shared" si="156"/>
        <v/>
      </c>
      <c r="V66" s="19" t="str">
        <f t="shared" si="156"/>
        <v/>
      </c>
      <c r="W66" s="124">
        <f t="shared" si="165"/>
        <v>0</v>
      </c>
      <c r="X66" s="17">
        <f t="shared" si="166"/>
        <v>0</v>
      </c>
      <c r="Y66" s="17">
        <f t="shared" si="157"/>
        <v>0</v>
      </c>
      <c r="Z66" s="17">
        <f t="shared" si="158"/>
        <v>0</v>
      </c>
      <c r="AA66" s="17">
        <f t="shared" si="159"/>
        <v>0</v>
      </c>
      <c r="AB66" s="17">
        <f t="shared" si="160"/>
        <v>0</v>
      </c>
      <c r="AC66" s="17">
        <f t="shared" si="161"/>
        <v>0</v>
      </c>
      <c r="AD66" s="17">
        <f t="shared" si="162"/>
        <v>0</v>
      </c>
      <c r="AE66" s="18" t="str">
        <f t="shared" si="167"/>
        <v/>
      </c>
    </row>
    <row r="67" spans="2:31" x14ac:dyDescent="0.4">
      <c r="B67" s="62" t="s">
        <v>158</v>
      </c>
      <c r="C67" s="104">
        <f t="shared" si="163"/>
        <v>0</v>
      </c>
      <c r="D67" s="25"/>
      <c r="E67" s="25"/>
      <c r="F67" s="25"/>
      <c r="G67" s="25"/>
      <c r="H67" s="51"/>
      <c r="I67" s="51"/>
      <c r="J67" s="51"/>
      <c r="K67" s="18" t="str">
        <f>IF(C67=0,"",D67/C67)</f>
        <v/>
      </c>
      <c r="M67" s="124">
        <f t="shared" si="164"/>
        <v>0</v>
      </c>
      <c r="N67" s="25"/>
      <c r="O67" s="25"/>
      <c r="P67" s="25"/>
      <c r="Q67" s="25"/>
      <c r="R67" s="51"/>
      <c r="S67" s="51"/>
      <c r="T67" s="51"/>
      <c r="U67" s="18" t="str">
        <f t="shared" si="156"/>
        <v/>
      </c>
      <c r="V67" s="19" t="str">
        <f t="shared" si="156"/>
        <v/>
      </c>
      <c r="W67" s="124">
        <f t="shared" si="165"/>
        <v>0</v>
      </c>
      <c r="X67" s="17">
        <f t="shared" si="166"/>
        <v>0</v>
      </c>
      <c r="Y67" s="17">
        <f t="shared" si="157"/>
        <v>0</v>
      </c>
      <c r="Z67" s="17">
        <f t="shared" si="158"/>
        <v>0</v>
      </c>
      <c r="AA67" s="17">
        <f t="shared" si="159"/>
        <v>0</v>
      </c>
      <c r="AB67" s="17">
        <f t="shared" si="160"/>
        <v>0</v>
      </c>
      <c r="AC67" s="17">
        <f t="shared" si="161"/>
        <v>0</v>
      </c>
      <c r="AD67" s="17">
        <f t="shared" si="162"/>
        <v>0</v>
      </c>
      <c r="AE67" s="18" t="str">
        <f t="shared" si="167"/>
        <v/>
      </c>
    </row>
    <row r="68" spans="2:31" s="23" customFormat="1" x14ac:dyDescent="0.4">
      <c r="B68" s="63">
        <v>2020</v>
      </c>
      <c r="C68" s="64">
        <f>C64+C65+C66+C67</f>
        <v>0</v>
      </c>
      <c r="D68" s="64">
        <f t="shared" ref="D68" si="168">D64+D65+D66+D67</f>
        <v>0</v>
      </c>
      <c r="E68" s="64">
        <f t="shared" ref="E68" si="169">E64+E65+E66+E67</f>
        <v>0</v>
      </c>
      <c r="F68" s="64">
        <f t="shared" ref="F68" si="170">F64+F65+F66+F67</f>
        <v>0</v>
      </c>
      <c r="G68" s="64">
        <f t="shared" ref="G68" si="171">G64+G65+G66+G67</f>
        <v>0</v>
      </c>
      <c r="H68" s="64">
        <f t="shared" ref="H68" si="172">H64+H65+H66+H67</f>
        <v>0</v>
      </c>
      <c r="I68" s="64">
        <f t="shared" ref="I68" si="173">I64+I65+I66+I67</f>
        <v>0</v>
      </c>
      <c r="J68" s="64">
        <f t="shared" ref="J68" si="174">J64+J65+J66+J67</f>
        <v>0</v>
      </c>
      <c r="K68" s="65" t="str">
        <f>IF(C68=0,"",D68/C68)</f>
        <v/>
      </c>
      <c r="M68" s="124">
        <f>M64+M65+M66+M67</f>
        <v>0</v>
      </c>
      <c r="N68" s="104">
        <f t="shared" ref="N68" si="175">N64+N65+N66+N67</f>
        <v>0</v>
      </c>
      <c r="O68" s="104">
        <f t="shared" ref="O68" si="176">O64+O65+O66+O67</f>
        <v>0</v>
      </c>
      <c r="P68" s="104">
        <f t="shared" ref="P68" si="177">P64+P65+P66+P67</f>
        <v>0</v>
      </c>
      <c r="Q68" s="104">
        <f t="shared" ref="Q68" si="178">Q64+Q65+Q66+Q67</f>
        <v>0</v>
      </c>
      <c r="R68" s="104">
        <f t="shared" ref="R68" si="179">R64+R65+R66+R67</f>
        <v>0</v>
      </c>
      <c r="S68" s="104">
        <f t="shared" ref="S68" si="180">S64+S65+S66+S67</f>
        <v>0</v>
      </c>
      <c r="T68" s="104">
        <f t="shared" ref="T68" si="181">T64+T65+T66+T67</f>
        <v>0</v>
      </c>
      <c r="U68" s="65" t="str">
        <f t="shared" si="156"/>
        <v/>
      </c>
      <c r="V68" s="66" t="str">
        <f t="shared" si="156"/>
        <v/>
      </c>
      <c r="W68" s="124">
        <f>W64+W65+W66+W67</f>
        <v>0</v>
      </c>
      <c r="X68" s="104">
        <f t="shared" ref="X68" si="182">X64+X65+X66+X67</f>
        <v>0</v>
      </c>
      <c r="Y68" s="104">
        <f t="shared" ref="Y68" si="183">Y64+Y65+Y66+Y67</f>
        <v>0</v>
      </c>
      <c r="Z68" s="104">
        <f t="shared" ref="Z68" si="184">Z64+Z65+Z66+Z67</f>
        <v>0</v>
      </c>
      <c r="AA68" s="104">
        <f t="shared" ref="AA68" si="185">AA64+AA65+AA66+AA67</f>
        <v>0</v>
      </c>
      <c r="AB68" s="104">
        <f t="shared" ref="AB68" si="186">AB64+AB65+AB66+AB67</f>
        <v>0</v>
      </c>
      <c r="AC68" s="104">
        <f t="shared" ref="AC68" si="187">AC64+AC65+AC66+AC67</f>
        <v>0</v>
      </c>
      <c r="AD68" s="104">
        <f t="shared" ref="AD68" si="188">AD64+AD65+AD66+AD67</f>
        <v>0</v>
      </c>
      <c r="AE68" s="65" t="str">
        <f>IF(W68=0,"",X68/W68)</f>
        <v/>
      </c>
    </row>
    <row r="69" spans="2:31" s="11" customFormat="1" ht="4.5" customHeight="1" x14ac:dyDescent="0.4">
      <c r="B69" s="67"/>
      <c r="C69" s="68"/>
      <c r="D69" s="68"/>
      <c r="E69" s="68"/>
      <c r="F69" s="68"/>
      <c r="G69" s="68"/>
      <c r="H69" s="71"/>
      <c r="I69" s="71"/>
      <c r="J69" s="71"/>
      <c r="K69" s="69"/>
      <c r="M69" s="70"/>
      <c r="N69" s="105"/>
      <c r="O69" s="105"/>
      <c r="P69" s="105"/>
      <c r="Q69" s="105"/>
      <c r="R69" s="71"/>
      <c r="S69" s="71"/>
      <c r="T69" s="71"/>
      <c r="U69" s="69"/>
      <c r="V69" s="19"/>
      <c r="W69" s="70"/>
      <c r="X69" s="105"/>
      <c r="Y69" s="105"/>
      <c r="Z69" s="105"/>
      <c r="AA69" s="105"/>
      <c r="AB69" s="71"/>
      <c r="AC69" s="71"/>
      <c r="AD69" s="71"/>
      <c r="AE69" s="69"/>
    </row>
    <row r="70" spans="2:31" x14ac:dyDescent="0.4">
      <c r="B70" s="62" t="s">
        <v>155</v>
      </c>
      <c r="C70" s="104">
        <f>D70+E70+F70+G70+H70+I70+J70</f>
        <v>0</v>
      </c>
      <c r="D70" s="25"/>
      <c r="E70" s="25"/>
      <c r="F70" s="25"/>
      <c r="G70" s="25"/>
      <c r="H70" s="51"/>
      <c r="I70" s="51"/>
      <c r="J70" s="51"/>
      <c r="K70" s="18" t="str">
        <f>IF(C70=0,"",D70/C70)</f>
        <v/>
      </c>
      <c r="M70" s="124">
        <f>N70+O70+P70+Q70+R70+S70+T70</f>
        <v>0</v>
      </c>
      <c r="N70" s="25"/>
      <c r="O70" s="25"/>
      <c r="P70" s="25"/>
      <c r="Q70" s="25"/>
      <c r="R70" s="51"/>
      <c r="S70" s="51"/>
      <c r="T70" s="51"/>
      <c r="U70" s="18" t="str">
        <f t="shared" ref="U70:V74" si="189">IF(M70=0,"",N70/M70)</f>
        <v/>
      </c>
      <c r="V70" s="19" t="str">
        <f t="shared" si="189"/>
        <v/>
      </c>
      <c r="W70" s="124">
        <f>X70+Y70+Z70+AA70+AB70+AC70+AD70</f>
        <v>0</v>
      </c>
      <c r="X70" s="17">
        <f>D70+N70</f>
        <v>0</v>
      </c>
      <c r="Y70" s="17">
        <f t="shared" ref="Y70:Y73" si="190">E70+O70</f>
        <v>0</v>
      </c>
      <c r="Z70" s="17">
        <f t="shared" ref="Z70:Z73" si="191">F70+P70</f>
        <v>0</v>
      </c>
      <c r="AA70" s="17">
        <f t="shared" ref="AA70:AA73" si="192">G70+Q70</f>
        <v>0</v>
      </c>
      <c r="AB70" s="17">
        <f t="shared" ref="AB70:AB73" si="193">H70+R70</f>
        <v>0</v>
      </c>
      <c r="AC70" s="17">
        <f t="shared" ref="AC70:AC73" si="194">I70+S70</f>
        <v>0</v>
      </c>
      <c r="AD70" s="17">
        <f t="shared" ref="AD70:AD73" si="195">J70+T70</f>
        <v>0</v>
      </c>
      <c r="AE70" s="18" t="str">
        <f>IF(W70=0,"",X70/W70)</f>
        <v/>
      </c>
    </row>
    <row r="71" spans="2:31" x14ac:dyDescent="0.4">
      <c r="B71" s="62" t="s">
        <v>156</v>
      </c>
      <c r="C71" s="104">
        <f t="shared" ref="C71:C73" si="196">D71+E71+F71+G71+H71+I71+J71</f>
        <v>0</v>
      </c>
      <c r="D71" s="25"/>
      <c r="E71" s="25"/>
      <c r="F71" s="25"/>
      <c r="G71" s="25"/>
      <c r="H71" s="51"/>
      <c r="I71" s="51"/>
      <c r="J71" s="51"/>
      <c r="K71" s="18" t="str">
        <f>IF(C71=0,"",D71/C71)</f>
        <v/>
      </c>
      <c r="M71" s="124">
        <f t="shared" ref="M71:M73" si="197">N71+O71+P71+Q71+R71+S71+T71</f>
        <v>0</v>
      </c>
      <c r="N71" s="25"/>
      <c r="O71" s="25"/>
      <c r="P71" s="25"/>
      <c r="Q71" s="25"/>
      <c r="R71" s="51"/>
      <c r="S71" s="51"/>
      <c r="T71" s="51"/>
      <c r="U71" s="18" t="str">
        <f t="shared" si="189"/>
        <v/>
      </c>
      <c r="V71" s="19" t="str">
        <f t="shared" si="189"/>
        <v/>
      </c>
      <c r="W71" s="124">
        <f t="shared" ref="W71:W73" si="198">X71+Y71+Z71+AA71+AB71+AC71+AD71</f>
        <v>0</v>
      </c>
      <c r="X71" s="17">
        <f t="shared" ref="X71:X73" si="199">D71+N71</f>
        <v>0</v>
      </c>
      <c r="Y71" s="17">
        <f t="shared" si="190"/>
        <v>0</v>
      </c>
      <c r="Z71" s="17">
        <f t="shared" si="191"/>
        <v>0</v>
      </c>
      <c r="AA71" s="17">
        <f t="shared" si="192"/>
        <v>0</v>
      </c>
      <c r="AB71" s="17">
        <f t="shared" si="193"/>
        <v>0</v>
      </c>
      <c r="AC71" s="17">
        <f t="shared" si="194"/>
        <v>0</v>
      </c>
      <c r="AD71" s="17">
        <f t="shared" si="195"/>
        <v>0</v>
      </c>
      <c r="AE71" s="18" t="str">
        <f t="shared" ref="AE71:AE73" si="200">IF(W71=0,"",X71/W71)</f>
        <v/>
      </c>
    </row>
    <row r="72" spans="2:31" x14ac:dyDescent="0.4">
      <c r="B72" s="62" t="s">
        <v>157</v>
      </c>
      <c r="C72" s="104">
        <f t="shared" si="196"/>
        <v>0</v>
      </c>
      <c r="D72" s="25"/>
      <c r="E72" s="25"/>
      <c r="F72" s="25"/>
      <c r="G72" s="25"/>
      <c r="H72" s="51"/>
      <c r="I72" s="51"/>
      <c r="J72" s="51"/>
      <c r="K72" s="18" t="str">
        <f>IF(C72=0,"",D72/C72)</f>
        <v/>
      </c>
      <c r="M72" s="124">
        <f t="shared" si="197"/>
        <v>0</v>
      </c>
      <c r="N72" s="25"/>
      <c r="O72" s="25"/>
      <c r="P72" s="25"/>
      <c r="Q72" s="25"/>
      <c r="R72" s="51"/>
      <c r="S72" s="51"/>
      <c r="T72" s="51"/>
      <c r="U72" s="18" t="str">
        <f t="shared" si="189"/>
        <v/>
      </c>
      <c r="V72" s="19" t="str">
        <f t="shared" si="189"/>
        <v/>
      </c>
      <c r="W72" s="124">
        <f t="shared" si="198"/>
        <v>0</v>
      </c>
      <c r="X72" s="17">
        <f t="shared" si="199"/>
        <v>0</v>
      </c>
      <c r="Y72" s="17">
        <f t="shared" si="190"/>
        <v>0</v>
      </c>
      <c r="Z72" s="17">
        <f t="shared" si="191"/>
        <v>0</v>
      </c>
      <c r="AA72" s="17">
        <f t="shared" si="192"/>
        <v>0</v>
      </c>
      <c r="AB72" s="17">
        <f t="shared" si="193"/>
        <v>0</v>
      </c>
      <c r="AC72" s="17">
        <f t="shared" si="194"/>
        <v>0</v>
      </c>
      <c r="AD72" s="17">
        <f t="shared" si="195"/>
        <v>0</v>
      </c>
      <c r="AE72" s="18" t="str">
        <f t="shared" si="200"/>
        <v/>
      </c>
    </row>
    <row r="73" spans="2:31" x14ac:dyDescent="0.4">
      <c r="B73" s="62" t="s">
        <v>158</v>
      </c>
      <c r="C73" s="104">
        <f t="shared" si="196"/>
        <v>0</v>
      </c>
      <c r="D73" s="25"/>
      <c r="E73" s="25"/>
      <c r="F73" s="25"/>
      <c r="G73" s="25"/>
      <c r="H73" s="51"/>
      <c r="I73" s="51"/>
      <c r="J73" s="51"/>
      <c r="K73" s="18" t="str">
        <f>IF(C73=0,"",D73/C73)</f>
        <v/>
      </c>
      <c r="M73" s="124">
        <f t="shared" si="197"/>
        <v>0</v>
      </c>
      <c r="N73" s="25"/>
      <c r="O73" s="25"/>
      <c r="P73" s="25"/>
      <c r="Q73" s="25"/>
      <c r="R73" s="51"/>
      <c r="S73" s="51"/>
      <c r="T73" s="51"/>
      <c r="U73" s="18" t="str">
        <f t="shared" si="189"/>
        <v/>
      </c>
      <c r="V73" s="19" t="str">
        <f t="shared" si="189"/>
        <v/>
      </c>
      <c r="W73" s="124">
        <f t="shared" si="198"/>
        <v>0</v>
      </c>
      <c r="X73" s="17">
        <f t="shared" si="199"/>
        <v>0</v>
      </c>
      <c r="Y73" s="17">
        <f t="shared" si="190"/>
        <v>0</v>
      </c>
      <c r="Z73" s="17">
        <f t="shared" si="191"/>
        <v>0</v>
      </c>
      <c r="AA73" s="17">
        <f t="shared" si="192"/>
        <v>0</v>
      </c>
      <c r="AB73" s="17">
        <f t="shared" si="193"/>
        <v>0</v>
      </c>
      <c r="AC73" s="17">
        <f t="shared" si="194"/>
        <v>0</v>
      </c>
      <c r="AD73" s="17">
        <f t="shared" si="195"/>
        <v>0</v>
      </c>
      <c r="AE73" s="18" t="str">
        <f t="shared" si="200"/>
        <v/>
      </c>
    </row>
    <row r="74" spans="2:31" s="23" customFormat="1" x14ac:dyDescent="0.4">
      <c r="B74" s="63">
        <v>2021</v>
      </c>
      <c r="C74" s="64">
        <f>C70+C71+C72+C73</f>
        <v>0</v>
      </c>
      <c r="D74" s="64">
        <f t="shared" ref="D74" si="201">D70+D71+D72+D73</f>
        <v>0</v>
      </c>
      <c r="E74" s="64">
        <f t="shared" ref="E74" si="202">E70+E71+E72+E73</f>
        <v>0</v>
      </c>
      <c r="F74" s="64">
        <f t="shared" ref="F74" si="203">F70+F71+F72+F73</f>
        <v>0</v>
      </c>
      <c r="G74" s="64">
        <f t="shared" ref="G74" si="204">G70+G71+G72+G73</f>
        <v>0</v>
      </c>
      <c r="H74" s="64">
        <f t="shared" ref="H74" si="205">H70+H71+H72+H73</f>
        <v>0</v>
      </c>
      <c r="I74" s="64">
        <f t="shared" ref="I74" si="206">I70+I71+I72+I73</f>
        <v>0</v>
      </c>
      <c r="J74" s="64">
        <f t="shared" ref="J74" si="207">J70+J71+J72+J73</f>
        <v>0</v>
      </c>
      <c r="K74" s="65" t="str">
        <f>IF(C74=0,"",D74/C74)</f>
        <v/>
      </c>
      <c r="M74" s="124">
        <f>M70+M71+M72+M73</f>
        <v>0</v>
      </c>
      <c r="N74" s="104">
        <f t="shared" ref="N74" si="208">N70+N71+N72+N73</f>
        <v>0</v>
      </c>
      <c r="O74" s="104">
        <f t="shared" ref="O74" si="209">O70+O71+O72+O73</f>
        <v>0</v>
      </c>
      <c r="P74" s="104">
        <f t="shared" ref="P74" si="210">P70+P71+P72+P73</f>
        <v>0</v>
      </c>
      <c r="Q74" s="104">
        <f t="shared" ref="Q74" si="211">Q70+Q71+Q72+Q73</f>
        <v>0</v>
      </c>
      <c r="R74" s="104">
        <f t="shared" ref="R74" si="212">R70+R71+R72+R73</f>
        <v>0</v>
      </c>
      <c r="S74" s="104">
        <f t="shared" ref="S74" si="213">S70+S71+S72+S73</f>
        <v>0</v>
      </c>
      <c r="T74" s="104">
        <f t="shared" ref="T74" si="214">T70+T71+T72+T73</f>
        <v>0</v>
      </c>
      <c r="U74" s="65" t="str">
        <f t="shared" si="189"/>
        <v/>
      </c>
      <c r="V74" s="66" t="str">
        <f t="shared" si="189"/>
        <v/>
      </c>
      <c r="W74" s="124">
        <f>W70+W71+W72+W73</f>
        <v>0</v>
      </c>
      <c r="X74" s="104">
        <f t="shared" ref="X74" si="215">X70+X71+X72+X73</f>
        <v>0</v>
      </c>
      <c r="Y74" s="104">
        <f t="shared" ref="Y74" si="216">Y70+Y71+Y72+Y73</f>
        <v>0</v>
      </c>
      <c r="Z74" s="104">
        <f t="shared" ref="Z74" si="217">Z70+Z71+Z72+Z73</f>
        <v>0</v>
      </c>
      <c r="AA74" s="104">
        <f t="shared" ref="AA74" si="218">AA70+AA71+AA72+AA73</f>
        <v>0</v>
      </c>
      <c r="AB74" s="104">
        <f t="shared" ref="AB74" si="219">AB70+AB71+AB72+AB73</f>
        <v>0</v>
      </c>
      <c r="AC74" s="104">
        <f t="shared" ref="AC74" si="220">AC70+AC71+AC72+AC73</f>
        <v>0</v>
      </c>
      <c r="AD74" s="104">
        <f t="shared" ref="AD74" si="221">AD70+AD71+AD72+AD73</f>
        <v>0</v>
      </c>
      <c r="AE74" s="65" t="str">
        <f>IF(W74=0,"",X74/W74)</f>
        <v/>
      </c>
    </row>
    <row r="75" spans="2:31" s="11" customFormat="1" ht="4.5" customHeight="1" x14ac:dyDescent="0.4">
      <c r="B75" s="67"/>
      <c r="C75" s="68"/>
      <c r="D75" s="68"/>
      <c r="E75" s="68"/>
      <c r="F75" s="68"/>
      <c r="G75" s="68"/>
      <c r="H75" s="71"/>
      <c r="I75" s="71"/>
      <c r="J75" s="71"/>
      <c r="K75" s="69"/>
      <c r="M75" s="70"/>
      <c r="N75" s="105"/>
      <c r="O75" s="105"/>
      <c r="P75" s="105"/>
      <c r="Q75" s="105"/>
      <c r="R75" s="71"/>
      <c r="S75" s="71"/>
      <c r="T75" s="71"/>
      <c r="U75" s="69"/>
      <c r="V75" s="19"/>
      <c r="W75" s="70"/>
      <c r="X75" s="105"/>
      <c r="Y75" s="105"/>
      <c r="Z75" s="105"/>
      <c r="AA75" s="105"/>
      <c r="AB75" s="71"/>
      <c r="AC75" s="71"/>
      <c r="AD75" s="71"/>
      <c r="AE75" s="69"/>
    </row>
    <row r="76" spans="2:31" x14ac:dyDescent="0.4">
      <c r="B76" s="62" t="s">
        <v>155</v>
      </c>
      <c r="C76" s="104">
        <f>D76+E76+F76+G76+H76+I76+J76</f>
        <v>0</v>
      </c>
      <c r="D76" s="25"/>
      <c r="E76" s="25"/>
      <c r="F76" s="25"/>
      <c r="G76" s="25"/>
      <c r="H76" s="51"/>
      <c r="I76" s="51"/>
      <c r="J76" s="51"/>
      <c r="K76" s="18" t="str">
        <f>IF(C76=0,"",D76/C76)</f>
        <v/>
      </c>
      <c r="M76" s="124">
        <f>N76+O76+P76+Q76+R76+S76+T76</f>
        <v>0</v>
      </c>
      <c r="N76" s="25"/>
      <c r="O76" s="25"/>
      <c r="P76" s="25"/>
      <c r="Q76" s="25"/>
      <c r="R76" s="51"/>
      <c r="S76" s="51"/>
      <c r="T76" s="51"/>
      <c r="U76" s="18" t="str">
        <f t="shared" ref="U76:V80" si="222">IF(M76=0,"",N76/M76)</f>
        <v/>
      </c>
      <c r="V76" s="19" t="str">
        <f t="shared" si="222"/>
        <v/>
      </c>
      <c r="W76" s="124">
        <f>X76+Y76+Z76+AA76+AB76+AC76+AD76</f>
        <v>0</v>
      </c>
      <c r="X76" s="17">
        <f>D76+N76</f>
        <v>0</v>
      </c>
      <c r="Y76" s="17">
        <f t="shared" ref="Y76:Y79" si="223">E76+O76</f>
        <v>0</v>
      </c>
      <c r="Z76" s="17">
        <f t="shared" ref="Z76:Z79" si="224">F76+P76</f>
        <v>0</v>
      </c>
      <c r="AA76" s="17">
        <f t="shared" ref="AA76:AA79" si="225">G76+Q76</f>
        <v>0</v>
      </c>
      <c r="AB76" s="17">
        <f t="shared" ref="AB76:AB79" si="226">H76+R76</f>
        <v>0</v>
      </c>
      <c r="AC76" s="17">
        <f t="shared" ref="AC76:AC79" si="227">I76+S76</f>
        <v>0</v>
      </c>
      <c r="AD76" s="17">
        <f t="shared" ref="AD76:AD79" si="228">J76+T76</f>
        <v>0</v>
      </c>
      <c r="AE76" s="18" t="str">
        <f>IF(W76=0,"",X76/W76)</f>
        <v/>
      </c>
    </row>
    <row r="77" spans="2:31" x14ac:dyDescent="0.4">
      <c r="B77" s="62" t="s">
        <v>156</v>
      </c>
      <c r="C77" s="104">
        <f t="shared" ref="C77:C79" si="229">D77+E77+F77+G77+H77+I77+J77</f>
        <v>0</v>
      </c>
      <c r="D77" s="25"/>
      <c r="E77" s="25"/>
      <c r="F77" s="25"/>
      <c r="G77" s="25"/>
      <c r="H77" s="51"/>
      <c r="I77" s="51"/>
      <c r="J77" s="51"/>
      <c r="K77" s="18" t="str">
        <f>IF(C77=0,"",D77/C77)</f>
        <v/>
      </c>
      <c r="M77" s="124">
        <f t="shared" ref="M77:M79" si="230">N77+O77+P77+Q77+R77+S77+T77</f>
        <v>0</v>
      </c>
      <c r="N77" s="25"/>
      <c r="O77" s="25"/>
      <c r="P77" s="25"/>
      <c r="Q77" s="25"/>
      <c r="R77" s="51"/>
      <c r="S77" s="51"/>
      <c r="T77" s="51"/>
      <c r="U77" s="18" t="str">
        <f t="shared" si="222"/>
        <v/>
      </c>
      <c r="V77" s="19" t="str">
        <f t="shared" si="222"/>
        <v/>
      </c>
      <c r="W77" s="124">
        <f t="shared" ref="W77:W79" si="231">X77+Y77+Z77+AA77+AB77+AC77+AD77</f>
        <v>0</v>
      </c>
      <c r="X77" s="17">
        <f t="shared" ref="X77:X79" si="232">D77+N77</f>
        <v>0</v>
      </c>
      <c r="Y77" s="17">
        <f t="shared" si="223"/>
        <v>0</v>
      </c>
      <c r="Z77" s="17">
        <f t="shared" si="224"/>
        <v>0</v>
      </c>
      <c r="AA77" s="17">
        <f t="shared" si="225"/>
        <v>0</v>
      </c>
      <c r="AB77" s="17">
        <f t="shared" si="226"/>
        <v>0</v>
      </c>
      <c r="AC77" s="17">
        <f t="shared" si="227"/>
        <v>0</v>
      </c>
      <c r="AD77" s="17">
        <f t="shared" si="228"/>
        <v>0</v>
      </c>
      <c r="AE77" s="18" t="str">
        <f t="shared" ref="AE77:AE79" si="233">IF(W77=0,"",X77/W77)</f>
        <v/>
      </c>
    </row>
    <row r="78" spans="2:31" x14ac:dyDescent="0.4">
      <c r="B78" s="62" t="s">
        <v>157</v>
      </c>
      <c r="C78" s="104">
        <f t="shared" si="229"/>
        <v>0</v>
      </c>
      <c r="D78" s="25"/>
      <c r="E78" s="25"/>
      <c r="F78" s="25"/>
      <c r="G78" s="25"/>
      <c r="H78" s="51"/>
      <c r="I78" s="51"/>
      <c r="J78" s="51"/>
      <c r="K78" s="18" t="str">
        <f>IF(C78=0,"",D78/C78)</f>
        <v/>
      </c>
      <c r="M78" s="124">
        <f t="shared" si="230"/>
        <v>0</v>
      </c>
      <c r="N78" s="25"/>
      <c r="O78" s="25"/>
      <c r="P78" s="25"/>
      <c r="Q78" s="25"/>
      <c r="R78" s="51"/>
      <c r="S78" s="51"/>
      <c r="T78" s="51"/>
      <c r="U78" s="18" t="str">
        <f t="shared" si="222"/>
        <v/>
      </c>
      <c r="V78" s="19" t="str">
        <f t="shared" si="222"/>
        <v/>
      </c>
      <c r="W78" s="124">
        <f t="shared" si="231"/>
        <v>0</v>
      </c>
      <c r="X78" s="17">
        <f t="shared" si="232"/>
        <v>0</v>
      </c>
      <c r="Y78" s="17">
        <f t="shared" si="223"/>
        <v>0</v>
      </c>
      <c r="Z78" s="17">
        <f t="shared" si="224"/>
        <v>0</v>
      </c>
      <c r="AA78" s="17">
        <f t="shared" si="225"/>
        <v>0</v>
      </c>
      <c r="AB78" s="17">
        <f t="shared" si="226"/>
        <v>0</v>
      </c>
      <c r="AC78" s="17">
        <f t="shared" si="227"/>
        <v>0</v>
      </c>
      <c r="AD78" s="17">
        <f t="shared" si="228"/>
        <v>0</v>
      </c>
      <c r="AE78" s="18" t="str">
        <f t="shared" si="233"/>
        <v/>
      </c>
    </row>
    <row r="79" spans="2:31" x14ac:dyDescent="0.4">
      <c r="B79" s="62" t="s">
        <v>158</v>
      </c>
      <c r="C79" s="104">
        <f t="shared" si="229"/>
        <v>0</v>
      </c>
      <c r="D79" s="25"/>
      <c r="E79" s="25"/>
      <c r="F79" s="25"/>
      <c r="G79" s="25"/>
      <c r="H79" s="51"/>
      <c r="I79" s="51"/>
      <c r="J79" s="51"/>
      <c r="K79" s="18" t="str">
        <f>IF(C79=0,"",D79/C79)</f>
        <v/>
      </c>
      <c r="M79" s="124">
        <f t="shared" si="230"/>
        <v>0</v>
      </c>
      <c r="N79" s="25"/>
      <c r="O79" s="25"/>
      <c r="P79" s="25"/>
      <c r="Q79" s="25"/>
      <c r="R79" s="51"/>
      <c r="S79" s="51"/>
      <c r="T79" s="51"/>
      <c r="U79" s="18" t="str">
        <f t="shared" si="222"/>
        <v/>
      </c>
      <c r="V79" s="19" t="str">
        <f t="shared" si="222"/>
        <v/>
      </c>
      <c r="W79" s="124">
        <f t="shared" si="231"/>
        <v>0</v>
      </c>
      <c r="X79" s="17">
        <f t="shared" si="232"/>
        <v>0</v>
      </c>
      <c r="Y79" s="17">
        <f t="shared" si="223"/>
        <v>0</v>
      </c>
      <c r="Z79" s="17">
        <f t="shared" si="224"/>
        <v>0</v>
      </c>
      <c r="AA79" s="17">
        <f t="shared" si="225"/>
        <v>0</v>
      </c>
      <c r="AB79" s="17">
        <f t="shared" si="226"/>
        <v>0</v>
      </c>
      <c r="AC79" s="17">
        <f t="shared" si="227"/>
        <v>0</v>
      </c>
      <c r="AD79" s="17">
        <f t="shared" si="228"/>
        <v>0</v>
      </c>
      <c r="AE79" s="18" t="str">
        <f t="shared" si="233"/>
        <v/>
      </c>
    </row>
    <row r="80" spans="2:31" s="23" customFormat="1" x14ac:dyDescent="0.4">
      <c r="B80" s="63">
        <v>2022</v>
      </c>
      <c r="C80" s="64">
        <f>C76+C77+C78+C79</f>
        <v>0</v>
      </c>
      <c r="D80" s="64">
        <f t="shared" ref="D80" si="234">D76+D77+D78+D79</f>
        <v>0</v>
      </c>
      <c r="E80" s="64">
        <f t="shared" ref="E80" si="235">E76+E77+E78+E79</f>
        <v>0</v>
      </c>
      <c r="F80" s="64">
        <f t="shared" ref="F80" si="236">F76+F77+F78+F79</f>
        <v>0</v>
      </c>
      <c r="G80" s="64">
        <f t="shared" ref="G80" si="237">G76+G77+G78+G79</f>
        <v>0</v>
      </c>
      <c r="H80" s="64">
        <f t="shared" ref="H80" si="238">H76+H77+H78+H79</f>
        <v>0</v>
      </c>
      <c r="I80" s="64">
        <f t="shared" ref="I80" si="239">I76+I77+I78+I79</f>
        <v>0</v>
      </c>
      <c r="J80" s="64">
        <f t="shared" ref="J80" si="240">J76+J77+J78+J79</f>
        <v>0</v>
      </c>
      <c r="K80" s="65" t="str">
        <f>IF(C80=0,"",D80/C80)</f>
        <v/>
      </c>
      <c r="M80" s="124">
        <f>M76+M77+M78+M79</f>
        <v>0</v>
      </c>
      <c r="N80" s="104">
        <f t="shared" ref="N80:T80" si="241">N76+N77+N78+N79</f>
        <v>0</v>
      </c>
      <c r="O80" s="104">
        <f t="shared" si="241"/>
        <v>0</v>
      </c>
      <c r="P80" s="104">
        <f t="shared" si="241"/>
        <v>0</v>
      </c>
      <c r="Q80" s="104">
        <f t="shared" si="241"/>
        <v>0</v>
      </c>
      <c r="R80" s="104">
        <f t="shared" si="241"/>
        <v>0</v>
      </c>
      <c r="S80" s="104">
        <f t="shared" si="241"/>
        <v>0</v>
      </c>
      <c r="T80" s="104">
        <f t="shared" si="241"/>
        <v>0</v>
      </c>
      <c r="U80" s="65" t="str">
        <f t="shared" si="222"/>
        <v/>
      </c>
      <c r="V80" s="66" t="str">
        <f t="shared" si="222"/>
        <v/>
      </c>
      <c r="W80" s="124">
        <f>W76+W77+W78+W79</f>
        <v>0</v>
      </c>
      <c r="X80" s="104">
        <f t="shared" ref="X80" si="242">X76+X77+X78+X79</f>
        <v>0</v>
      </c>
      <c r="Y80" s="104">
        <f t="shared" ref="Y80" si="243">Y76+Y77+Y78+Y79</f>
        <v>0</v>
      </c>
      <c r="Z80" s="104">
        <f t="shared" ref="Z80" si="244">Z76+Z77+Z78+Z79</f>
        <v>0</v>
      </c>
      <c r="AA80" s="104">
        <f t="shared" ref="AA80" si="245">AA76+AA77+AA78+AA79</f>
        <v>0</v>
      </c>
      <c r="AB80" s="104">
        <f t="shared" ref="AB80" si="246">AB76+AB77+AB78+AB79</f>
        <v>0</v>
      </c>
      <c r="AC80" s="104">
        <f t="shared" ref="AC80" si="247">AC76+AC77+AC78+AC79</f>
        <v>0</v>
      </c>
      <c r="AD80" s="104">
        <f t="shared" ref="AD80" si="248">AD76+AD77+AD78+AD79</f>
        <v>0</v>
      </c>
      <c r="AE80" s="65" t="str">
        <f>IF(W80=0,"",X80/W80)</f>
        <v/>
      </c>
    </row>
    <row r="81" spans="2:31" s="11" customFormat="1" ht="4.5" customHeight="1" x14ac:dyDescent="0.4">
      <c r="B81" s="67"/>
      <c r="C81" s="68"/>
      <c r="D81" s="68"/>
      <c r="E81" s="68"/>
      <c r="F81" s="68"/>
      <c r="G81" s="68"/>
      <c r="H81" s="71"/>
      <c r="I81" s="71"/>
      <c r="J81" s="71"/>
      <c r="K81" s="69"/>
      <c r="M81" s="70"/>
      <c r="N81" s="105"/>
      <c r="O81" s="105"/>
      <c r="P81" s="105"/>
      <c r="Q81" s="105"/>
      <c r="R81" s="71"/>
      <c r="S81" s="71"/>
      <c r="T81" s="71"/>
      <c r="U81" s="69"/>
      <c r="V81" s="19"/>
      <c r="W81" s="70"/>
      <c r="X81" s="105"/>
      <c r="Y81" s="105"/>
      <c r="Z81" s="105"/>
      <c r="AA81" s="105"/>
      <c r="AB81" s="71"/>
      <c r="AC81" s="71"/>
      <c r="AD81" s="71"/>
      <c r="AE81" s="69"/>
    </row>
    <row r="82" spans="2:31" x14ac:dyDescent="0.4">
      <c r="B82" s="62" t="s">
        <v>155</v>
      </c>
      <c r="C82" s="104">
        <f>D82+E82+F82+G82+H82+I82+J82</f>
        <v>0</v>
      </c>
      <c r="D82" s="25"/>
      <c r="E82" s="25"/>
      <c r="F82" s="25"/>
      <c r="G82" s="25"/>
      <c r="H82" s="51"/>
      <c r="I82" s="51"/>
      <c r="J82" s="51"/>
      <c r="K82" s="18" t="str">
        <f>IF(C82=0,"",D82/C82)</f>
        <v/>
      </c>
      <c r="M82" s="124">
        <f>N82+O82+P82+Q82+R82+S82+T82</f>
        <v>0</v>
      </c>
      <c r="N82" s="25"/>
      <c r="O82" s="25"/>
      <c r="P82" s="25"/>
      <c r="Q82" s="25"/>
      <c r="R82" s="51"/>
      <c r="S82" s="51"/>
      <c r="T82" s="51"/>
      <c r="U82" s="18" t="str">
        <f t="shared" ref="U82:V86" si="249">IF(M82=0,"",N82/M82)</f>
        <v/>
      </c>
      <c r="V82" s="19" t="str">
        <f t="shared" si="249"/>
        <v/>
      </c>
      <c r="W82" s="124">
        <f>X82+Y82+Z82+AA82+AB82+AC82+AD82</f>
        <v>0</v>
      </c>
      <c r="X82" s="17">
        <f>D82+N82</f>
        <v>0</v>
      </c>
      <c r="Y82" s="17">
        <f t="shared" ref="Y82:Y85" si="250">E82+O82</f>
        <v>0</v>
      </c>
      <c r="Z82" s="17">
        <f t="shared" ref="Z82:Z85" si="251">F82+P82</f>
        <v>0</v>
      </c>
      <c r="AA82" s="17">
        <f t="shared" ref="AA82:AA85" si="252">G82+Q82</f>
        <v>0</v>
      </c>
      <c r="AB82" s="17">
        <f t="shared" ref="AB82:AB85" si="253">H82+R82</f>
        <v>0</v>
      </c>
      <c r="AC82" s="17">
        <f t="shared" ref="AC82:AC85" si="254">I82+S82</f>
        <v>0</v>
      </c>
      <c r="AD82" s="17">
        <f t="shared" ref="AD82:AD85" si="255">J82+T82</f>
        <v>0</v>
      </c>
      <c r="AE82" s="18" t="str">
        <f>IF(W82=0,"",X82/W82)</f>
        <v/>
      </c>
    </row>
    <row r="83" spans="2:31" x14ac:dyDescent="0.4">
      <c r="B83" s="62" t="s">
        <v>156</v>
      </c>
      <c r="C83" s="104">
        <f t="shared" ref="C83:C85" si="256">D83+E83+F83+G83+H83+I83+J83</f>
        <v>0</v>
      </c>
      <c r="D83" s="25"/>
      <c r="E83" s="25"/>
      <c r="F83" s="25"/>
      <c r="G83" s="25"/>
      <c r="H83" s="51"/>
      <c r="I83" s="51"/>
      <c r="J83" s="51"/>
      <c r="K83" s="18" t="str">
        <f>IF(C83=0,"",D83/C83)</f>
        <v/>
      </c>
      <c r="M83" s="124">
        <f t="shared" ref="M83:M85" si="257">N83+O83+P83+Q83+R83+S83+T83</f>
        <v>0</v>
      </c>
      <c r="N83" s="25"/>
      <c r="O83" s="25"/>
      <c r="P83" s="25"/>
      <c r="Q83" s="25"/>
      <c r="R83" s="51"/>
      <c r="S83" s="51"/>
      <c r="T83" s="51"/>
      <c r="U83" s="18" t="str">
        <f t="shared" si="249"/>
        <v/>
      </c>
      <c r="V83" s="19" t="str">
        <f t="shared" si="249"/>
        <v/>
      </c>
      <c r="W83" s="124">
        <f t="shared" ref="W83:W85" si="258">X83+Y83+Z83+AA83+AB83+AC83+AD83</f>
        <v>0</v>
      </c>
      <c r="X83" s="17">
        <f t="shared" ref="X83:X85" si="259">D83+N83</f>
        <v>0</v>
      </c>
      <c r="Y83" s="17">
        <f t="shared" si="250"/>
        <v>0</v>
      </c>
      <c r="Z83" s="17">
        <f t="shared" si="251"/>
        <v>0</v>
      </c>
      <c r="AA83" s="17">
        <f t="shared" si="252"/>
        <v>0</v>
      </c>
      <c r="AB83" s="17">
        <f t="shared" si="253"/>
        <v>0</v>
      </c>
      <c r="AC83" s="17">
        <f t="shared" si="254"/>
        <v>0</v>
      </c>
      <c r="AD83" s="17">
        <f t="shared" si="255"/>
        <v>0</v>
      </c>
      <c r="AE83" s="18" t="str">
        <f t="shared" ref="AE83:AE85" si="260">IF(W83=0,"",X83/W83)</f>
        <v/>
      </c>
    </row>
    <row r="84" spans="2:31" x14ac:dyDescent="0.4">
      <c r="B84" s="62" t="s">
        <v>157</v>
      </c>
      <c r="C84" s="104">
        <f t="shared" si="256"/>
        <v>0</v>
      </c>
      <c r="D84" s="25"/>
      <c r="E84" s="25"/>
      <c r="F84" s="25"/>
      <c r="G84" s="25"/>
      <c r="H84" s="51"/>
      <c r="I84" s="51"/>
      <c r="J84" s="51"/>
      <c r="K84" s="18" t="str">
        <f>IF(C84=0,"",D84/C84)</f>
        <v/>
      </c>
      <c r="M84" s="124">
        <f t="shared" si="257"/>
        <v>0</v>
      </c>
      <c r="N84" s="25"/>
      <c r="O84" s="25"/>
      <c r="P84" s="25"/>
      <c r="Q84" s="25"/>
      <c r="R84" s="51"/>
      <c r="S84" s="51"/>
      <c r="T84" s="51"/>
      <c r="U84" s="18" t="str">
        <f t="shared" si="249"/>
        <v/>
      </c>
      <c r="V84" s="19" t="str">
        <f t="shared" si="249"/>
        <v/>
      </c>
      <c r="W84" s="124">
        <f t="shared" si="258"/>
        <v>0</v>
      </c>
      <c r="X84" s="17">
        <f t="shared" si="259"/>
        <v>0</v>
      </c>
      <c r="Y84" s="17">
        <f t="shared" si="250"/>
        <v>0</v>
      </c>
      <c r="Z84" s="17">
        <f t="shared" si="251"/>
        <v>0</v>
      </c>
      <c r="AA84" s="17">
        <f t="shared" si="252"/>
        <v>0</v>
      </c>
      <c r="AB84" s="17">
        <f t="shared" si="253"/>
        <v>0</v>
      </c>
      <c r="AC84" s="17">
        <f t="shared" si="254"/>
        <v>0</v>
      </c>
      <c r="AD84" s="17">
        <f t="shared" si="255"/>
        <v>0</v>
      </c>
      <c r="AE84" s="18" t="str">
        <f t="shared" si="260"/>
        <v/>
      </c>
    </row>
    <row r="85" spans="2:31" x14ac:dyDescent="0.4">
      <c r="B85" s="62" t="s">
        <v>158</v>
      </c>
      <c r="C85" s="104">
        <f t="shared" si="256"/>
        <v>0</v>
      </c>
      <c r="D85" s="25"/>
      <c r="E85" s="25"/>
      <c r="F85" s="25"/>
      <c r="G85" s="25"/>
      <c r="H85" s="51"/>
      <c r="I85" s="51"/>
      <c r="J85" s="51"/>
      <c r="K85" s="18" t="str">
        <f>IF(C85=0,"",D85/C85)</f>
        <v/>
      </c>
      <c r="M85" s="124">
        <f t="shared" si="257"/>
        <v>0</v>
      </c>
      <c r="N85" s="25"/>
      <c r="O85" s="25"/>
      <c r="P85" s="25"/>
      <c r="Q85" s="25"/>
      <c r="R85" s="51"/>
      <c r="S85" s="51"/>
      <c r="T85" s="51"/>
      <c r="U85" s="18" t="str">
        <f t="shared" si="249"/>
        <v/>
      </c>
      <c r="V85" s="19" t="str">
        <f t="shared" si="249"/>
        <v/>
      </c>
      <c r="W85" s="124">
        <f t="shared" si="258"/>
        <v>0</v>
      </c>
      <c r="X85" s="17">
        <f t="shared" si="259"/>
        <v>0</v>
      </c>
      <c r="Y85" s="17">
        <f t="shared" si="250"/>
        <v>0</v>
      </c>
      <c r="Z85" s="17">
        <f t="shared" si="251"/>
        <v>0</v>
      </c>
      <c r="AA85" s="17">
        <f t="shared" si="252"/>
        <v>0</v>
      </c>
      <c r="AB85" s="17">
        <f t="shared" si="253"/>
        <v>0</v>
      </c>
      <c r="AC85" s="17">
        <f t="shared" si="254"/>
        <v>0</v>
      </c>
      <c r="AD85" s="17">
        <f t="shared" si="255"/>
        <v>0</v>
      </c>
      <c r="AE85" s="18" t="str">
        <f t="shared" si="260"/>
        <v/>
      </c>
    </row>
    <row r="86" spans="2:31" s="23" customFormat="1" x14ac:dyDescent="0.4">
      <c r="B86" s="63">
        <v>2023</v>
      </c>
      <c r="C86" s="64">
        <f t="shared" ref="C86:J86" si="261">C82+C83+C84+C85</f>
        <v>0</v>
      </c>
      <c r="D86" s="64">
        <f t="shared" si="261"/>
        <v>0</v>
      </c>
      <c r="E86" s="64">
        <f t="shared" si="261"/>
        <v>0</v>
      </c>
      <c r="F86" s="64">
        <f t="shared" si="261"/>
        <v>0</v>
      </c>
      <c r="G86" s="64">
        <f t="shared" si="261"/>
        <v>0</v>
      </c>
      <c r="H86" s="64">
        <f t="shared" si="261"/>
        <v>0</v>
      </c>
      <c r="I86" s="64">
        <f t="shared" si="261"/>
        <v>0</v>
      </c>
      <c r="J86" s="64">
        <f t="shared" si="261"/>
        <v>0</v>
      </c>
      <c r="K86" s="65" t="str">
        <f>IF(C86=0,"",D86/C86)</f>
        <v/>
      </c>
      <c r="M86" s="124">
        <f t="shared" ref="M86:T86" si="262">M82+M83+M84+M85</f>
        <v>0</v>
      </c>
      <c r="N86" s="104">
        <f t="shared" si="262"/>
        <v>0</v>
      </c>
      <c r="O86" s="104">
        <f t="shared" si="262"/>
        <v>0</v>
      </c>
      <c r="P86" s="104">
        <f t="shared" si="262"/>
        <v>0</v>
      </c>
      <c r="Q86" s="104">
        <f t="shared" si="262"/>
        <v>0</v>
      </c>
      <c r="R86" s="104">
        <f t="shared" si="262"/>
        <v>0</v>
      </c>
      <c r="S86" s="104">
        <f t="shared" si="262"/>
        <v>0</v>
      </c>
      <c r="T86" s="104">
        <f t="shared" si="262"/>
        <v>0</v>
      </c>
      <c r="U86" s="65" t="str">
        <f t="shared" si="249"/>
        <v/>
      </c>
      <c r="V86" s="66" t="str">
        <f t="shared" si="249"/>
        <v/>
      </c>
      <c r="W86" s="124">
        <f t="shared" ref="W86:AD86" si="263">W82+W83+W84+W85</f>
        <v>0</v>
      </c>
      <c r="X86" s="104">
        <f t="shared" si="263"/>
        <v>0</v>
      </c>
      <c r="Y86" s="104">
        <f t="shared" si="263"/>
        <v>0</v>
      </c>
      <c r="Z86" s="104">
        <f t="shared" si="263"/>
        <v>0</v>
      </c>
      <c r="AA86" s="104">
        <f t="shared" si="263"/>
        <v>0</v>
      </c>
      <c r="AB86" s="104">
        <f t="shared" si="263"/>
        <v>0</v>
      </c>
      <c r="AC86" s="104">
        <f t="shared" si="263"/>
        <v>0</v>
      </c>
      <c r="AD86" s="104">
        <f t="shared" si="263"/>
        <v>0</v>
      </c>
      <c r="AE86" s="65" t="str">
        <f>IF(W86=0,"",X86/W86)</f>
        <v/>
      </c>
    </row>
    <row r="87" spans="2:31" s="11" customFormat="1" ht="4.5" customHeight="1" x14ac:dyDescent="0.4">
      <c r="B87" s="67"/>
      <c r="C87" s="68"/>
      <c r="D87" s="68"/>
      <c r="E87" s="68"/>
      <c r="F87" s="68"/>
      <c r="G87" s="68"/>
      <c r="H87" s="71"/>
      <c r="I87" s="71"/>
      <c r="J87" s="71"/>
      <c r="K87" s="69"/>
      <c r="M87" s="70"/>
      <c r="N87" s="105"/>
      <c r="O87" s="105"/>
      <c r="P87" s="105"/>
      <c r="Q87" s="105"/>
      <c r="R87" s="71"/>
      <c r="S87" s="71"/>
      <c r="T87" s="71"/>
      <c r="U87" s="69"/>
      <c r="V87" s="19"/>
      <c r="W87" s="70"/>
      <c r="X87" s="105"/>
      <c r="Y87" s="105"/>
      <c r="Z87" s="105"/>
      <c r="AA87" s="105"/>
      <c r="AB87" s="71"/>
      <c r="AC87" s="71"/>
      <c r="AD87" s="71"/>
      <c r="AE87" s="69"/>
    </row>
    <row r="88" spans="2:31" s="23" customFormat="1" ht="15.4" thickBot="1" x14ac:dyDescent="0.45">
      <c r="B88" s="20" t="s">
        <v>1</v>
      </c>
      <c r="C88" s="21">
        <f>C32+C38+C44+C50+C56+C62+C68+C74+C80+C86</f>
        <v>0</v>
      </c>
      <c r="D88" s="21">
        <f>D32+D38+D44+D50+D56+D62+D68+D74+D80+D86</f>
        <v>0</v>
      </c>
      <c r="E88" s="21">
        <f t="shared" ref="E88:J88" si="264">E32+E38+E44+E50+E56+E62+E68+E74+E80+E86</f>
        <v>0</v>
      </c>
      <c r="F88" s="21">
        <f t="shared" si="264"/>
        <v>0</v>
      </c>
      <c r="G88" s="21">
        <f t="shared" si="264"/>
        <v>0</v>
      </c>
      <c r="H88" s="21">
        <f t="shared" si="264"/>
        <v>0</v>
      </c>
      <c r="I88" s="21">
        <f t="shared" si="264"/>
        <v>0</v>
      </c>
      <c r="J88" s="21">
        <f t="shared" si="264"/>
        <v>0</v>
      </c>
      <c r="K88" s="22" t="str">
        <f>IF(C88=0,"",D88/C88)</f>
        <v/>
      </c>
      <c r="M88" s="125">
        <f t="shared" ref="M88:T88" si="265">M32+M38+M44+M50+M56+M62+M68+M74+M80+M86</f>
        <v>0</v>
      </c>
      <c r="N88" s="21">
        <f t="shared" si="265"/>
        <v>0</v>
      </c>
      <c r="O88" s="21">
        <f t="shared" si="265"/>
        <v>0</v>
      </c>
      <c r="P88" s="21">
        <f t="shared" si="265"/>
        <v>0</v>
      </c>
      <c r="Q88" s="21">
        <f t="shared" si="265"/>
        <v>0</v>
      </c>
      <c r="R88" s="21">
        <f t="shared" si="265"/>
        <v>0</v>
      </c>
      <c r="S88" s="21">
        <f t="shared" si="265"/>
        <v>0</v>
      </c>
      <c r="T88" s="21">
        <f t="shared" si="265"/>
        <v>0</v>
      </c>
      <c r="U88" s="22" t="str">
        <f>IF(M88=0,"",N88/M88)</f>
        <v/>
      </c>
      <c r="V88" s="24"/>
      <c r="W88" s="125">
        <f t="shared" ref="W88:AD88" si="266">W32+W38+W44+W50+W56+W62+W68+W74+W80+W86</f>
        <v>0</v>
      </c>
      <c r="X88" s="21">
        <f t="shared" si="266"/>
        <v>0</v>
      </c>
      <c r="Y88" s="21">
        <f t="shared" si="266"/>
        <v>0</v>
      </c>
      <c r="Z88" s="21">
        <f t="shared" si="266"/>
        <v>0</v>
      </c>
      <c r="AA88" s="21">
        <f t="shared" si="266"/>
        <v>0</v>
      </c>
      <c r="AB88" s="21">
        <f t="shared" si="266"/>
        <v>0</v>
      </c>
      <c r="AC88" s="21">
        <f t="shared" si="266"/>
        <v>0</v>
      </c>
      <c r="AD88" s="21">
        <f t="shared" si="266"/>
        <v>0</v>
      </c>
      <c r="AE88" s="22" t="str">
        <f>IF(W88=0,"",X88/W88)</f>
        <v/>
      </c>
    </row>
    <row r="90" spans="2:31" ht="15.4" thickBot="1" x14ac:dyDescent="0.45"/>
    <row r="91" spans="2:31" ht="15.4" thickBot="1" x14ac:dyDescent="0.45">
      <c r="B91" s="40" t="s">
        <v>104</v>
      </c>
      <c r="C91" s="38">
        <f t="shared" ref="C91:J91" si="267">C88</f>
        <v>0</v>
      </c>
      <c r="D91" s="38">
        <f t="shared" si="267"/>
        <v>0</v>
      </c>
      <c r="E91" s="38">
        <f t="shared" si="267"/>
        <v>0</v>
      </c>
      <c r="F91" s="38">
        <f t="shared" si="267"/>
        <v>0</v>
      </c>
      <c r="G91" s="38">
        <f t="shared" si="267"/>
        <v>0</v>
      </c>
      <c r="H91" s="38">
        <f t="shared" si="267"/>
        <v>0</v>
      </c>
      <c r="I91" s="38">
        <f t="shared" si="267"/>
        <v>0</v>
      </c>
      <c r="J91" s="38">
        <f t="shared" si="267"/>
        <v>0</v>
      </c>
      <c r="K91" s="41" t="str">
        <f>IF(C91=0,"",D91/C91)</f>
        <v/>
      </c>
      <c r="L91" s="23"/>
      <c r="M91" s="42">
        <f t="shared" ref="M91:T91" si="268">M88</f>
        <v>0</v>
      </c>
      <c r="N91" s="38">
        <f t="shared" si="268"/>
        <v>0</v>
      </c>
      <c r="O91" s="38">
        <f t="shared" si="268"/>
        <v>0</v>
      </c>
      <c r="P91" s="38">
        <f t="shared" si="268"/>
        <v>0</v>
      </c>
      <c r="Q91" s="38">
        <f t="shared" si="268"/>
        <v>0</v>
      </c>
      <c r="R91" s="38">
        <f t="shared" si="268"/>
        <v>0</v>
      </c>
      <c r="S91" s="38">
        <f t="shared" si="268"/>
        <v>0</v>
      </c>
      <c r="T91" s="38">
        <f t="shared" si="268"/>
        <v>0</v>
      </c>
      <c r="U91" s="41" t="str">
        <f>IF(M91=0,"",N91/M91)</f>
        <v/>
      </c>
      <c r="V91" s="23"/>
      <c r="W91" s="38">
        <f t="shared" ref="W91:AD91" si="269">W88</f>
        <v>0</v>
      </c>
      <c r="X91" s="38">
        <f t="shared" si="269"/>
        <v>0</v>
      </c>
      <c r="Y91" s="38">
        <f t="shared" si="269"/>
        <v>0</v>
      </c>
      <c r="Z91" s="38">
        <f t="shared" si="269"/>
        <v>0</v>
      </c>
      <c r="AA91" s="38">
        <f t="shared" si="269"/>
        <v>0</v>
      </c>
      <c r="AB91" s="38">
        <f t="shared" si="269"/>
        <v>0</v>
      </c>
      <c r="AC91" s="38">
        <f t="shared" si="269"/>
        <v>0</v>
      </c>
      <c r="AD91" s="38">
        <f t="shared" si="269"/>
        <v>0</v>
      </c>
      <c r="AE91" s="41" t="str">
        <f>IF(W91=0,"",X91/W91)</f>
        <v/>
      </c>
    </row>
    <row r="99" spans="5:15" ht="15.4" hidden="1" thickBot="1" x14ac:dyDescent="0.45"/>
    <row r="100" spans="5:15" ht="17.649999999999999" hidden="1" thickTop="1" x14ac:dyDescent="0.45">
      <c r="E100" s="116" t="str">
        <f>IF(AND($C$32='Costs Profile'!$G$33,$C$38='Costs Profile'!$L$33,$C$44='Costs Profile'!$Q$33,$C$50='Costs Profile'!$V$33,$C$56='Costs Profile'!$AA$33,$C$62='Costs Profile'!$AF$33),"","Error")</f>
        <v/>
      </c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</row>
    <row r="101" spans="5:15" ht="17.25" hidden="1" x14ac:dyDescent="0.45">
      <c r="E101" s="117" t="str">
        <f>IF(AND($C$68='Costs Profile'!$AK$33,$C$74='Costs Profile'!$AP$33,$C$80='Costs Profile'!$AU$33,$C$86='Costs Profile'!$AZ$33),"","Error")</f>
        <v/>
      </c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</row>
    <row r="102" spans="5:15" ht="17.25" hidden="1" x14ac:dyDescent="0.45">
      <c r="E102" s="117" t="str">
        <f>IF(AND($M$32='Costs Profile'!$G$62,$M$38='Costs Profile'!$L$62,$M$44='Costs Profile'!$Q$62,$M$50='Costs Profile'!$V$62,$M$56='Costs Profile'!$AA$62,$M$62='Costs Profile'!$AF$62),"","Error")</f>
        <v/>
      </c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</row>
    <row r="103" spans="5:15" ht="17.25" hidden="1" x14ac:dyDescent="0.45">
      <c r="E103" s="117" t="str">
        <f>IF(AND($M$68='Costs Profile'!$AK$62,$M$74='Costs Profile'!$AP$62,$M$80='Costs Profile'!$AU$62,$M$86='Costs Profile'!$AZ$62),"","Error")</f>
        <v/>
      </c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</row>
    <row r="104" spans="5:15" ht="17.25" hidden="1" x14ac:dyDescent="0.45">
      <c r="E104" s="126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</row>
    <row r="105" spans="5:15" ht="17.25" hidden="1" x14ac:dyDescent="0.45">
      <c r="E105" s="126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</row>
    <row r="106" spans="5:15" ht="17.25" hidden="1" x14ac:dyDescent="0.45">
      <c r="E106" s="126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</row>
    <row r="107" spans="5:15" ht="17.25" hidden="1" x14ac:dyDescent="0.45">
      <c r="E107" s="126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</row>
    <row r="108" spans="5:15" ht="17.25" hidden="1" x14ac:dyDescent="0.45">
      <c r="E108" s="117" t="str">
        <f>IF(OR($E$100&lt;&gt;"",$E$101&lt;&gt;"",$E$102&lt;&gt;"",$E$103&lt;&gt;""),"Error","")</f>
        <v/>
      </c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</row>
    <row r="109" spans="5:15" ht="17.649999999999999" hidden="1" thickBot="1" x14ac:dyDescent="0.5">
      <c r="E109" s="118" t="str">
        <f>IF(OR($E$104&lt;&gt;"",$E$105&lt;&gt;"",$E$106&lt;&gt;"",$E$107&lt;&gt;""),"Error","")</f>
        <v/>
      </c>
    </row>
    <row r="110" spans="5:15" ht="15.4" hidden="1" thickTop="1" x14ac:dyDescent="0.4"/>
    <row r="111" spans="5:15" hidden="1" x14ac:dyDescent="0.4"/>
  </sheetData>
  <sheetProtection formatColumns="0" formatRows="0" selectLockedCells="1"/>
  <dataConsolidate/>
  <mergeCells count="47">
    <mergeCell ref="E2:O2"/>
    <mergeCell ref="B12:H12"/>
    <mergeCell ref="B21:H21"/>
    <mergeCell ref="B11:G11"/>
    <mergeCell ref="B16:G16"/>
    <mergeCell ref="J17:O17"/>
    <mergeCell ref="J18:O18"/>
    <mergeCell ref="J19:O19"/>
    <mergeCell ref="J20:O20"/>
    <mergeCell ref="J21:P21"/>
    <mergeCell ref="J10:O10"/>
    <mergeCell ref="J11:O11"/>
    <mergeCell ref="J14:O14"/>
    <mergeCell ref="J15:O15"/>
    <mergeCell ref="J16:O16"/>
    <mergeCell ref="B2:D2"/>
    <mergeCell ref="C24:K24"/>
    <mergeCell ref="M24:U24"/>
    <mergeCell ref="W24:AE24"/>
    <mergeCell ref="E26:F26"/>
    <mergeCell ref="G26:H26"/>
    <mergeCell ref="O26:P26"/>
    <mergeCell ref="Q26:R26"/>
    <mergeCell ref="Y26:Z26"/>
    <mergeCell ref="AA26:AB26"/>
    <mergeCell ref="D25:G25"/>
    <mergeCell ref="N25:Q25"/>
    <mergeCell ref="B23:D23"/>
    <mergeCell ref="B5:G5"/>
    <mergeCell ref="B6:G6"/>
    <mergeCell ref="B7:G7"/>
    <mergeCell ref="B8:G8"/>
    <mergeCell ref="B9:G9"/>
    <mergeCell ref="E3:O3"/>
    <mergeCell ref="B18:G18"/>
    <mergeCell ref="B19:G19"/>
    <mergeCell ref="B20:G20"/>
    <mergeCell ref="B10:G10"/>
    <mergeCell ref="B17:G17"/>
    <mergeCell ref="B14:G14"/>
    <mergeCell ref="B15:G15"/>
    <mergeCell ref="J12:P12"/>
    <mergeCell ref="J5:O5"/>
    <mergeCell ref="J6:O6"/>
    <mergeCell ref="J7:O7"/>
    <mergeCell ref="J8:O8"/>
    <mergeCell ref="J9:O9"/>
  </mergeCells>
  <conditionalFormatting sqref="L13:M13 O22:P22 N23">
    <cfRule type="expression" dxfId="156" priority="265">
      <formula>#REF!=""</formula>
    </cfRule>
  </conditionalFormatting>
  <conditionalFormatting sqref="H15:H20">
    <cfRule type="expression" dxfId="155" priority="263">
      <formula>#REF!=""</formula>
    </cfRule>
  </conditionalFormatting>
  <conditionalFormatting sqref="P6:P11">
    <cfRule type="expression" dxfId="154" priority="261">
      <formula>#REF!=""</formula>
    </cfRule>
  </conditionalFormatting>
  <conditionalFormatting sqref="H6:H11">
    <cfRule type="expression" dxfId="153" priority="260">
      <formula>#REF!=""</formula>
    </cfRule>
  </conditionalFormatting>
  <conditionalFormatting sqref="P15:P20">
    <cfRule type="expression" dxfId="152" priority="259">
      <formula>#REF!=""</formula>
    </cfRule>
  </conditionalFormatting>
  <conditionalFormatting sqref="E2">
    <cfRule type="notContainsBlanks" dxfId="151" priority="267">
      <formula>LEN(TRIM(E2))&gt;0</formula>
    </cfRule>
  </conditionalFormatting>
  <conditionalFormatting sqref="B12:H12">
    <cfRule type="notContainsBlanks" dxfId="150" priority="246">
      <formula>LEN(TRIM(B12))&gt;0</formula>
    </cfRule>
  </conditionalFormatting>
  <conditionalFormatting sqref="B21:H21">
    <cfRule type="notContainsBlanks" dxfId="149" priority="245">
      <formula>LEN(TRIM(B21))&gt;0</formula>
    </cfRule>
  </conditionalFormatting>
  <conditionalFormatting sqref="J12">
    <cfRule type="notContainsBlanks" dxfId="148" priority="244">
      <formula>LEN(TRIM(J12))&gt;0</formula>
    </cfRule>
  </conditionalFormatting>
  <conditionalFormatting sqref="J21:P21">
    <cfRule type="notContainsBlanks" dxfId="147" priority="242">
      <formula>LEN(TRIM(J21))&gt;0</formula>
    </cfRule>
  </conditionalFormatting>
  <conditionalFormatting sqref="E100">
    <cfRule type="notContainsBlanks" dxfId="146" priority="11">
      <formula>LEN(TRIM(E100))&gt;0</formula>
    </cfRule>
  </conditionalFormatting>
  <conditionalFormatting sqref="E101">
    <cfRule type="notContainsBlanks" dxfId="145" priority="10">
      <formula>LEN(TRIM(E101))&gt;0</formula>
    </cfRule>
  </conditionalFormatting>
  <conditionalFormatting sqref="E102">
    <cfRule type="notContainsBlanks" dxfId="144" priority="9">
      <formula>LEN(TRIM(E102))&gt;0</formula>
    </cfRule>
  </conditionalFormatting>
  <conditionalFormatting sqref="E103">
    <cfRule type="notContainsBlanks" dxfId="143" priority="8">
      <formula>LEN(TRIM(E103))&gt;0</formula>
    </cfRule>
  </conditionalFormatting>
  <conditionalFormatting sqref="E104">
    <cfRule type="notContainsBlanks" dxfId="142" priority="7">
      <formula>LEN(TRIM(E104))&gt;0</formula>
    </cfRule>
  </conditionalFormatting>
  <conditionalFormatting sqref="E105">
    <cfRule type="notContainsBlanks" dxfId="141" priority="6">
      <formula>LEN(TRIM(E105))&gt;0</formula>
    </cfRule>
  </conditionalFormatting>
  <conditionalFormatting sqref="E106">
    <cfRule type="notContainsBlanks" dxfId="140" priority="5">
      <formula>LEN(TRIM(E106))&gt;0</formula>
    </cfRule>
  </conditionalFormatting>
  <conditionalFormatting sqref="E107">
    <cfRule type="notContainsBlanks" dxfId="139" priority="4">
      <formula>LEN(TRIM(E107))&gt;0</formula>
    </cfRule>
  </conditionalFormatting>
  <conditionalFormatting sqref="E108">
    <cfRule type="notContainsBlanks" dxfId="138" priority="3">
      <formula>LEN(TRIM(E108))&gt;0</formula>
    </cfRule>
  </conditionalFormatting>
  <conditionalFormatting sqref="E109">
    <cfRule type="notContainsBlanks" dxfId="137" priority="2">
      <formula>LEN(TRIM(E109))&gt;0</formula>
    </cfRule>
  </conditionalFormatting>
  <conditionalFormatting sqref="E3:E4">
    <cfRule type="notContainsBlanks" dxfId="136" priority="1">
      <formula>LEN(TRIM(E3))&gt;0</formula>
    </cfRule>
  </conditionalFormatting>
  <dataValidations count="2">
    <dataValidation type="decimal" allowBlank="1" showInputMessage="1" showErrorMessage="1" sqref="H15:H20 H6:H11 P15:P20 L13:M13 N23 P6:P11 O22:P22" xr:uid="{00000000-0002-0000-0200-000000000000}">
      <formula1>0</formula1>
      <formula2>100</formula2>
    </dataValidation>
    <dataValidation type="whole" allowBlank="1" showInputMessage="1" showErrorMessage="1" error="Please enter whole amounts only (no pence)" sqref="D28:J31 D34:J37 D40:J43 D46:J49 D52:J55 D58:J61 D64:J67 D70:J73 D76:J79 D82:J85 N28:T31 N34:T37 N40:T43 N46:T49 N52:T55 N58:T61 N64:T67 N70:T73 N76:T79 N82:T85" xr:uid="{00000000-0002-0000-0200-000001000000}">
      <formula1>-100000000</formula1>
      <formula2>100000000</formula2>
    </dataValidation>
  </dataValidations>
  <pageMargins left="0.11811023622047245" right="0.11811023622047245" top="0.15748031496062992" bottom="0.15748031496062992" header="0.31496062992125984" footer="0.31496062992125984"/>
  <pageSetup paperSize="9" scale="57" fitToWidth="3" fitToHeight="4" pageOrder="overThenDown" orientation="landscape" cellComments="atEnd" r:id="rId1"/>
  <headerFooter>
    <oddFooter>&amp;L&amp;8</oddFooter>
  </headerFooter>
  <rowBreaks count="1" manualBreakCount="1">
    <brk id="22" max="31" man="1"/>
  </rowBreaks>
  <colBreaks count="1" manualBreakCount="1">
    <brk id="21" max="222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56" operator="notEqual" id="{36075CC2-BB50-4901-8BF9-3E81359B60A4}">
            <xm:f>'Costs Profile'!$G$33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C32</xm:sqref>
        </x14:conditionalFormatting>
        <x14:conditionalFormatting xmlns:xm="http://schemas.microsoft.com/office/excel/2006/main">
          <x14:cfRule type="cellIs" priority="255" operator="notEqual" id="{30F568FC-246B-4E5F-A4C2-32EAF2F338AC}">
            <xm:f>'Costs Profile'!$L$33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C38</xm:sqref>
        </x14:conditionalFormatting>
        <x14:conditionalFormatting xmlns:xm="http://schemas.microsoft.com/office/excel/2006/main">
          <x14:cfRule type="cellIs" priority="254" operator="notEqual" id="{6F6FDAD0-370F-4318-AEFD-92EC6DCE80D9}">
            <xm:f>'Costs Profile'!$Q$33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C44</xm:sqref>
        </x14:conditionalFormatting>
        <x14:conditionalFormatting xmlns:xm="http://schemas.microsoft.com/office/excel/2006/main">
          <x14:cfRule type="cellIs" priority="253" operator="notEqual" id="{F27E0B7E-E8B6-45CF-A6B2-CDAAEE33669A}">
            <xm:f>'Costs Profile'!$V$33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C50</xm:sqref>
        </x14:conditionalFormatting>
        <x14:conditionalFormatting xmlns:xm="http://schemas.microsoft.com/office/excel/2006/main">
          <x14:cfRule type="cellIs" priority="252" operator="notEqual" id="{64F13E90-0DA7-4DBF-AE06-13AD5C876973}">
            <xm:f>'Costs Profile'!$AA$33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C56</xm:sqref>
        </x14:conditionalFormatting>
        <x14:conditionalFormatting xmlns:xm="http://schemas.microsoft.com/office/excel/2006/main">
          <x14:cfRule type="cellIs" priority="251" operator="notEqual" id="{72484D23-7F74-49BD-8928-00ECAEF067A5}">
            <xm:f>'Costs Profile'!$AF$33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C62</xm:sqref>
        </x14:conditionalFormatting>
        <x14:conditionalFormatting xmlns:xm="http://schemas.microsoft.com/office/excel/2006/main">
          <x14:cfRule type="cellIs" priority="250" operator="notEqual" id="{B6AF083A-9135-455C-AFCA-754907BA33EC}">
            <xm:f>'Costs Profile'!$AK$33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C68</xm:sqref>
        </x14:conditionalFormatting>
        <x14:conditionalFormatting xmlns:xm="http://schemas.microsoft.com/office/excel/2006/main">
          <x14:cfRule type="cellIs" priority="249" operator="notEqual" id="{5F4BA70E-E391-41B0-861C-299EFCC81105}">
            <xm:f>'Costs Profile'!$AP$33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C74</xm:sqref>
        </x14:conditionalFormatting>
        <x14:conditionalFormatting xmlns:xm="http://schemas.microsoft.com/office/excel/2006/main">
          <x14:cfRule type="cellIs" priority="248" operator="notEqual" id="{B791E50C-981E-497F-892D-CE381ED5723A}">
            <xm:f>'Costs Profile'!$AU$33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C80</xm:sqref>
        </x14:conditionalFormatting>
        <x14:conditionalFormatting xmlns:xm="http://schemas.microsoft.com/office/excel/2006/main">
          <x14:cfRule type="cellIs" priority="247" operator="notEqual" id="{63B12323-113E-45B7-8C2F-5477CD37078F}">
            <xm:f>'Costs Profile'!$AZ$33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C86</xm:sqref>
        </x14:conditionalFormatting>
        <x14:conditionalFormatting xmlns:xm="http://schemas.microsoft.com/office/excel/2006/main">
          <x14:cfRule type="cellIs" priority="241" operator="notEqual" id="{716BE6BD-715F-4FFE-BB3E-6B2E802C8605}">
            <xm:f>'Costs Profile'!$C$33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C28</xm:sqref>
        </x14:conditionalFormatting>
        <x14:conditionalFormatting xmlns:xm="http://schemas.microsoft.com/office/excel/2006/main">
          <x14:cfRule type="cellIs" priority="240" operator="notEqual" id="{2A84C2D7-5D2F-43D2-9F95-281FE3E03FD9}">
            <xm:f>'Costs Profile'!$D$33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C29</xm:sqref>
        </x14:conditionalFormatting>
        <x14:conditionalFormatting xmlns:xm="http://schemas.microsoft.com/office/excel/2006/main">
          <x14:cfRule type="cellIs" priority="239" operator="notEqual" id="{7D4BF485-7AE1-44D2-BCF7-F9D7D72DB6CF}">
            <xm:f>'Costs Profile'!$E$33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C30</xm:sqref>
        </x14:conditionalFormatting>
        <x14:conditionalFormatting xmlns:xm="http://schemas.microsoft.com/office/excel/2006/main">
          <x14:cfRule type="cellIs" priority="238" operator="notEqual" id="{0F39DF8A-5B15-442C-959B-F657D38CFAD7}">
            <xm:f>'Costs Profile'!$F$33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C31</xm:sqref>
        </x14:conditionalFormatting>
        <x14:conditionalFormatting xmlns:xm="http://schemas.microsoft.com/office/excel/2006/main">
          <x14:cfRule type="cellIs" priority="236" operator="notEqual" id="{E91DAC79-E778-4E4E-9226-1ACFAF0CE766}">
            <xm:f>'Costs Profile'!$H$33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C34</xm:sqref>
        </x14:conditionalFormatting>
        <x14:conditionalFormatting xmlns:xm="http://schemas.microsoft.com/office/excel/2006/main">
          <x14:cfRule type="cellIs" priority="235" operator="notEqual" id="{2368D39F-D967-4040-8365-48A1EAABFB22}">
            <xm:f>'Costs Profile'!$I$33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C35</xm:sqref>
        </x14:conditionalFormatting>
        <x14:conditionalFormatting xmlns:xm="http://schemas.microsoft.com/office/excel/2006/main">
          <x14:cfRule type="cellIs" priority="234" operator="notEqual" id="{71168180-B4DD-4425-881B-D7FADB1DEAD5}">
            <xm:f>'Costs Profile'!$J$33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C36</xm:sqref>
        </x14:conditionalFormatting>
        <x14:conditionalFormatting xmlns:xm="http://schemas.microsoft.com/office/excel/2006/main">
          <x14:cfRule type="cellIs" priority="233" operator="notEqual" id="{4789A114-11FB-49F0-B6EF-77C24302D874}">
            <xm:f>'Costs Profile'!$K$33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C37</xm:sqref>
        </x14:conditionalFormatting>
        <x14:conditionalFormatting xmlns:xm="http://schemas.microsoft.com/office/excel/2006/main">
          <x14:cfRule type="cellIs" priority="232" operator="notEqual" id="{5699319C-3399-462A-9440-A59D9EBDFE58}">
            <xm:f>'Costs Profile'!$M$33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C40</xm:sqref>
        </x14:conditionalFormatting>
        <x14:conditionalFormatting xmlns:xm="http://schemas.microsoft.com/office/excel/2006/main">
          <x14:cfRule type="cellIs" priority="231" operator="notEqual" id="{F4CFB569-CF44-417F-83B9-AD3463E07E99}">
            <xm:f>'Costs Profile'!$N$33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C41</xm:sqref>
        </x14:conditionalFormatting>
        <x14:conditionalFormatting xmlns:xm="http://schemas.microsoft.com/office/excel/2006/main">
          <x14:cfRule type="cellIs" priority="230" operator="notEqual" id="{CDF6EA39-56E9-4A69-BAA9-316A68683205}">
            <xm:f>'Costs Profile'!$O$33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C42</xm:sqref>
        </x14:conditionalFormatting>
        <x14:conditionalFormatting xmlns:xm="http://schemas.microsoft.com/office/excel/2006/main">
          <x14:cfRule type="cellIs" priority="229" operator="notEqual" id="{9B481D93-6937-471B-8E17-366115099326}">
            <xm:f>'Costs Profile'!$P$33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C43</xm:sqref>
        </x14:conditionalFormatting>
        <x14:conditionalFormatting xmlns:xm="http://schemas.microsoft.com/office/excel/2006/main">
          <x14:cfRule type="cellIs" priority="228" operator="notEqual" id="{94A4B85C-30F6-442A-9374-81558772EA1A}">
            <xm:f>'Costs Profile'!$R$33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C46</xm:sqref>
        </x14:conditionalFormatting>
        <x14:conditionalFormatting xmlns:xm="http://schemas.microsoft.com/office/excel/2006/main">
          <x14:cfRule type="cellIs" priority="227" operator="notEqual" id="{20D88D82-E532-4F35-866A-0A2672CF38EC}">
            <xm:f>'Costs Profile'!$S$33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C47</xm:sqref>
        </x14:conditionalFormatting>
        <x14:conditionalFormatting xmlns:xm="http://schemas.microsoft.com/office/excel/2006/main">
          <x14:cfRule type="cellIs" priority="226" operator="notEqual" id="{E70C2E43-EB02-43AB-89E5-D92FBA46B9DE}">
            <xm:f>'Costs Profile'!$T$33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225" operator="notEqual" id="{FB35B0B5-322C-47C8-BD69-BC685339B44E}">
            <xm:f>'Costs Profile'!$U$33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C49</xm:sqref>
        </x14:conditionalFormatting>
        <x14:conditionalFormatting xmlns:xm="http://schemas.microsoft.com/office/excel/2006/main">
          <x14:cfRule type="cellIs" priority="224" operator="notEqual" id="{6DBCD27D-6565-42FE-A711-ED4C425FC63B}">
            <xm:f>'Costs Profile'!$W$33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C52</xm:sqref>
        </x14:conditionalFormatting>
        <x14:conditionalFormatting xmlns:xm="http://schemas.microsoft.com/office/excel/2006/main">
          <x14:cfRule type="cellIs" priority="223" operator="notEqual" id="{04748DDC-ACA4-4506-BCBD-C86919A7346A}">
            <xm:f>'Costs Profile'!$X$33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C53</xm:sqref>
        </x14:conditionalFormatting>
        <x14:conditionalFormatting xmlns:xm="http://schemas.microsoft.com/office/excel/2006/main">
          <x14:cfRule type="cellIs" priority="222" operator="notEqual" id="{1D5E19AC-CA8D-40DA-9795-D6204D503706}">
            <xm:f>'Costs Profile'!$Y$33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C54</xm:sqref>
        </x14:conditionalFormatting>
        <x14:conditionalFormatting xmlns:xm="http://schemas.microsoft.com/office/excel/2006/main">
          <x14:cfRule type="cellIs" priority="221" operator="notEqual" id="{1CB2B8A7-5FA9-4D23-8D3B-B72A8D3A52B1}">
            <xm:f>'Costs Profile'!$Z$33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C55</xm:sqref>
        </x14:conditionalFormatting>
        <x14:conditionalFormatting xmlns:xm="http://schemas.microsoft.com/office/excel/2006/main">
          <x14:cfRule type="cellIs" priority="216" operator="notEqual" id="{D529683D-1BB3-4D74-A830-DC7B1F906F54}">
            <xm:f>'Costs Profile'!$AB$33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C58</xm:sqref>
        </x14:conditionalFormatting>
        <x14:conditionalFormatting xmlns:xm="http://schemas.microsoft.com/office/excel/2006/main">
          <x14:cfRule type="cellIs" priority="215" operator="notEqual" id="{4293EDDE-C597-42E7-A84B-0AB08F04773D}">
            <xm:f>'Costs Profile'!$AC$33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C59</xm:sqref>
        </x14:conditionalFormatting>
        <x14:conditionalFormatting xmlns:xm="http://schemas.microsoft.com/office/excel/2006/main">
          <x14:cfRule type="cellIs" priority="214" operator="notEqual" id="{CF899515-CD36-4ED4-857B-41D8357D4D39}">
            <xm:f>'Costs Profile'!$AD$33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C60</xm:sqref>
        </x14:conditionalFormatting>
        <x14:conditionalFormatting xmlns:xm="http://schemas.microsoft.com/office/excel/2006/main">
          <x14:cfRule type="cellIs" priority="213" operator="notEqual" id="{680A4813-61ED-442C-A463-7F93C21C015C}">
            <xm:f>'Costs Profile'!$AE$33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C61</xm:sqref>
        </x14:conditionalFormatting>
        <x14:conditionalFormatting xmlns:xm="http://schemas.microsoft.com/office/excel/2006/main">
          <x14:cfRule type="cellIs" priority="212" operator="notEqual" id="{6A9718C8-34FA-479E-AF9F-6B02194DFEE3}">
            <xm:f>'Costs Profile'!$AG$33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C64</xm:sqref>
        </x14:conditionalFormatting>
        <x14:conditionalFormatting xmlns:xm="http://schemas.microsoft.com/office/excel/2006/main">
          <x14:cfRule type="cellIs" priority="211" operator="notEqual" id="{7516012E-FA29-40FA-B708-BD253FF01E9F}">
            <xm:f>'Costs Profile'!$AH$33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C65</xm:sqref>
        </x14:conditionalFormatting>
        <x14:conditionalFormatting xmlns:xm="http://schemas.microsoft.com/office/excel/2006/main">
          <x14:cfRule type="cellIs" priority="210" operator="notEqual" id="{342498FF-37CF-4E6E-8199-EDBE466F84F2}">
            <xm:f>'Costs Profile'!$AI$33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C66</xm:sqref>
        </x14:conditionalFormatting>
        <x14:conditionalFormatting xmlns:xm="http://schemas.microsoft.com/office/excel/2006/main">
          <x14:cfRule type="cellIs" priority="209" operator="notEqual" id="{AFA6416A-F4F0-43D3-BDA3-C11AE42D471D}">
            <xm:f>'Costs Profile'!$AJ$33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C67</xm:sqref>
        </x14:conditionalFormatting>
        <x14:conditionalFormatting xmlns:xm="http://schemas.microsoft.com/office/excel/2006/main">
          <x14:cfRule type="cellIs" priority="208" operator="notEqual" id="{AD776112-D1A7-421C-8BFD-BBD45FF458BD}">
            <xm:f>'Costs Profile'!$AL$33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C70</xm:sqref>
        </x14:conditionalFormatting>
        <x14:conditionalFormatting xmlns:xm="http://schemas.microsoft.com/office/excel/2006/main">
          <x14:cfRule type="cellIs" priority="207" operator="notEqual" id="{4A5E00F5-BB70-48E8-A526-2B79C0433231}">
            <xm:f>'Costs Profile'!$AM$33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C71</xm:sqref>
        </x14:conditionalFormatting>
        <x14:conditionalFormatting xmlns:xm="http://schemas.microsoft.com/office/excel/2006/main">
          <x14:cfRule type="cellIs" priority="206" operator="notEqual" id="{827350D7-1EF5-4D16-85E0-CF4FE451E3E0}">
            <xm:f>'Costs Profile'!$AN$33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C72</xm:sqref>
        </x14:conditionalFormatting>
        <x14:conditionalFormatting xmlns:xm="http://schemas.microsoft.com/office/excel/2006/main">
          <x14:cfRule type="cellIs" priority="205" operator="notEqual" id="{CA1DEF69-FBB0-4116-990F-DCBEE9F42A61}">
            <xm:f>'Costs Profile'!$AO$33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C73</xm:sqref>
        </x14:conditionalFormatting>
        <x14:conditionalFormatting xmlns:xm="http://schemas.microsoft.com/office/excel/2006/main">
          <x14:cfRule type="cellIs" priority="204" operator="notEqual" id="{ED3A3F8B-7E8A-4738-B603-6E73E280E684}">
            <xm:f>'Costs Profile'!$AQ$33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C76</xm:sqref>
        </x14:conditionalFormatting>
        <x14:conditionalFormatting xmlns:xm="http://schemas.microsoft.com/office/excel/2006/main">
          <x14:cfRule type="cellIs" priority="203" operator="notEqual" id="{43E5B330-682E-4991-BE29-B063B259D60A}">
            <xm:f>'Costs Profile'!$AR$33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C77</xm:sqref>
        </x14:conditionalFormatting>
        <x14:conditionalFormatting xmlns:xm="http://schemas.microsoft.com/office/excel/2006/main">
          <x14:cfRule type="cellIs" priority="202" operator="notEqual" id="{62CAA87B-0189-4D72-A10A-CE873344D09F}">
            <xm:f>'Costs Profile'!$AS$33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C78</xm:sqref>
        </x14:conditionalFormatting>
        <x14:conditionalFormatting xmlns:xm="http://schemas.microsoft.com/office/excel/2006/main">
          <x14:cfRule type="cellIs" priority="201" operator="notEqual" id="{5D94FD39-FE0D-428E-B3F0-84E3658B3353}">
            <xm:f>'Costs Profile'!$AT$33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C79</xm:sqref>
        </x14:conditionalFormatting>
        <x14:conditionalFormatting xmlns:xm="http://schemas.microsoft.com/office/excel/2006/main">
          <x14:cfRule type="cellIs" priority="200" operator="notEqual" id="{6AC5DFE5-DB99-4BBC-900F-CED458CAC3C4}">
            <xm:f>'Costs Profile'!$AV$33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C82</xm:sqref>
        </x14:conditionalFormatting>
        <x14:conditionalFormatting xmlns:xm="http://schemas.microsoft.com/office/excel/2006/main">
          <x14:cfRule type="cellIs" priority="199" operator="notEqual" id="{554AE92E-1171-4713-912E-E306FF4F940C}">
            <xm:f>'Costs Profile'!$AW$33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C83</xm:sqref>
        </x14:conditionalFormatting>
        <x14:conditionalFormatting xmlns:xm="http://schemas.microsoft.com/office/excel/2006/main">
          <x14:cfRule type="cellIs" priority="198" operator="notEqual" id="{C2971B8F-BFA4-4FEE-8971-E6217307594F}">
            <xm:f>'Costs Profile'!$AX$33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C84</xm:sqref>
        </x14:conditionalFormatting>
        <x14:conditionalFormatting xmlns:xm="http://schemas.microsoft.com/office/excel/2006/main">
          <x14:cfRule type="cellIs" priority="197" operator="notEqual" id="{454B096A-DC3E-459B-A1A6-B585047C825D}">
            <xm:f>'Costs Profile'!$AY$33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C85</xm:sqref>
        </x14:conditionalFormatting>
        <x14:conditionalFormatting xmlns:xm="http://schemas.microsoft.com/office/excel/2006/main">
          <x14:cfRule type="cellIs" priority="191" operator="notEqual" id="{3B7DE80F-263F-4436-943E-DD16F4ECB4A0}">
            <xm:f>'Costs Profile'!$C$62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190" operator="notEqual" id="{40F5ADEE-5F83-4EA5-8FB4-659584551561}">
            <xm:f>'Costs Profile'!$D$62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M29</xm:sqref>
        </x14:conditionalFormatting>
        <x14:conditionalFormatting xmlns:xm="http://schemas.microsoft.com/office/excel/2006/main">
          <x14:cfRule type="cellIs" priority="189" operator="notEqual" id="{A81351D2-8D7B-4E86-95A2-8A53C07CD013}">
            <xm:f>'Costs Profile'!$E$62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M30</xm:sqref>
        </x14:conditionalFormatting>
        <x14:conditionalFormatting xmlns:xm="http://schemas.microsoft.com/office/excel/2006/main">
          <x14:cfRule type="cellIs" priority="188" operator="notEqual" id="{CA83D021-6216-4CD0-9079-F4E77251CAC9}">
            <xm:f>'Costs Profile'!$F$62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187" operator="notEqual" id="{E3D471E1-331B-4F9C-AD4A-C2672FD0C39E}">
            <xm:f>'Costs Profile'!$H$62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186" operator="notEqual" id="{A944BBAD-BD73-458C-A050-92564BCE8BBF}">
            <xm:f>'Costs Profile'!$I$62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M35</xm:sqref>
        </x14:conditionalFormatting>
        <x14:conditionalFormatting xmlns:xm="http://schemas.microsoft.com/office/excel/2006/main">
          <x14:cfRule type="cellIs" priority="185" operator="notEqual" id="{34C80590-9894-41E1-AE72-D3942FAECF9F}">
            <xm:f>'Costs Profile'!$J$62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M36</xm:sqref>
        </x14:conditionalFormatting>
        <x14:conditionalFormatting xmlns:xm="http://schemas.microsoft.com/office/excel/2006/main">
          <x14:cfRule type="cellIs" priority="184" operator="notEqual" id="{99843827-8251-4E21-AFA5-36E3A6244E2B}">
            <xm:f>'Costs Profile'!$K$62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183" operator="notEqual" id="{7D5274B9-8AF4-4042-8DEA-7A99EF5D2111}">
            <xm:f>'Costs Profile'!$G$62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M32</xm:sqref>
        </x14:conditionalFormatting>
        <x14:conditionalFormatting xmlns:xm="http://schemas.microsoft.com/office/excel/2006/main">
          <x14:cfRule type="cellIs" priority="182" operator="notEqual" id="{678007D3-36ED-4D75-92AB-FECE74645F8C}">
            <xm:f>'Costs Profile'!$L$62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M38</xm:sqref>
        </x14:conditionalFormatting>
        <x14:conditionalFormatting xmlns:xm="http://schemas.microsoft.com/office/excel/2006/main">
          <x14:cfRule type="cellIs" priority="181" operator="notEqual" id="{F3E1D02B-0CF3-43F8-828A-0E32BA076D27}">
            <xm:f>'Costs Profile'!$Q$62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M44</xm:sqref>
        </x14:conditionalFormatting>
        <x14:conditionalFormatting xmlns:xm="http://schemas.microsoft.com/office/excel/2006/main">
          <x14:cfRule type="cellIs" priority="180" operator="notEqual" id="{5687C481-CE25-471C-84C0-E4694746B185}">
            <xm:f>'Costs Profile'!$M$62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ellIs" priority="179" operator="notEqual" id="{42B16B7D-7FD6-48DB-8F04-30AF4A0F25B9}">
            <xm:f>'Costs Profile'!$N$62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M41</xm:sqref>
        </x14:conditionalFormatting>
        <x14:conditionalFormatting xmlns:xm="http://schemas.microsoft.com/office/excel/2006/main">
          <x14:cfRule type="cellIs" priority="178" operator="notEqual" id="{B807A357-E85B-4E81-A0E5-C7FA4D588DBC}">
            <xm:f>'Costs Profile'!$O$62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M42</xm:sqref>
        </x14:conditionalFormatting>
        <x14:conditionalFormatting xmlns:xm="http://schemas.microsoft.com/office/excel/2006/main">
          <x14:cfRule type="cellIs" priority="177" operator="notEqual" id="{4197E737-58BB-4316-8540-0E7876D71149}">
            <xm:f>'Costs Profile'!$P$62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ellIs" priority="176" operator="notEqual" id="{33FC161E-665C-467C-AEB9-2E433EC46EDE}">
            <xm:f>'Costs Profile'!$V$62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M50</xm:sqref>
        </x14:conditionalFormatting>
        <x14:conditionalFormatting xmlns:xm="http://schemas.microsoft.com/office/excel/2006/main">
          <x14:cfRule type="cellIs" priority="175" operator="notEqual" id="{9C1AC54D-6D84-4B51-BA70-2B4C989397F4}">
            <xm:f>'Costs Profile'!$AA$62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M56</xm:sqref>
        </x14:conditionalFormatting>
        <x14:conditionalFormatting xmlns:xm="http://schemas.microsoft.com/office/excel/2006/main">
          <x14:cfRule type="cellIs" priority="174" operator="notEqual" id="{F4A15673-A128-44CA-B44B-86E9232FA8BC}">
            <xm:f>'Costs Profile'!$AF$62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M62</xm:sqref>
        </x14:conditionalFormatting>
        <x14:conditionalFormatting xmlns:xm="http://schemas.microsoft.com/office/excel/2006/main">
          <x14:cfRule type="cellIs" priority="173" operator="notEqual" id="{17245E56-39AE-41FA-A456-9AFC20D01FCD}">
            <xm:f>'Costs Profile'!$AK$62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M68</xm:sqref>
        </x14:conditionalFormatting>
        <x14:conditionalFormatting xmlns:xm="http://schemas.microsoft.com/office/excel/2006/main">
          <x14:cfRule type="cellIs" priority="172" operator="notEqual" id="{33F573AE-8670-4A3B-8582-76D34D7A9538}">
            <xm:f>'Costs Profile'!$AP$62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M74</xm:sqref>
        </x14:conditionalFormatting>
        <x14:conditionalFormatting xmlns:xm="http://schemas.microsoft.com/office/excel/2006/main">
          <x14:cfRule type="cellIs" priority="171" operator="notEqual" id="{48F256F6-0BE3-492C-AF31-B762E9A89804}">
            <xm:f>'Costs Profile'!$AU$62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M80</xm:sqref>
        </x14:conditionalFormatting>
        <x14:conditionalFormatting xmlns:xm="http://schemas.microsoft.com/office/excel/2006/main">
          <x14:cfRule type="cellIs" priority="170" operator="notEqual" id="{8446316D-019C-4353-91FA-623ABA68956B}">
            <xm:f>'Costs Profile'!$AZ$62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M86</xm:sqref>
        </x14:conditionalFormatting>
        <x14:conditionalFormatting xmlns:xm="http://schemas.microsoft.com/office/excel/2006/main">
          <x14:cfRule type="cellIs" priority="169" operator="notEqual" id="{85A4E28F-DD33-45A3-BDC1-F641DA346786}">
            <xm:f>'Costs Profile'!$R$62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ellIs" priority="168" operator="notEqual" id="{80A99D70-457E-4047-BD84-839C36D328A7}">
            <xm:f>'Costs Profile'!$S$62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M47</xm:sqref>
        </x14:conditionalFormatting>
        <x14:conditionalFormatting xmlns:xm="http://schemas.microsoft.com/office/excel/2006/main">
          <x14:cfRule type="cellIs" priority="167" operator="notEqual" id="{2808D2A9-CD97-411B-847D-800FF4BA5348}">
            <xm:f>'Costs Profile'!$T$62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M48</xm:sqref>
        </x14:conditionalFormatting>
        <x14:conditionalFormatting xmlns:xm="http://schemas.microsoft.com/office/excel/2006/main">
          <x14:cfRule type="cellIs" priority="166" operator="notEqual" id="{DD0AF898-D6B1-4E99-95E2-5347B50F246C}">
            <xm:f>'Costs Profile'!$U$62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165" operator="notEqual" id="{C5AD563C-ADB5-4678-AFD6-F0F3B636947A}">
            <xm:f>'Costs Profile'!$W$62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ellIs" priority="164" operator="notEqual" id="{9512496E-4E4E-47C9-BFA2-02A11B80D0E7}">
            <xm:f>'Costs Profile'!$X$62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M53</xm:sqref>
        </x14:conditionalFormatting>
        <x14:conditionalFormatting xmlns:xm="http://schemas.microsoft.com/office/excel/2006/main">
          <x14:cfRule type="cellIs" priority="163" operator="notEqual" id="{A2C0D5CB-7D11-4FF6-9D9F-B2655E4BB694}">
            <xm:f>'Costs Profile'!$Y$62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M54</xm:sqref>
        </x14:conditionalFormatting>
        <x14:conditionalFormatting xmlns:xm="http://schemas.microsoft.com/office/excel/2006/main">
          <x14:cfRule type="cellIs" priority="162" operator="notEqual" id="{F79198CA-3DD6-452E-A2AA-78126DFBFE84}">
            <xm:f>'Costs Profile'!$Z$62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161" operator="notEqual" id="{5A3A73C5-75A9-4D71-A226-19C6D4BAAFEC}">
            <xm:f>'Costs Profile'!$AB$62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160" operator="notEqual" id="{530DDC2D-0A10-413A-A5DB-26982BCBA709}">
            <xm:f>'Costs Profile'!$AC$62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M59</xm:sqref>
        </x14:conditionalFormatting>
        <x14:conditionalFormatting xmlns:xm="http://schemas.microsoft.com/office/excel/2006/main">
          <x14:cfRule type="cellIs" priority="159" operator="notEqual" id="{F515552F-9D3A-4B14-BA67-240250EABD46}">
            <xm:f>'Costs Profile'!$AD$62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M60</xm:sqref>
        </x14:conditionalFormatting>
        <x14:conditionalFormatting xmlns:xm="http://schemas.microsoft.com/office/excel/2006/main">
          <x14:cfRule type="cellIs" priority="158" operator="notEqual" id="{6416ED10-823C-445E-B848-5FF07B81D980}">
            <xm:f>'Costs Profile'!$AE$62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157" operator="notEqual" id="{3153C720-2B16-4EFF-988F-DF5F08079518}">
            <xm:f>'Costs Profile'!$AG$62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cellIs" priority="156" operator="notEqual" id="{5B37B4D6-E52B-4966-B9FD-C85074D6D318}">
            <xm:f>'Costs Profile'!$AH$62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M65</xm:sqref>
        </x14:conditionalFormatting>
        <x14:conditionalFormatting xmlns:xm="http://schemas.microsoft.com/office/excel/2006/main">
          <x14:cfRule type="cellIs" priority="155" operator="notEqual" id="{1822DB3D-9C91-4114-A796-8C29C398085B}">
            <xm:f>'Costs Profile'!$AI$62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M66</xm:sqref>
        </x14:conditionalFormatting>
        <x14:conditionalFormatting xmlns:xm="http://schemas.microsoft.com/office/excel/2006/main">
          <x14:cfRule type="cellIs" priority="154" operator="notEqual" id="{0F568E60-0973-4668-8147-29DCBAA7461A}">
            <xm:f>'Costs Profile'!$AJ$62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M67</xm:sqref>
        </x14:conditionalFormatting>
        <x14:conditionalFormatting xmlns:xm="http://schemas.microsoft.com/office/excel/2006/main">
          <x14:cfRule type="cellIs" priority="153" operator="notEqual" id="{6673AD78-F938-4D94-95DF-44FB3E4137D6}">
            <xm:f>'Costs Profile'!$AL$62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M70</xm:sqref>
        </x14:conditionalFormatting>
        <x14:conditionalFormatting xmlns:xm="http://schemas.microsoft.com/office/excel/2006/main">
          <x14:cfRule type="cellIs" priority="152" operator="notEqual" id="{6CB7FC4E-51AA-4373-8B7F-FB5BD24DA9CF}">
            <xm:f>'Costs Profile'!$AM$62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M71</xm:sqref>
        </x14:conditionalFormatting>
        <x14:conditionalFormatting xmlns:xm="http://schemas.microsoft.com/office/excel/2006/main">
          <x14:cfRule type="cellIs" priority="151" operator="notEqual" id="{1DA7CD6C-F272-44F8-92B4-3808EA0C57DA}">
            <xm:f>'Costs Profile'!$AN$62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M72</xm:sqref>
        </x14:conditionalFormatting>
        <x14:conditionalFormatting xmlns:xm="http://schemas.microsoft.com/office/excel/2006/main">
          <x14:cfRule type="cellIs" priority="150" operator="notEqual" id="{4D70975E-A584-4834-B0F7-F088497AAAB9}">
            <xm:f>'Costs Profile'!$AO$62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M73</xm:sqref>
        </x14:conditionalFormatting>
        <x14:conditionalFormatting xmlns:xm="http://schemas.microsoft.com/office/excel/2006/main">
          <x14:cfRule type="cellIs" priority="149" operator="notEqual" id="{65CEAAB6-3E54-45C7-8C43-08720A034F67}">
            <xm:f>'Costs Profile'!$AQ$62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M76</xm:sqref>
        </x14:conditionalFormatting>
        <x14:conditionalFormatting xmlns:xm="http://schemas.microsoft.com/office/excel/2006/main">
          <x14:cfRule type="cellIs" priority="148" operator="notEqual" id="{43684054-8C26-4542-83ED-872CC6E902EA}">
            <xm:f>'Costs Profile'!$AR$62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M77</xm:sqref>
        </x14:conditionalFormatting>
        <x14:conditionalFormatting xmlns:xm="http://schemas.microsoft.com/office/excel/2006/main">
          <x14:cfRule type="cellIs" priority="147" operator="notEqual" id="{853238AD-968D-436E-B909-636291E6D94F}">
            <xm:f>'Costs Profile'!$AS$62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M78</xm:sqref>
        </x14:conditionalFormatting>
        <x14:conditionalFormatting xmlns:xm="http://schemas.microsoft.com/office/excel/2006/main">
          <x14:cfRule type="cellIs" priority="146" operator="notEqual" id="{28F59310-511F-40FA-97C3-9B852A814ACC}">
            <xm:f>'Costs Profile'!$AT$62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M79</xm:sqref>
        </x14:conditionalFormatting>
        <x14:conditionalFormatting xmlns:xm="http://schemas.microsoft.com/office/excel/2006/main">
          <x14:cfRule type="cellIs" priority="145" operator="notEqual" id="{F59A67F3-A837-4B66-8597-7DD605E6C0C4}">
            <xm:f>'Costs Profile'!$AV$62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M82</xm:sqref>
        </x14:conditionalFormatting>
        <x14:conditionalFormatting xmlns:xm="http://schemas.microsoft.com/office/excel/2006/main">
          <x14:cfRule type="cellIs" priority="144" operator="notEqual" id="{375C3459-5488-4906-8B69-E43E2678575C}">
            <xm:f>'Costs Profile'!$AW$62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M83</xm:sqref>
        </x14:conditionalFormatting>
        <x14:conditionalFormatting xmlns:xm="http://schemas.microsoft.com/office/excel/2006/main">
          <x14:cfRule type="cellIs" priority="143" operator="notEqual" id="{E0B763BD-B3EB-4552-9020-64CEB982B3AB}">
            <xm:f>'Costs Profile'!$AX$62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M84</xm:sqref>
        </x14:conditionalFormatting>
        <x14:conditionalFormatting xmlns:xm="http://schemas.microsoft.com/office/excel/2006/main">
          <x14:cfRule type="cellIs" priority="142" operator="notEqual" id="{48A5261D-31B6-42DB-A173-4A6944D10338}">
            <xm:f>'Costs Profile'!$AY$62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M85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2000000}">
          <x14:formula1>
            <xm:f>Priority!$E$2:$E$4</xm:f>
          </x14:formula1>
          <xm:sqref>B6:G11</xm:sqref>
        </x14:dataValidation>
        <x14:dataValidation type="list" allowBlank="1" showInputMessage="1" showErrorMessage="1" xr:uid="{00000000-0002-0000-0200-000003000000}">
          <x14:formula1>
            <xm:f>Ref_LEP!$B$2:$B$41</xm:f>
          </x14:formula1>
          <xm:sqref>J6:O11</xm:sqref>
        </x14:dataValidation>
        <x14:dataValidation type="list" allowBlank="1" showInputMessage="1" showErrorMessage="1" xr:uid="{00000000-0002-0000-0200-000004000000}">
          <x14:formula1>
            <xm:f>Priority!$A$2:$A$13</xm:f>
          </x14:formula1>
          <xm:sqref>B15:G20</xm:sqref>
        </x14:dataValidation>
        <x14:dataValidation type="list" allowBlank="1" showInputMessage="1" showErrorMessage="1" xr:uid="{00000000-0002-0000-0200-000005000000}">
          <x14:formula1>
            <xm:f>Priority!$K$2:$K$26</xm:f>
          </x14:formula1>
          <xm:sqref>J15:O20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90"/>
  <sheetViews>
    <sheetView showGridLines="0" topLeftCell="A4" zoomScaleNormal="100" workbookViewId="0">
      <selection activeCell="C10" sqref="C10"/>
    </sheetView>
  </sheetViews>
  <sheetFormatPr defaultColWidth="8.88671875" defaultRowHeight="15" x14ac:dyDescent="0.4"/>
  <cols>
    <col min="1" max="1" width="2.109375" style="7" customWidth="1"/>
    <col min="2" max="3" width="26.44140625" style="7" customWidth="1"/>
    <col min="4" max="4" width="18" style="7" bestFit="1" customWidth="1"/>
    <col min="5" max="5" width="0.109375" style="7" customWidth="1"/>
    <col min="6" max="6" width="10.5546875" style="7" customWidth="1"/>
    <col min="7" max="7" width="9.38671875" style="7" customWidth="1"/>
    <col min="8" max="14" width="10.5546875" style="7" customWidth="1"/>
    <col min="15" max="15" width="10.88671875" style="7" customWidth="1"/>
    <col min="16" max="16" width="2.44140625" style="7" customWidth="1"/>
    <col min="17" max="16384" width="8.88671875" style="7"/>
  </cols>
  <sheetData>
    <row r="1" spans="1:18" x14ac:dyDescent="0.4">
      <c r="A1" s="120"/>
    </row>
    <row r="2" spans="1:18" ht="20.65" x14ac:dyDescent="0.6">
      <c r="B2" s="109" t="s">
        <v>194</v>
      </c>
      <c r="C2" s="109"/>
      <c r="D2" s="109"/>
      <c r="E2" s="133" t="str">
        <f>IF(OR($E$88&lt;&gt;"",$E$89&lt;&gt;""),"There are differences between the Funding Sources and the Cost Profiles - See Cells Marked in Red ","")</f>
        <v/>
      </c>
      <c r="F2" s="133"/>
      <c r="G2" s="133"/>
      <c r="H2" s="133"/>
      <c r="I2" s="133"/>
      <c r="J2" s="133"/>
      <c r="K2" s="133"/>
      <c r="L2" s="133"/>
      <c r="M2" s="133"/>
      <c r="N2" s="133"/>
      <c r="O2" s="133"/>
      <c r="R2" s="8"/>
    </row>
    <row r="3" spans="1:18" ht="17.25" x14ac:dyDescent="0.45">
      <c r="E3" s="133" t="str">
        <f>IF(AND($E$88="",$E$89=""),"The totals in the Funding Sources equal the totals in the Cost Profile","")</f>
        <v>The totals in the Funding Sources equal the totals in the Cost Profile</v>
      </c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8" ht="22.5" x14ac:dyDescent="0.6">
      <c r="B4" s="134" t="s">
        <v>2</v>
      </c>
      <c r="C4" s="134"/>
      <c r="D4" s="134"/>
      <c r="E4" s="134"/>
      <c r="F4" s="134"/>
    </row>
    <row r="6" spans="1:18" ht="20.65" x14ac:dyDescent="0.6">
      <c r="B6" s="14" t="s">
        <v>5</v>
      </c>
      <c r="C6" s="14"/>
      <c r="D6" s="14"/>
    </row>
    <row r="7" spans="1:18" ht="15.4" thickBot="1" x14ac:dyDescent="0.45">
      <c r="E7" s="132" t="s">
        <v>196</v>
      </c>
      <c r="F7" s="132"/>
      <c r="G7" s="132"/>
      <c r="H7" s="132"/>
      <c r="I7" s="165"/>
    </row>
    <row r="8" spans="1:18" ht="15.4" thickTop="1" x14ac:dyDescent="0.4">
      <c r="B8" s="27" t="s">
        <v>163</v>
      </c>
      <c r="C8" s="72" t="s">
        <v>164</v>
      </c>
      <c r="D8" s="72" t="s">
        <v>172</v>
      </c>
      <c r="E8" s="28">
        <v>2014</v>
      </c>
      <c r="F8" s="28">
        <v>2015</v>
      </c>
      <c r="G8" s="28">
        <v>2016</v>
      </c>
      <c r="H8" s="28">
        <v>2017</v>
      </c>
      <c r="I8" s="28">
        <v>2018</v>
      </c>
      <c r="J8" s="28">
        <v>2019</v>
      </c>
      <c r="K8" s="28">
        <v>2020</v>
      </c>
      <c r="L8" s="28">
        <v>2021</v>
      </c>
      <c r="M8" s="28">
        <v>2022</v>
      </c>
      <c r="N8" s="28">
        <v>2023</v>
      </c>
      <c r="O8" s="29" t="s">
        <v>1</v>
      </c>
    </row>
    <row r="9" spans="1:18" x14ac:dyDescent="0.4">
      <c r="B9" s="129" t="s">
        <v>2</v>
      </c>
      <c r="C9" s="130" t="s">
        <v>2</v>
      </c>
      <c r="D9" s="130" t="s">
        <v>3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30">
        <f>E9+F9+G9+H9+I9+J9+K9+L9+M9+N9</f>
        <v>0</v>
      </c>
    </row>
    <row r="10" spans="1:18" x14ac:dyDescent="0.4">
      <c r="B10" s="101"/>
      <c r="C10" s="102"/>
      <c r="D10" s="102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30">
        <f t="shared" ref="O10:O31" si="0">E10+F10+G10+H10+I10+J10+K10+L10+M10+N10</f>
        <v>0</v>
      </c>
    </row>
    <row r="11" spans="1:18" x14ac:dyDescent="0.4">
      <c r="B11" s="101"/>
      <c r="C11" s="102"/>
      <c r="D11" s="102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30">
        <f t="shared" si="0"/>
        <v>0</v>
      </c>
    </row>
    <row r="12" spans="1:18" x14ac:dyDescent="0.4">
      <c r="B12" s="101"/>
      <c r="C12" s="102"/>
      <c r="D12" s="102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30">
        <f t="shared" si="0"/>
        <v>0</v>
      </c>
    </row>
    <row r="13" spans="1:18" x14ac:dyDescent="0.4">
      <c r="B13" s="101"/>
      <c r="C13" s="102"/>
      <c r="D13" s="102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30">
        <f t="shared" si="0"/>
        <v>0</v>
      </c>
    </row>
    <row r="14" spans="1:18" x14ac:dyDescent="0.4">
      <c r="B14" s="101"/>
      <c r="C14" s="102"/>
      <c r="D14" s="102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30">
        <f t="shared" si="0"/>
        <v>0</v>
      </c>
    </row>
    <row r="15" spans="1:18" x14ac:dyDescent="0.4">
      <c r="B15" s="101"/>
      <c r="C15" s="102"/>
      <c r="D15" s="102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30">
        <f t="shared" si="0"/>
        <v>0</v>
      </c>
    </row>
    <row r="16" spans="1:18" x14ac:dyDescent="0.4">
      <c r="B16" s="101"/>
      <c r="C16" s="102"/>
      <c r="D16" s="102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30">
        <f t="shared" si="0"/>
        <v>0</v>
      </c>
    </row>
    <row r="17" spans="2:15" x14ac:dyDescent="0.4">
      <c r="B17" s="101"/>
      <c r="C17" s="102"/>
      <c r="D17" s="102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30">
        <f t="shared" si="0"/>
        <v>0</v>
      </c>
    </row>
    <row r="18" spans="2:15" x14ac:dyDescent="0.4">
      <c r="B18" s="101"/>
      <c r="C18" s="102"/>
      <c r="D18" s="102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30">
        <f t="shared" si="0"/>
        <v>0</v>
      </c>
    </row>
    <row r="19" spans="2:15" x14ac:dyDescent="0.4">
      <c r="B19" s="101"/>
      <c r="C19" s="102"/>
      <c r="D19" s="102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30">
        <f t="shared" si="0"/>
        <v>0</v>
      </c>
    </row>
    <row r="20" spans="2:15" x14ac:dyDescent="0.4">
      <c r="B20" s="101"/>
      <c r="C20" s="102"/>
      <c r="D20" s="102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30">
        <f t="shared" si="0"/>
        <v>0</v>
      </c>
    </row>
    <row r="21" spans="2:15" hidden="1" x14ac:dyDescent="0.4">
      <c r="B21" s="101"/>
      <c r="C21" s="102"/>
      <c r="D21" s="102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30">
        <f t="shared" si="0"/>
        <v>0</v>
      </c>
    </row>
    <row r="22" spans="2:15" hidden="1" x14ac:dyDescent="0.4">
      <c r="B22" s="101"/>
      <c r="C22" s="102"/>
      <c r="D22" s="102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30">
        <f t="shared" si="0"/>
        <v>0</v>
      </c>
    </row>
    <row r="23" spans="2:15" hidden="1" x14ac:dyDescent="0.4">
      <c r="B23" s="101"/>
      <c r="C23" s="102"/>
      <c r="D23" s="102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30">
        <f t="shared" si="0"/>
        <v>0</v>
      </c>
    </row>
    <row r="24" spans="2:15" hidden="1" x14ac:dyDescent="0.4">
      <c r="B24" s="101"/>
      <c r="C24" s="102"/>
      <c r="D24" s="102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30">
        <f t="shared" si="0"/>
        <v>0</v>
      </c>
    </row>
    <row r="25" spans="2:15" hidden="1" x14ac:dyDescent="0.4">
      <c r="B25" s="101"/>
      <c r="C25" s="102"/>
      <c r="D25" s="102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30">
        <f t="shared" si="0"/>
        <v>0</v>
      </c>
    </row>
    <row r="26" spans="2:15" hidden="1" x14ac:dyDescent="0.4">
      <c r="B26" s="101"/>
      <c r="C26" s="102"/>
      <c r="D26" s="102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30">
        <f t="shared" si="0"/>
        <v>0</v>
      </c>
    </row>
    <row r="27" spans="2:15" hidden="1" x14ac:dyDescent="0.4">
      <c r="B27" s="101"/>
      <c r="C27" s="102"/>
      <c r="D27" s="102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30">
        <f t="shared" si="0"/>
        <v>0</v>
      </c>
    </row>
    <row r="28" spans="2:15" hidden="1" x14ac:dyDescent="0.4">
      <c r="B28" s="101"/>
      <c r="C28" s="102"/>
      <c r="D28" s="102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30">
        <f t="shared" si="0"/>
        <v>0</v>
      </c>
    </row>
    <row r="29" spans="2:15" hidden="1" x14ac:dyDescent="0.4">
      <c r="B29" s="101"/>
      <c r="C29" s="102"/>
      <c r="D29" s="102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30">
        <f t="shared" si="0"/>
        <v>0</v>
      </c>
    </row>
    <row r="30" spans="2:15" hidden="1" x14ac:dyDescent="0.4">
      <c r="B30" s="101"/>
      <c r="C30" s="102"/>
      <c r="D30" s="102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0">
        <f t="shared" si="0"/>
        <v>0</v>
      </c>
    </row>
    <row r="31" spans="2:15" x14ac:dyDescent="0.4">
      <c r="B31" s="101"/>
      <c r="C31" s="102"/>
      <c r="D31" s="102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30">
        <f t="shared" si="0"/>
        <v>0</v>
      </c>
    </row>
    <row r="32" spans="2:15" ht="15.4" thickBot="1" x14ac:dyDescent="0.45">
      <c r="B32" s="31" t="s">
        <v>1</v>
      </c>
      <c r="C32" s="73"/>
      <c r="D32" s="73"/>
      <c r="E32" s="83">
        <f>SUM(E9:E31)</f>
        <v>0</v>
      </c>
      <c r="F32" s="83">
        <f t="shared" ref="F32:O32" si="1">SUM(F9:F31)</f>
        <v>0</v>
      </c>
      <c r="G32" s="83">
        <f t="shared" si="1"/>
        <v>0</v>
      </c>
      <c r="H32" s="83">
        <f t="shared" si="1"/>
        <v>0</v>
      </c>
      <c r="I32" s="83">
        <f t="shared" si="1"/>
        <v>0</v>
      </c>
      <c r="J32" s="83">
        <f t="shared" si="1"/>
        <v>0</v>
      </c>
      <c r="K32" s="83">
        <f t="shared" si="1"/>
        <v>0</v>
      </c>
      <c r="L32" s="83">
        <f t="shared" si="1"/>
        <v>0</v>
      </c>
      <c r="M32" s="83">
        <f t="shared" si="1"/>
        <v>0</v>
      </c>
      <c r="N32" s="83">
        <f t="shared" si="1"/>
        <v>0</v>
      </c>
      <c r="O32" s="32">
        <f t="shared" si="1"/>
        <v>0</v>
      </c>
    </row>
    <row r="33" spans="2:15" s="33" customFormat="1" ht="25.5" customHeight="1" thickTop="1" x14ac:dyDescent="0.3">
      <c r="E33" s="34" t="str">
        <f>IF(E32='Costs Profile'!G33,"","Discrepancy between Funding Sources and Costs Profile for this year")</f>
        <v/>
      </c>
      <c r="F33" s="34" t="str">
        <f>IF(F32='Costs Profile'!L33,"","Discrepancy between Funding Sources and Costs Profile for this year")</f>
        <v/>
      </c>
      <c r="G33" s="34" t="str">
        <f>IF(G32='Costs Profile'!Q33,"","Discrepancy between Funding Sources and Costs Profile for this year")</f>
        <v/>
      </c>
      <c r="H33" s="34" t="str">
        <f>IF(H32='Costs Profile'!V33,"","Discrepancy between Funding Sources and Costs Profile for this year")</f>
        <v/>
      </c>
      <c r="I33" s="34" t="str">
        <f>IF(I32='Costs Profile'!AA33,"","Discrepancy between Funding Sources and Costs Profile for this year")</f>
        <v/>
      </c>
      <c r="J33" s="34" t="str">
        <f>IF(J32='Costs Profile'!AF33,"","Discrepancy between Funding Sources and Costs Profile for this year")</f>
        <v/>
      </c>
      <c r="K33" s="34" t="str">
        <f>IF(K32='Costs Profile'!AK33,"","Discrepancy between Funding Sources and Costs Profile for this year")</f>
        <v/>
      </c>
      <c r="L33" s="34" t="str">
        <f>IF(L32='Costs Profile'!AP33,"","Discrepancy between Funding Sources and Costs Profile for this year")</f>
        <v/>
      </c>
      <c r="M33" s="34" t="str">
        <f>IF(M32='Costs Profile'!AU33,"","Discrepancy between Funding Sources and Costs Profile for this year")</f>
        <v/>
      </c>
      <c r="N33" s="34" t="str">
        <f>IF(N32='Costs Profile'!AZ33,"","Discrepancy between Funding Sources and Costs Profile for this year")</f>
        <v/>
      </c>
    </row>
    <row r="34" spans="2:15" ht="20.65" x14ac:dyDescent="0.6">
      <c r="B34" s="14" t="s">
        <v>6</v>
      </c>
      <c r="C34" s="14"/>
      <c r="D34" s="14"/>
    </row>
    <row r="35" spans="2:15" ht="15.4" thickBot="1" x14ac:dyDescent="0.45">
      <c r="E35" s="132" t="s">
        <v>196</v>
      </c>
      <c r="F35" s="132"/>
      <c r="G35" s="132"/>
      <c r="H35" s="132"/>
      <c r="I35" s="165"/>
    </row>
    <row r="36" spans="2:15" ht="15.4" thickTop="1" x14ac:dyDescent="0.4">
      <c r="B36" s="27" t="s">
        <v>163</v>
      </c>
      <c r="C36" s="72" t="s">
        <v>164</v>
      </c>
      <c r="D36" s="72" t="s">
        <v>172</v>
      </c>
      <c r="E36" s="28">
        <v>2014</v>
      </c>
      <c r="F36" s="28">
        <v>2015</v>
      </c>
      <c r="G36" s="28">
        <v>2016</v>
      </c>
      <c r="H36" s="28">
        <v>2017</v>
      </c>
      <c r="I36" s="28">
        <v>2018</v>
      </c>
      <c r="J36" s="28">
        <v>2019</v>
      </c>
      <c r="K36" s="28">
        <v>2020</v>
      </c>
      <c r="L36" s="28">
        <v>2021</v>
      </c>
      <c r="M36" s="28">
        <v>2022</v>
      </c>
      <c r="N36" s="28">
        <v>2023</v>
      </c>
      <c r="O36" s="29" t="s">
        <v>1</v>
      </c>
    </row>
    <row r="37" spans="2:15" x14ac:dyDescent="0.4">
      <c r="B37" s="129" t="s">
        <v>2</v>
      </c>
      <c r="C37" s="130" t="s">
        <v>2</v>
      </c>
      <c r="D37" s="130" t="s">
        <v>3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30">
        <f>E37+F37+G37+H37+I37+J37+K37+L37+M37+N37</f>
        <v>0</v>
      </c>
    </row>
    <row r="38" spans="2:15" x14ac:dyDescent="0.4">
      <c r="B38" s="101"/>
      <c r="C38" s="102"/>
      <c r="D38" s="102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0">
        <f t="shared" ref="O38:O48" si="2">E38+F38+G38+H38+I38+J38+K38+L38+M38+N38</f>
        <v>0</v>
      </c>
    </row>
    <row r="39" spans="2:15" x14ac:dyDescent="0.4">
      <c r="B39" s="101"/>
      <c r="C39" s="102"/>
      <c r="D39" s="102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0">
        <f t="shared" si="2"/>
        <v>0</v>
      </c>
    </row>
    <row r="40" spans="2:15" x14ac:dyDescent="0.4">
      <c r="B40" s="101"/>
      <c r="C40" s="102"/>
      <c r="D40" s="102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30">
        <f t="shared" si="2"/>
        <v>0</v>
      </c>
    </row>
    <row r="41" spans="2:15" x14ac:dyDescent="0.4">
      <c r="B41" s="101"/>
      <c r="C41" s="102"/>
      <c r="D41" s="102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30">
        <f t="shared" si="2"/>
        <v>0</v>
      </c>
    </row>
    <row r="42" spans="2:15" x14ac:dyDescent="0.4">
      <c r="B42" s="101"/>
      <c r="C42" s="102"/>
      <c r="D42" s="102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30">
        <f t="shared" si="2"/>
        <v>0</v>
      </c>
    </row>
    <row r="43" spans="2:15" x14ac:dyDescent="0.4">
      <c r="B43" s="101"/>
      <c r="C43" s="102"/>
      <c r="D43" s="102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30">
        <f t="shared" si="2"/>
        <v>0</v>
      </c>
    </row>
    <row r="44" spans="2:15" x14ac:dyDescent="0.4">
      <c r="B44" s="101"/>
      <c r="C44" s="102"/>
      <c r="D44" s="102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30">
        <f t="shared" si="2"/>
        <v>0</v>
      </c>
    </row>
    <row r="45" spans="2:15" x14ac:dyDescent="0.4">
      <c r="B45" s="101"/>
      <c r="C45" s="102"/>
      <c r="D45" s="102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30">
        <f t="shared" si="2"/>
        <v>0</v>
      </c>
    </row>
    <row r="46" spans="2:15" x14ac:dyDescent="0.4">
      <c r="B46" s="101"/>
      <c r="C46" s="102"/>
      <c r="D46" s="102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30">
        <f t="shared" si="2"/>
        <v>0</v>
      </c>
    </row>
    <row r="47" spans="2:15" x14ac:dyDescent="0.4">
      <c r="B47" s="101"/>
      <c r="C47" s="102"/>
      <c r="D47" s="102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30">
        <f t="shared" si="2"/>
        <v>0</v>
      </c>
    </row>
    <row r="48" spans="2:15" x14ac:dyDescent="0.4">
      <c r="B48" s="101"/>
      <c r="C48" s="102"/>
      <c r="D48" s="102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30">
        <f t="shared" si="2"/>
        <v>0</v>
      </c>
    </row>
    <row r="49" spans="2:15" x14ac:dyDescent="0.4">
      <c r="B49" s="101"/>
      <c r="C49" s="102"/>
      <c r="D49" s="102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30">
        <f t="shared" ref="O49:O60" si="3">E49+F49+G49+H49+I49+J49+K49+L49+M49+N49</f>
        <v>0</v>
      </c>
    </row>
    <row r="50" spans="2:15" hidden="1" x14ac:dyDescent="0.4">
      <c r="B50" s="101"/>
      <c r="C50" s="102"/>
      <c r="D50" s="102" t="s">
        <v>3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30">
        <f t="shared" si="3"/>
        <v>0</v>
      </c>
    </row>
    <row r="51" spans="2:15" hidden="1" x14ac:dyDescent="0.4">
      <c r="B51" s="101"/>
      <c r="C51" s="102"/>
      <c r="D51" s="102" t="s">
        <v>3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30">
        <f t="shared" si="3"/>
        <v>0</v>
      </c>
    </row>
    <row r="52" spans="2:15" hidden="1" x14ac:dyDescent="0.4">
      <c r="B52" s="101"/>
      <c r="C52" s="102"/>
      <c r="D52" s="102" t="s">
        <v>3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30">
        <f t="shared" si="3"/>
        <v>0</v>
      </c>
    </row>
    <row r="53" spans="2:15" hidden="1" x14ac:dyDescent="0.4">
      <c r="B53" s="101"/>
      <c r="C53" s="102"/>
      <c r="D53" s="102" t="s">
        <v>3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30">
        <f t="shared" si="3"/>
        <v>0</v>
      </c>
    </row>
    <row r="54" spans="2:15" hidden="1" x14ac:dyDescent="0.4">
      <c r="B54" s="101"/>
      <c r="C54" s="102"/>
      <c r="D54" s="102" t="s">
        <v>3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30">
        <f t="shared" si="3"/>
        <v>0</v>
      </c>
    </row>
    <row r="55" spans="2:15" hidden="1" x14ac:dyDescent="0.4">
      <c r="B55" s="101"/>
      <c r="C55" s="102"/>
      <c r="D55" s="102" t="s">
        <v>3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30">
        <f t="shared" si="3"/>
        <v>0</v>
      </c>
    </row>
    <row r="56" spans="2:15" hidden="1" x14ac:dyDescent="0.4">
      <c r="B56" s="101"/>
      <c r="C56" s="102"/>
      <c r="D56" s="102" t="s">
        <v>3</v>
      </c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30">
        <f t="shared" si="3"/>
        <v>0</v>
      </c>
    </row>
    <row r="57" spans="2:15" hidden="1" x14ac:dyDescent="0.4">
      <c r="B57" s="101"/>
      <c r="C57" s="102"/>
      <c r="D57" s="102" t="s">
        <v>3</v>
      </c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0">
        <f t="shared" si="3"/>
        <v>0</v>
      </c>
    </row>
    <row r="58" spans="2:15" hidden="1" x14ac:dyDescent="0.4">
      <c r="B58" s="101"/>
      <c r="C58" s="102"/>
      <c r="D58" s="102" t="s">
        <v>3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0">
        <f t="shared" si="3"/>
        <v>0</v>
      </c>
    </row>
    <row r="59" spans="2:15" hidden="1" x14ac:dyDescent="0.4">
      <c r="B59" s="101"/>
      <c r="C59" s="102"/>
      <c r="D59" s="102" t="s">
        <v>3</v>
      </c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30">
        <f t="shared" si="3"/>
        <v>0</v>
      </c>
    </row>
    <row r="60" spans="2:15" x14ac:dyDescent="0.4">
      <c r="B60" s="101"/>
      <c r="C60" s="102"/>
      <c r="D60" s="102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30">
        <f t="shared" si="3"/>
        <v>0</v>
      </c>
    </row>
    <row r="61" spans="2:15" ht="15.4" thickBot="1" x14ac:dyDescent="0.45">
      <c r="B61" s="31" t="s">
        <v>1</v>
      </c>
      <c r="C61" s="73"/>
      <c r="D61" s="73"/>
      <c r="E61" s="83">
        <f>SUM(E37:E60)</f>
        <v>0</v>
      </c>
      <c r="F61" s="83">
        <f t="shared" ref="F61:O61" si="4">SUM(F37:F60)</f>
        <v>0</v>
      </c>
      <c r="G61" s="83">
        <f t="shared" si="4"/>
        <v>0</v>
      </c>
      <c r="H61" s="83">
        <f t="shared" si="4"/>
        <v>0</v>
      </c>
      <c r="I61" s="83">
        <f t="shared" si="4"/>
        <v>0</v>
      </c>
      <c r="J61" s="83">
        <f t="shared" si="4"/>
        <v>0</v>
      </c>
      <c r="K61" s="83">
        <f t="shared" si="4"/>
        <v>0</v>
      </c>
      <c r="L61" s="83">
        <f t="shared" si="4"/>
        <v>0</v>
      </c>
      <c r="M61" s="83">
        <f t="shared" si="4"/>
        <v>0</v>
      </c>
      <c r="N61" s="83">
        <f t="shared" si="4"/>
        <v>0</v>
      </c>
      <c r="O61" s="32">
        <f t="shared" si="4"/>
        <v>0</v>
      </c>
    </row>
    <row r="62" spans="2:15" s="34" customFormat="1" ht="30.75" customHeight="1" thickTop="1" thickBot="1" x14ac:dyDescent="0.35">
      <c r="B62" s="35"/>
      <c r="C62" s="35"/>
      <c r="D62" s="35"/>
      <c r="E62" s="34" t="str">
        <f>IF(E61='Costs Profile'!G62,"","Discrepancy between Funding Sources and Costs Profile for this year")</f>
        <v/>
      </c>
      <c r="F62" s="34" t="str">
        <f>IF(F61='Costs Profile'!L62,"","Discrepancy between Funding Sources and Costs Profile for this year")</f>
        <v/>
      </c>
      <c r="G62" s="34" t="str">
        <f>IF(G61='Costs Profile'!Q62,"","Discrepancy between Funding Sources and Costs Profile for this year")</f>
        <v/>
      </c>
      <c r="H62" s="34" t="str">
        <f>IF(H61='Costs Profile'!V62,"","Discrepancy between Funding Sources and Costs Profile for this year")</f>
        <v/>
      </c>
      <c r="I62" s="34" t="str">
        <f>IF(I61='Costs Profile'!AA62,"","Discrepancy between Funding Sources and Costs Profile for this year")</f>
        <v/>
      </c>
      <c r="J62" s="34" t="str">
        <f>IF(J61='Costs Profile'!AF62,"","Discrepancy between Funding Sources and Costs Profile for this year")</f>
        <v/>
      </c>
      <c r="K62" s="34" t="str">
        <f>IF(K61='Costs Profile'!AK62,"","Discrepancy between Funding Sources and Costs Profile for this year")</f>
        <v/>
      </c>
      <c r="L62" s="34" t="str">
        <f>IF(L61='Costs Profile'!AP62,"","Discrepancy between Funding Sources and Costs Profile for this year")</f>
        <v/>
      </c>
      <c r="M62" s="34" t="str">
        <f>IF(M61='Costs Profile'!AU62,"","Discrepancy between Funding Sources and Costs Profile for this year")</f>
        <v/>
      </c>
      <c r="N62" s="34" t="str">
        <f>IF(N61='Costs Profile'!AZ62,"","Discrepancy between Funding Sources and Costs Profile for this year")</f>
        <v/>
      </c>
      <c r="O62" s="36"/>
    </row>
    <row r="63" spans="2:15" ht="15.4" hidden="1" thickBot="1" x14ac:dyDescent="0.45"/>
    <row r="64" spans="2:15" ht="15.4" hidden="1" thickBot="1" x14ac:dyDescent="0.45">
      <c r="B64" s="37" t="s">
        <v>121</v>
      </c>
      <c r="C64" s="74"/>
      <c r="D64" s="74"/>
      <c r="E64" s="38">
        <f>E32+E61</f>
        <v>0</v>
      </c>
      <c r="F64" s="38">
        <f t="shared" ref="F64:O64" si="5">F32+F61</f>
        <v>0</v>
      </c>
      <c r="G64" s="38">
        <f t="shared" si="5"/>
        <v>0</v>
      </c>
      <c r="H64" s="38">
        <f t="shared" si="5"/>
        <v>0</v>
      </c>
      <c r="I64" s="38">
        <f t="shared" si="5"/>
        <v>0</v>
      </c>
      <c r="J64" s="38">
        <f t="shared" si="5"/>
        <v>0</v>
      </c>
      <c r="K64" s="38">
        <f t="shared" si="5"/>
        <v>0</v>
      </c>
      <c r="L64" s="38">
        <f t="shared" si="5"/>
        <v>0</v>
      </c>
      <c r="M64" s="38">
        <f t="shared" si="5"/>
        <v>0</v>
      </c>
      <c r="N64" s="38">
        <f t="shared" si="5"/>
        <v>0</v>
      </c>
      <c r="O64" s="39">
        <f t="shared" si="5"/>
        <v>0</v>
      </c>
    </row>
    <row r="65" spans="2:15" ht="15.4" hidden="1" thickBot="1" x14ac:dyDescent="0.45"/>
    <row r="66" spans="2:15" ht="15.4" hidden="1" thickBot="1" x14ac:dyDescent="0.45"/>
    <row r="67" spans="2:15" ht="15.4" thickBot="1" x14ac:dyDescent="0.45">
      <c r="B67" s="37" t="s">
        <v>99</v>
      </c>
      <c r="C67" s="74"/>
      <c r="D67" s="74"/>
      <c r="E67" s="38">
        <f t="shared" ref="E67:F67" si="6">E64</f>
        <v>0</v>
      </c>
      <c r="F67" s="38">
        <f t="shared" si="6"/>
        <v>0</v>
      </c>
      <c r="G67" s="38">
        <f>G61+G32</f>
        <v>0</v>
      </c>
      <c r="H67" s="38">
        <f t="shared" ref="H67:O67" si="7">H61+H32</f>
        <v>0</v>
      </c>
      <c r="I67" s="38">
        <f t="shared" si="7"/>
        <v>0</v>
      </c>
      <c r="J67" s="38">
        <f t="shared" si="7"/>
        <v>0</v>
      </c>
      <c r="K67" s="38">
        <f t="shared" si="7"/>
        <v>0</v>
      </c>
      <c r="L67" s="38">
        <f t="shared" si="7"/>
        <v>0</v>
      </c>
      <c r="M67" s="38">
        <f t="shared" si="7"/>
        <v>0</v>
      </c>
      <c r="N67" s="38">
        <f t="shared" si="7"/>
        <v>0</v>
      </c>
      <c r="O67" s="38">
        <f t="shared" si="7"/>
        <v>0</v>
      </c>
    </row>
    <row r="79" spans="2:15" ht="15.4" hidden="1" thickBot="1" x14ac:dyDescent="0.45"/>
    <row r="80" spans="2:15" ht="17.649999999999999" hidden="1" thickTop="1" x14ac:dyDescent="0.45">
      <c r="E80" s="116" t="str">
        <f>IF(AND($E$32='Costs Profile'!$G$33,$F$32='Costs Profile'!$L$33,$G$32='Costs Profile'!$Q$33,$H$32='Costs Profile'!$V$33,$I$32='Costs Profile'!$AA$33,$J$32='Costs Profile'!$AF$33),"","Error")</f>
        <v/>
      </c>
    </row>
    <row r="81" spans="5:5" ht="17.25" hidden="1" x14ac:dyDescent="0.45">
      <c r="E81" s="117" t="str">
        <f>IF(AND($K$32='Costs Profile'!$AK$33,$L$32='Costs Profile'!$AP$33,$M$32='Costs Profile'!$AU$33,$N$32='Costs Profile'!$AZ$33),"","Error")</f>
        <v/>
      </c>
    </row>
    <row r="82" spans="5:5" ht="17.25" hidden="1" x14ac:dyDescent="0.45">
      <c r="E82" s="117" t="str">
        <f>IF(AND($E$61='Costs Profile'!$G$62,$F$61='Costs Profile'!$L$62,$G$61='Costs Profile'!$Q$62,$H$61='Costs Profile'!$V$62,$I$61='Costs Profile'!$AA$62,$J$61='Costs Profile'!$AF$62),"","Error")</f>
        <v/>
      </c>
    </row>
    <row r="83" spans="5:5" ht="17.25" hidden="1" x14ac:dyDescent="0.45">
      <c r="E83" s="117" t="str">
        <f>IF(AND($K$61='Costs Profile'!$AK$62,$L$61='Costs Profile'!$AP$62,$M$61='Costs Profile'!$AU$62,$N$61='Costs Profile'!$AZ$62),"","Error")</f>
        <v/>
      </c>
    </row>
    <row r="84" spans="5:5" ht="17.25" hidden="1" x14ac:dyDescent="0.45">
      <c r="E84" s="126"/>
    </row>
    <row r="85" spans="5:5" ht="17.25" hidden="1" x14ac:dyDescent="0.45">
      <c r="E85" s="126"/>
    </row>
    <row r="86" spans="5:5" ht="17.25" hidden="1" x14ac:dyDescent="0.45">
      <c r="E86" s="126"/>
    </row>
    <row r="87" spans="5:5" ht="17.25" hidden="1" x14ac:dyDescent="0.45">
      <c r="E87" s="126"/>
    </row>
    <row r="88" spans="5:5" ht="17.25" hidden="1" x14ac:dyDescent="0.45">
      <c r="E88" s="117" t="str">
        <f>IF(OR($E$80&lt;&gt;"",$E$81&lt;&gt;"",$E$82&lt;&gt;"",$E$83&lt;&gt;""),"Error","")</f>
        <v/>
      </c>
    </row>
    <row r="89" spans="5:5" ht="17.649999999999999" hidden="1" thickBot="1" x14ac:dyDescent="0.5">
      <c r="E89" s="118" t="str">
        <f>IF(OR($E$84&lt;&gt;"",$E$85&lt;&gt;"",$E$86&lt;&gt;"",$E$87&lt;&gt;""),"Error","")</f>
        <v/>
      </c>
    </row>
    <row r="90" spans="5:5" ht="15.4" hidden="1" thickTop="1" x14ac:dyDescent="0.4"/>
  </sheetData>
  <sheetProtection formatColumns="0" formatRows="0"/>
  <mergeCells count="5">
    <mergeCell ref="B4:F4"/>
    <mergeCell ref="E2:O2"/>
    <mergeCell ref="E3:O3"/>
    <mergeCell ref="E7:I7"/>
    <mergeCell ref="E35:I35"/>
  </mergeCells>
  <conditionalFormatting sqref="E33">
    <cfRule type="notContainsBlanks" dxfId="35" priority="54">
      <formula>LEN(TRIM(E33))&gt;0</formula>
    </cfRule>
  </conditionalFormatting>
  <conditionalFormatting sqref="F33:N33">
    <cfRule type="notContainsBlanks" dxfId="34" priority="50">
      <formula>LEN(TRIM(F33))&gt;0</formula>
    </cfRule>
  </conditionalFormatting>
  <conditionalFormatting sqref="E62">
    <cfRule type="notContainsBlanks" dxfId="33" priority="38">
      <formula>LEN(TRIM(E62))&gt;0</formula>
    </cfRule>
  </conditionalFormatting>
  <conditionalFormatting sqref="F62:N62">
    <cfRule type="notContainsBlanks" dxfId="32" priority="37">
      <formula>LEN(TRIM(F62))&gt;0</formula>
    </cfRule>
  </conditionalFormatting>
  <conditionalFormatting sqref="E80">
    <cfRule type="notContainsBlanks" dxfId="31" priority="12">
      <formula>LEN(TRIM(E80))&gt;0</formula>
    </cfRule>
  </conditionalFormatting>
  <conditionalFormatting sqref="E81">
    <cfRule type="notContainsBlanks" dxfId="30" priority="11">
      <formula>LEN(TRIM(E81))&gt;0</formula>
    </cfRule>
  </conditionalFormatting>
  <conditionalFormatting sqref="E82">
    <cfRule type="notContainsBlanks" dxfId="29" priority="10">
      <formula>LEN(TRIM(E82))&gt;0</formula>
    </cfRule>
  </conditionalFormatting>
  <conditionalFormatting sqref="E83">
    <cfRule type="notContainsBlanks" dxfId="28" priority="9">
      <formula>LEN(TRIM(E83))&gt;0</formula>
    </cfRule>
  </conditionalFormatting>
  <conditionalFormatting sqref="E84">
    <cfRule type="notContainsBlanks" dxfId="27" priority="8">
      <formula>LEN(TRIM(E84))&gt;0</formula>
    </cfRule>
  </conditionalFormatting>
  <conditionalFormatting sqref="E85">
    <cfRule type="notContainsBlanks" dxfId="26" priority="7">
      <formula>LEN(TRIM(E85))&gt;0</formula>
    </cfRule>
  </conditionalFormatting>
  <conditionalFormatting sqref="E2">
    <cfRule type="notContainsBlanks" dxfId="25" priority="2">
      <formula>LEN(TRIM(E2))&gt;0</formula>
    </cfRule>
  </conditionalFormatting>
  <conditionalFormatting sqref="E86">
    <cfRule type="notContainsBlanks" dxfId="24" priority="6">
      <formula>LEN(TRIM(E86))&gt;0</formula>
    </cfRule>
  </conditionalFormatting>
  <conditionalFormatting sqref="E87">
    <cfRule type="notContainsBlanks" dxfId="23" priority="5">
      <formula>LEN(TRIM(E87))&gt;0</formula>
    </cfRule>
  </conditionalFormatting>
  <conditionalFormatting sqref="E88">
    <cfRule type="notContainsBlanks" dxfId="22" priority="4">
      <formula>LEN(TRIM(E88))&gt;0</formula>
    </cfRule>
  </conditionalFormatting>
  <conditionalFormatting sqref="E89">
    <cfRule type="notContainsBlanks" dxfId="21" priority="3">
      <formula>LEN(TRIM(E89))&gt;0</formula>
    </cfRule>
  </conditionalFormatting>
  <conditionalFormatting sqref="E3">
    <cfRule type="notContainsBlanks" dxfId="20" priority="1">
      <formula>LEN(TRIM(E3))&gt;0</formula>
    </cfRule>
  </conditionalFormatting>
  <dataValidations count="2">
    <dataValidation type="whole" allowBlank="1" showInputMessage="1" showErrorMessage="1" error="Please enter whole amounts only (no pence)" sqref="E9:N31 E37:N60" xr:uid="{00000000-0002-0000-0300-000000000000}">
      <formula1>-1000000000</formula1>
      <formula2>1000000000</formula2>
    </dataValidation>
    <dataValidation type="list" allowBlank="1" showInputMessage="1" showErrorMessage="1" sqref="D60" xr:uid="{00000000-0002-0000-0300-000001000000}">
      <formula1>$C$3:$C$6</formula1>
    </dataValidation>
  </dataValidations>
  <pageMargins left="0.11811023622047245" right="0.11811023622047245" top="0.15748031496062992" bottom="0.15748031496062992" header="0.31496062992125984" footer="0.31496062992125984"/>
  <pageSetup paperSize="9" scale="60" fitToHeight="2" pageOrder="overThenDown" orientation="landscape" cellComments="atEnd" r:id="rId1"/>
  <headerFooter>
    <oddFooter>&amp;L&amp;8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4" operator="notEqual" id="{16D3D501-4046-42E5-825F-5458F71A2E49}">
            <xm:f>'Costs Profile'!$G$33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E32</xm:sqref>
        </x14:conditionalFormatting>
        <x14:conditionalFormatting xmlns:xm="http://schemas.microsoft.com/office/excel/2006/main">
          <x14:cfRule type="cellIs" priority="63" operator="notEqual" id="{FBCE929E-6CEC-4E44-93E1-CB730FCCF6CB}">
            <xm:f>'Costs Profile'!$L$33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F32</xm:sqref>
        </x14:conditionalFormatting>
        <x14:conditionalFormatting xmlns:xm="http://schemas.microsoft.com/office/excel/2006/main">
          <x14:cfRule type="cellIs" priority="62" operator="notEqual" id="{407DA039-CE7C-4E2F-90CE-A5B8A32FFAD2}">
            <xm:f>'Costs Profile'!$Q$33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ellIs" priority="61" operator="notEqual" id="{EF347F30-4D45-4E65-B1C1-DA19AA5355A5}">
            <xm:f>'Costs Profile'!$V$33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H32</xm:sqref>
        </x14:conditionalFormatting>
        <x14:conditionalFormatting xmlns:xm="http://schemas.microsoft.com/office/excel/2006/main">
          <x14:cfRule type="cellIs" priority="60" operator="notEqual" id="{89BD896E-7D9E-4D52-A40C-E927838EEA45}">
            <xm:f>'Costs Profile'!$AA$33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I32</xm:sqref>
        </x14:conditionalFormatting>
        <x14:conditionalFormatting xmlns:xm="http://schemas.microsoft.com/office/excel/2006/main">
          <x14:cfRule type="cellIs" priority="59" operator="notEqual" id="{61A5531E-9AE3-464D-BF12-DA08FE7A39D1}">
            <xm:f>'Costs Profile'!$AF$33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J32</xm:sqref>
        </x14:conditionalFormatting>
        <x14:conditionalFormatting xmlns:xm="http://schemas.microsoft.com/office/excel/2006/main">
          <x14:cfRule type="cellIs" priority="58" operator="notEqual" id="{C3FB9F57-A7B9-4C92-BCF0-1AF97601A919}">
            <xm:f>'Costs Profile'!$AK$33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K32</xm:sqref>
        </x14:conditionalFormatting>
        <x14:conditionalFormatting xmlns:xm="http://schemas.microsoft.com/office/excel/2006/main">
          <x14:cfRule type="cellIs" priority="57" operator="notEqual" id="{0FE6F25B-D98A-43A2-B1D3-C33F3212F569}">
            <xm:f>'Costs Profile'!$AP$33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L32</xm:sqref>
        </x14:conditionalFormatting>
        <x14:conditionalFormatting xmlns:xm="http://schemas.microsoft.com/office/excel/2006/main">
          <x14:cfRule type="cellIs" priority="56" operator="notEqual" id="{17ACA85C-7A2E-4670-BDCC-D40FEC7905F1}">
            <xm:f>'Costs Profile'!$AU$33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M32</xm:sqref>
        </x14:conditionalFormatting>
        <x14:conditionalFormatting xmlns:xm="http://schemas.microsoft.com/office/excel/2006/main">
          <x14:cfRule type="cellIs" priority="55" operator="notEqual" id="{3BB70E13-E582-4070-AD1E-F8B87B1B913F}">
            <xm:f>'Costs Profile'!$AZ$33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N32</xm:sqref>
        </x14:conditionalFormatting>
        <x14:conditionalFormatting xmlns:xm="http://schemas.microsoft.com/office/excel/2006/main">
          <x14:cfRule type="cellIs" priority="49" operator="notEqual" id="{8EA442AD-BD19-4E6D-B840-87589E654610}">
            <xm:f>'Costs Profile'!$G$62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E61</xm:sqref>
        </x14:conditionalFormatting>
        <x14:conditionalFormatting xmlns:xm="http://schemas.microsoft.com/office/excel/2006/main">
          <x14:cfRule type="cellIs" priority="48" operator="notEqual" id="{3F46B914-2465-4DB3-93D1-78AEB93E58F2}">
            <xm:f>'Costs Profile'!$L$62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F61</xm:sqref>
        </x14:conditionalFormatting>
        <x14:conditionalFormatting xmlns:xm="http://schemas.microsoft.com/office/excel/2006/main">
          <x14:cfRule type="cellIs" priority="47" operator="notEqual" id="{5804E90E-54B1-4CBF-9F46-19E87177AF53}">
            <xm:f>'Costs Profile'!$Q$62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cellIs" priority="46" operator="notEqual" id="{2F84EC77-92E9-4430-B694-B176A8AFC2C8}">
            <xm:f>'Costs Profile'!$V$62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45" operator="notEqual" id="{6179000F-8569-43ED-BE0A-7D297433D7DB}">
            <xm:f>'Costs Profile'!$AA$62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I61</xm:sqref>
        </x14:conditionalFormatting>
        <x14:conditionalFormatting xmlns:xm="http://schemas.microsoft.com/office/excel/2006/main">
          <x14:cfRule type="cellIs" priority="44" operator="notEqual" id="{CD734C2D-5014-4BCC-838D-752354391081}">
            <xm:f>'Costs Profile'!$AF$62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J61</xm:sqref>
        </x14:conditionalFormatting>
        <x14:conditionalFormatting xmlns:xm="http://schemas.microsoft.com/office/excel/2006/main">
          <x14:cfRule type="cellIs" priority="43" operator="notEqual" id="{47D7647C-5D91-4A45-B206-36F05B230BA6}">
            <xm:f>'Costs Profile'!$AK$62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K61</xm:sqref>
        </x14:conditionalFormatting>
        <x14:conditionalFormatting xmlns:xm="http://schemas.microsoft.com/office/excel/2006/main">
          <x14:cfRule type="cellIs" priority="42" operator="notEqual" id="{AC829A1C-C6B1-415A-BDD6-D5AE247FC45F}">
            <xm:f>'Costs Profile'!$AP$62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L61</xm:sqref>
        </x14:conditionalFormatting>
        <x14:conditionalFormatting xmlns:xm="http://schemas.microsoft.com/office/excel/2006/main">
          <x14:cfRule type="cellIs" priority="41" operator="notEqual" id="{90684758-5C56-4370-A35E-F5D866B8203D}">
            <xm:f>'Costs Profile'!$AU$62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40" operator="notEqual" id="{3E1CFD88-C7F0-40FF-8218-364D9ECDF51B}">
            <xm:f>'Costs Profile'!$AZ$62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N61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'Funding Sources Data'!$C$3:$C$5</xm:f>
          </x14:formula1>
          <xm:sqref>D9:D31 D37:D59</xm:sqref>
        </x14:dataValidation>
        <x14:dataValidation type="list" allowBlank="1" showInputMessage="1" showErrorMessage="1" xr:uid="{00000000-0002-0000-0300-000003000000}">
          <x14:formula1>
            <xm:f>'Funding Sources Data'!$A$4:$A$13</xm:f>
          </x14:formula1>
          <xm:sqref>C9:C31 C37:C60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6"/>
  <sheetViews>
    <sheetView topLeftCell="K1" workbookViewId="0">
      <selection activeCell="K23" sqref="K23"/>
    </sheetView>
  </sheetViews>
  <sheetFormatPr defaultRowHeight="15" x14ac:dyDescent="0.4"/>
  <cols>
    <col min="1" max="1" width="69.109375" bestFit="1" customWidth="1"/>
    <col min="3" max="3" width="79.1640625" bestFit="1" customWidth="1"/>
    <col min="5" max="5" width="17.83203125" bestFit="1" customWidth="1"/>
    <col min="6" max="6" width="2.609375" customWidth="1"/>
    <col min="7" max="7" width="21.109375" customWidth="1"/>
    <col min="8" max="8" width="1.38671875" customWidth="1"/>
    <col min="9" max="9" width="16.83203125" customWidth="1"/>
    <col min="10" max="10" width="2.1640625" customWidth="1"/>
    <col min="11" max="11" width="112" bestFit="1" customWidth="1"/>
  </cols>
  <sheetData>
    <row r="1" spans="1:11" x14ac:dyDescent="0.4">
      <c r="A1" t="s">
        <v>0</v>
      </c>
      <c r="C1" t="s">
        <v>100</v>
      </c>
      <c r="E1" t="s">
        <v>106</v>
      </c>
      <c r="K1" t="s">
        <v>122</v>
      </c>
    </row>
    <row r="2" spans="1:11" x14ac:dyDescent="0.4">
      <c r="A2" s="1" t="s">
        <v>200</v>
      </c>
      <c r="C2" t="s">
        <v>144</v>
      </c>
      <c r="E2" t="s">
        <v>10</v>
      </c>
      <c r="K2" t="s">
        <v>204</v>
      </c>
    </row>
    <row r="3" spans="1:11" x14ac:dyDescent="0.4">
      <c r="A3" s="1" t="s">
        <v>123</v>
      </c>
      <c r="C3" t="s">
        <v>123</v>
      </c>
      <c r="E3" t="s">
        <v>107</v>
      </c>
      <c r="K3" t="s">
        <v>134</v>
      </c>
    </row>
    <row r="4" spans="1:11" x14ac:dyDescent="0.4">
      <c r="A4" s="46" t="s">
        <v>201</v>
      </c>
      <c r="C4" t="s">
        <v>145</v>
      </c>
      <c r="E4" t="s">
        <v>12</v>
      </c>
      <c r="K4" t="s">
        <v>135</v>
      </c>
    </row>
    <row r="5" spans="1:11" x14ac:dyDescent="0.4">
      <c r="A5" s="1" t="s">
        <v>124</v>
      </c>
      <c r="C5" t="s">
        <v>146</v>
      </c>
      <c r="K5" t="s">
        <v>136</v>
      </c>
    </row>
    <row r="6" spans="1:11" x14ac:dyDescent="0.4">
      <c r="A6" s="1" t="s">
        <v>125</v>
      </c>
      <c r="C6" t="s">
        <v>147</v>
      </c>
      <c r="K6" t="s">
        <v>207</v>
      </c>
    </row>
    <row r="7" spans="1:11" x14ac:dyDescent="0.4">
      <c r="A7" s="1" t="s">
        <v>126</v>
      </c>
      <c r="C7" t="s">
        <v>148</v>
      </c>
      <c r="K7" t="s">
        <v>137</v>
      </c>
    </row>
    <row r="8" spans="1:11" x14ac:dyDescent="0.4">
      <c r="A8" s="1" t="s">
        <v>127</v>
      </c>
      <c r="C8" t="s">
        <v>149</v>
      </c>
      <c r="K8" t="s">
        <v>138</v>
      </c>
    </row>
    <row r="9" spans="1:11" x14ac:dyDescent="0.4">
      <c r="A9" s="1" t="s">
        <v>202</v>
      </c>
      <c r="C9" t="s">
        <v>150</v>
      </c>
      <c r="K9" t="s">
        <v>139</v>
      </c>
    </row>
    <row r="10" spans="1:11" x14ac:dyDescent="0.4">
      <c r="A10" s="1" t="s">
        <v>203</v>
      </c>
      <c r="C10" t="s">
        <v>131</v>
      </c>
      <c r="G10" s="44"/>
      <c r="H10" s="44"/>
      <c r="I10" s="44"/>
      <c r="K10" t="s">
        <v>140</v>
      </c>
    </row>
    <row r="11" spans="1:11" x14ac:dyDescent="0.4">
      <c r="A11" s="1" t="s">
        <v>128</v>
      </c>
      <c r="C11" t="s">
        <v>132</v>
      </c>
      <c r="K11" s="47" t="s">
        <v>208</v>
      </c>
    </row>
    <row r="12" spans="1:11" x14ac:dyDescent="0.4">
      <c r="A12" s="1" t="s">
        <v>129</v>
      </c>
      <c r="C12" t="s">
        <v>133</v>
      </c>
      <c r="K12" s="47" t="s">
        <v>209</v>
      </c>
    </row>
    <row r="13" spans="1:11" x14ac:dyDescent="0.4">
      <c r="A13" s="1" t="s">
        <v>130</v>
      </c>
      <c r="K13" s="47" t="s">
        <v>153</v>
      </c>
    </row>
    <row r="14" spans="1:11" x14ac:dyDescent="0.4">
      <c r="K14" s="47" t="s">
        <v>210</v>
      </c>
    </row>
    <row r="15" spans="1:11" x14ac:dyDescent="0.4">
      <c r="K15" s="47" t="s">
        <v>205</v>
      </c>
    </row>
    <row r="16" spans="1:11" x14ac:dyDescent="0.4">
      <c r="K16" s="47" t="s">
        <v>211</v>
      </c>
    </row>
    <row r="17" spans="11:11" x14ac:dyDescent="0.4">
      <c r="K17" s="47" t="s">
        <v>206</v>
      </c>
    </row>
    <row r="18" spans="11:11" x14ac:dyDescent="0.4">
      <c r="K18" s="47" t="s">
        <v>212</v>
      </c>
    </row>
    <row r="19" spans="11:11" x14ac:dyDescent="0.4">
      <c r="K19" s="47" t="s">
        <v>154</v>
      </c>
    </row>
    <row r="20" spans="11:11" x14ac:dyDescent="0.4">
      <c r="K20" t="s">
        <v>183</v>
      </c>
    </row>
    <row r="21" spans="11:11" x14ac:dyDescent="0.4">
      <c r="K21" t="s">
        <v>184</v>
      </c>
    </row>
    <row r="22" spans="11:11" x14ac:dyDescent="0.4">
      <c r="K22" t="s">
        <v>141</v>
      </c>
    </row>
    <row r="23" spans="11:11" x14ac:dyDescent="0.4">
      <c r="K23" t="s">
        <v>142</v>
      </c>
    </row>
    <row r="24" spans="11:11" x14ac:dyDescent="0.4">
      <c r="K24" t="s">
        <v>143</v>
      </c>
    </row>
    <row r="25" spans="11:11" x14ac:dyDescent="0.4">
      <c r="K25" t="s">
        <v>197</v>
      </c>
    </row>
    <row r="26" spans="11:11" x14ac:dyDescent="0.4">
      <c r="K26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1"/>
  <sheetViews>
    <sheetView topLeftCell="A9" zoomScaleNormal="100" workbookViewId="0">
      <selection activeCell="B35" sqref="B35"/>
    </sheetView>
  </sheetViews>
  <sheetFormatPr defaultRowHeight="15" outlineLevelCol="1" x14ac:dyDescent="0.4"/>
  <cols>
    <col min="1" max="1" width="4.5546875" bestFit="1" customWidth="1"/>
    <col min="2" max="2" width="41.88671875" bestFit="1" customWidth="1"/>
    <col min="3" max="5" width="10" hidden="1" customWidth="1" outlineLevel="1"/>
    <col min="6" max="6" width="23.88671875" hidden="1" customWidth="1" outlineLevel="1"/>
    <col min="7" max="7" width="11" hidden="1" customWidth="1" outlineLevel="1"/>
    <col min="8" max="8" width="7.83203125" hidden="1" customWidth="1" outlineLevel="1"/>
    <col min="9" max="9" width="10.109375" hidden="1" customWidth="1" outlineLevel="1"/>
    <col min="10" max="10" width="9.5546875" hidden="1" customWidth="1" outlineLevel="1"/>
    <col min="11" max="11" width="10.109375" hidden="1" customWidth="1" outlineLevel="1"/>
    <col min="12" max="12" width="11.109375" hidden="1" customWidth="1" outlineLevel="1"/>
    <col min="13" max="13" width="8.88671875" collapsed="1"/>
  </cols>
  <sheetData>
    <row r="1" spans="1:12" s="2" customFormat="1" ht="30" x14ac:dyDescent="0.4">
      <c r="A1" s="2" t="s">
        <v>8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14</v>
      </c>
      <c r="H1" s="2" t="s">
        <v>15</v>
      </c>
      <c r="I1" s="2" t="s">
        <v>10</v>
      </c>
      <c r="J1" s="2" t="s">
        <v>11</v>
      </c>
      <c r="K1" s="2" t="s">
        <v>12</v>
      </c>
      <c r="L1" s="2" t="s">
        <v>16</v>
      </c>
    </row>
    <row r="2" spans="1:12" s="2" customFormat="1" x14ac:dyDescent="0.4">
      <c r="A2" s="1">
        <v>0</v>
      </c>
      <c r="B2" t="s">
        <v>199</v>
      </c>
    </row>
    <row r="3" spans="1:12" x14ac:dyDescent="0.4">
      <c r="A3" s="1">
        <v>1</v>
      </c>
      <c r="B3" t="s">
        <v>17</v>
      </c>
      <c r="C3" t="b">
        <v>0</v>
      </c>
      <c r="D3" t="b">
        <v>0</v>
      </c>
      <c r="E3" t="b">
        <v>1</v>
      </c>
      <c r="F3" t="str">
        <f>"Ref_RegionType_"&amp;IF(C3,"Less","")&amp;IF(D3,"Trans","")&amp;IF(E3,"More","")</f>
        <v>Ref_RegionType_More</v>
      </c>
      <c r="G3" t="b">
        <v>1</v>
      </c>
      <c r="H3" s="3" t="s">
        <v>18</v>
      </c>
      <c r="I3" s="3">
        <f>ABS(C3)</f>
        <v>0</v>
      </c>
      <c r="J3" s="3">
        <f t="shared" ref="J3:K18" si="0">ABS(D3)</f>
        <v>0</v>
      </c>
      <c r="K3" s="3">
        <f t="shared" si="0"/>
        <v>1</v>
      </c>
      <c r="L3" t="s">
        <v>19</v>
      </c>
    </row>
    <row r="4" spans="1:12" x14ac:dyDescent="0.4">
      <c r="A4" s="1">
        <v>2</v>
      </c>
      <c r="B4" t="s">
        <v>20</v>
      </c>
      <c r="C4" t="b">
        <v>0</v>
      </c>
      <c r="D4" t="b">
        <v>0</v>
      </c>
      <c r="E4" t="b">
        <v>1</v>
      </c>
      <c r="F4" t="str">
        <f t="shared" ref="F4:F41" si="1">"Ref_RegionType_"&amp;IF(C4,"Less","")&amp;IF(D4,"Trans","")&amp;IF(E4,"More","")</f>
        <v>Ref_RegionType_More</v>
      </c>
      <c r="G4" t="b">
        <v>0</v>
      </c>
      <c r="H4" t="s">
        <v>21</v>
      </c>
      <c r="I4" s="3">
        <f t="shared" ref="I4:K41" si="2">ABS(C4)</f>
        <v>0</v>
      </c>
      <c r="J4" s="3">
        <f t="shared" si="0"/>
        <v>0</v>
      </c>
      <c r="K4" s="3">
        <f t="shared" si="0"/>
        <v>1</v>
      </c>
      <c r="L4" t="s">
        <v>19</v>
      </c>
    </row>
    <row r="5" spans="1:12" x14ac:dyDescent="0.4">
      <c r="A5" s="1">
        <v>3</v>
      </c>
      <c r="B5" t="s">
        <v>22</v>
      </c>
      <c r="C5" t="b">
        <v>0</v>
      </c>
      <c r="D5" t="b">
        <v>0</v>
      </c>
      <c r="E5" t="b">
        <v>1</v>
      </c>
      <c r="F5" t="str">
        <f t="shared" si="1"/>
        <v>Ref_RegionType_More</v>
      </c>
      <c r="G5" t="b">
        <v>0</v>
      </c>
      <c r="H5" t="s">
        <v>23</v>
      </c>
      <c r="I5" s="3">
        <f t="shared" si="2"/>
        <v>0</v>
      </c>
      <c r="J5" s="3">
        <f t="shared" si="0"/>
        <v>0</v>
      </c>
      <c r="K5" s="3">
        <f t="shared" si="0"/>
        <v>1</v>
      </c>
      <c r="L5" t="s">
        <v>19</v>
      </c>
    </row>
    <row r="6" spans="1:12" x14ac:dyDescent="0.4">
      <c r="A6" s="1">
        <v>4</v>
      </c>
      <c r="B6" t="s">
        <v>24</v>
      </c>
      <c r="C6" t="b">
        <v>0</v>
      </c>
      <c r="D6" t="b">
        <v>0</v>
      </c>
      <c r="E6" t="b">
        <v>1</v>
      </c>
      <c r="F6" t="str">
        <f t="shared" si="1"/>
        <v>Ref_RegionType_More</v>
      </c>
      <c r="G6" t="b">
        <v>0</v>
      </c>
      <c r="H6" t="s">
        <v>25</v>
      </c>
      <c r="I6" s="3">
        <f t="shared" si="2"/>
        <v>0</v>
      </c>
      <c r="J6" s="3">
        <f t="shared" si="0"/>
        <v>0</v>
      </c>
      <c r="K6" s="3">
        <f t="shared" si="0"/>
        <v>1</v>
      </c>
      <c r="L6" t="s">
        <v>19</v>
      </c>
    </row>
    <row r="7" spans="1:12" x14ac:dyDescent="0.4">
      <c r="A7" s="1">
        <v>5</v>
      </c>
      <c r="B7" t="s">
        <v>26</v>
      </c>
      <c r="C7" t="b">
        <v>1</v>
      </c>
      <c r="D7" t="b">
        <v>0</v>
      </c>
      <c r="E7" t="b">
        <v>0</v>
      </c>
      <c r="F7" t="str">
        <f t="shared" si="1"/>
        <v>Ref_RegionType_Less</v>
      </c>
      <c r="G7" t="b">
        <v>0</v>
      </c>
      <c r="H7" t="s">
        <v>27</v>
      </c>
      <c r="I7" s="3">
        <f t="shared" si="2"/>
        <v>1</v>
      </c>
      <c r="J7" s="3">
        <f t="shared" si="0"/>
        <v>0</v>
      </c>
      <c r="K7" s="3">
        <f t="shared" si="0"/>
        <v>0</v>
      </c>
      <c r="L7" t="s">
        <v>19</v>
      </c>
    </row>
    <row r="8" spans="1:12" x14ac:dyDescent="0.4">
      <c r="A8" s="1">
        <v>6</v>
      </c>
      <c r="B8" t="s">
        <v>28</v>
      </c>
      <c r="C8" t="b">
        <v>0</v>
      </c>
      <c r="D8" t="b">
        <v>0</v>
      </c>
      <c r="E8" t="b">
        <v>1</v>
      </c>
      <c r="F8" t="str">
        <f t="shared" si="1"/>
        <v>Ref_RegionType_More</v>
      </c>
      <c r="G8" t="b">
        <v>0</v>
      </c>
      <c r="H8" t="s">
        <v>29</v>
      </c>
      <c r="I8" s="3">
        <f t="shared" si="2"/>
        <v>0</v>
      </c>
      <c r="J8" s="3">
        <f t="shared" si="0"/>
        <v>0</v>
      </c>
      <c r="K8" s="3">
        <f t="shared" si="0"/>
        <v>1</v>
      </c>
      <c r="L8" t="s">
        <v>19</v>
      </c>
    </row>
    <row r="9" spans="1:12" x14ac:dyDescent="0.4">
      <c r="A9" s="1">
        <v>7</v>
      </c>
      <c r="B9" t="s">
        <v>30</v>
      </c>
      <c r="C9" t="b">
        <v>0</v>
      </c>
      <c r="D9" t="b">
        <v>1</v>
      </c>
      <c r="E9" t="b">
        <v>0</v>
      </c>
      <c r="F9" t="str">
        <f t="shared" si="1"/>
        <v>Ref_RegionType_Trans</v>
      </c>
      <c r="G9" t="b">
        <v>0</v>
      </c>
      <c r="H9" t="s">
        <v>31</v>
      </c>
      <c r="I9" s="3">
        <f t="shared" si="2"/>
        <v>0</v>
      </c>
      <c r="J9" s="3">
        <f t="shared" si="0"/>
        <v>1</v>
      </c>
      <c r="K9" s="3">
        <f t="shared" si="0"/>
        <v>0</v>
      </c>
      <c r="L9" t="s">
        <v>19</v>
      </c>
    </row>
    <row r="10" spans="1:12" x14ac:dyDescent="0.4">
      <c r="A10" s="1">
        <v>8</v>
      </c>
      <c r="B10" t="s">
        <v>32</v>
      </c>
      <c r="C10" t="b">
        <v>0</v>
      </c>
      <c r="D10" t="b">
        <v>0</v>
      </c>
      <c r="E10" t="b">
        <v>1</v>
      </c>
      <c r="F10" t="str">
        <f t="shared" si="1"/>
        <v>Ref_RegionType_More</v>
      </c>
      <c r="G10" t="b">
        <v>1</v>
      </c>
      <c r="H10" t="s">
        <v>33</v>
      </c>
      <c r="I10" s="3">
        <f t="shared" si="2"/>
        <v>0</v>
      </c>
      <c r="J10" s="3">
        <f t="shared" si="0"/>
        <v>0</v>
      </c>
      <c r="K10" s="3">
        <f t="shared" si="0"/>
        <v>1</v>
      </c>
      <c r="L10" t="s">
        <v>19</v>
      </c>
    </row>
    <row r="11" spans="1:12" x14ac:dyDescent="0.4">
      <c r="A11" s="1">
        <v>9</v>
      </c>
      <c r="B11" t="s">
        <v>34</v>
      </c>
      <c r="C11" t="b">
        <v>0</v>
      </c>
      <c r="D11" t="b">
        <v>0</v>
      </c>
      <c r="E11" t="b">
        <v>1</v>
      </c>
      <c r="F11" t="str">
        <f t="shared" si="1"/>
        <v>Ref_RegionType_More</v>
      </c>
      <c r="G11" t="b">
        <v>0</v>
      </c>
      <c r="H11" t="s">
        <v>35</v>
      </c>
      <c r="I11" s="3">
        <f t="shared" si="2"/>
        <v>0</v>
      </c>
      <c r="J11" s="3">
        <f t="shared" si="0"/>
        <v>0</v>
      </c>
      <c r="K11" s="3">
        <f t="shared" si="0"/>
        <v>1</v>
      </c>
      <c r="L11" t="s">
        <v>19</v>
      </c>
    </row>
    <row r="12" spans="1:12" x14ac:dyDescent="0.4">
      <c r="A12" s="1">
        <v>10</v>
      </c>
      <c r="B12" t="s">
        <v>36</v>
      </c>
      <c r="C12" t="b">
        <v>0</v>
      </c>
      <c r="D12" t="b">
        <v>0</v>
      </c>
      <c r="E12" t="b">
        <v>1</v>
      </c>
      <c r="F12" t="str">
        <f t="shared" si="1"/>
        <v>Ref_RegionType_More</v>
      </c>
      <c r="G12" t="b">
        <v>0</v>
      </c>
      <c r="H12" t="s">
        <v>37</v>
      </c>
      <c r="I12" s="3">
        <f t="shared" si="2"/>
        <v>0</v>
      </c>
      <c r="J12" s="3">
        <f t="shared" si="0"/>
        <v>0</v>
      </c>
      <c r="K12" s="3">
        <f t="shared" si="0"/>
        <v>1</v>
      </c>
      <c r="L12" t="s">
        <v>19</v>
      </c>
    </row>
    <row r="13" spans="1:12" x14ac:dyDescent="0.4">
      <c r="A13" s="1">
        <v>11</v>
      </c>
      <c r="B13" t="s">
        <v>38</v>
      </c>
      <c r="C13" t="b">
        <v>0</v>
      </c>
      <c r="D13" t="b">
        <v>0</v>
      </c>
      <c r="E13" t="b">
        <v>1</v>
      </c>
      <c r="F13" t="str">
        <f t="shared" si="1"/>
        <v>Ref_RegionType_More</v>
      </c>
      <c r="G13" t="b">
        <v>0</v>
      </c>
      <c r="H13" t="s">
        <v>39</v>
      </c>
      <c r="I13" s="3">
        <f t="shared" si="2"/>
        <v>0</v>
      </c>
      <c r="J13" s="3">
        <f t="shared" si="0"/>
        <v>0</v>
      </c>
      <c r="K13" s="3">
        <f t="shared" si="0"/>
        <v>1</v>
      </c>
      <c r="L13" t="s">
        <v>19</v>
      </c>
    </row>
    <row r="14" spans="1:12" x14ac:dyDescent="0.4">
      <c r="A14" s="1">
        <v>12</v>
      </c>
      <c r="B14" t="s">
        <v>40</v>
      </c>
      <c r="C14" t="b">
        <v>0</v>
      </c>
      <c r="D14" t="b">
        <v>0</v>
      </c>
      <c r="E14" t="b">
        <v>1</v>
      </c>
      <c r="F14" t="str">
        <f t="shared" si="1"/>
        <v>Ref_RegionType_More</v>
      </c>
      <c r="G14" t="b">
        <v>1</v>
      </c>
      <c r="H14" t="s">
        <v>41</v>
      </c>
      <c r="I14" s="3">
        <f t="shared" si="2"/>
        <v>0</v>
      </c>
      <c r="J14" s="3">
        <f t="shared" si="0"/>
        <v>0</v>
      </c>
      <c r="K14" s="3">
        <f t="shared" si="0"/>
        <v>1</v>
      </c>
      <c r="L14" t="s">
        <v>19</v>
      </c>
    </row>
    <row r="15" spans="1:12" x14ac:dyDescent="0.4">
      <c r="A15" s="1">
        <v>13</v>
      </c>
      <c r="B15" t="s">
        <v>42</v>
      </c>
      <c r="C15" t="b">
        <v>0</v>
      </c>
      <c r="D15" t="b">
        <v>0</v>
      </c>
      <c r="E15" t="b">
        <v>1</v>
      </c>
      <c r="F15" t="str">
        <f t="shared" si="1"/>
        <v>Ref_RegionType_More</v>
      </c>
      <c r="G15" t="b">
        <v>0</v>
      </c>
      <c r="H15" t="s">
        <v>43</v>
      </c>
      <c r="I15" s="3">
        <f t="shared" si="2"/>
        <v>0</v>
      </c>
      <c r="J15" s="3">
        <f t="shared" si="0"/>
        <v>0</v>
      </c>
      <c r="K15" s="3">
        <f t="shared" si="0"/>
        <v>1</v>
      </c>
      <c r="L15" t="s">
        <v>19</v>
      </c>
    </row>
    <row r="16" spans="1:12" x14ac:dyDescent="0.4">
      <c r="A16" s="1">
        <v>14</v>
      </c>
      <c r="B16" t="s">
        <v>44</v>
      </c>
      <c r="C16" t="b">
        <v>0</v>
      </c>
      <c r="D16" t="b">
        <v>1</v>
      </c>
      <c r="E16" t="b">
        <v>0</v>
      </c>
      <c r="F16" t="str">
        <f t="shared" si="1"/>
        <v>Ref_RegionType_Trans</v>
      </c>
      <c r="G16" t="b">
        <v>0</v>
      </c>
      <c r="H16" t="s">
        <v>45</v>
      </c>
      <c r="I16" s="3">
        <f t="shared" si="2"/>
        <v>0</v>
      </c>
      <c r="J16" s="3">
        <f t="shared" si="0"/>
        <v>1</v>
      </c>
      <c r="K16" s="3">
        <f t="shared" si="0"/>
        <v>0</v>
      </c>
      <c r="L16" t="s">
        <v>19</v>
      </c>
    </row>
    <row r="17" spans="1:12" x14ac:dyDescent="0.4">
      <c r="A17" s="1">
        <v>15</v>
      </c>
      <c r="B17" t="s">
        <v>46</v>
      </c>
      <c r="C17" t="b">
        <v>0</v>
      </c>
      <c r="D17" t="b">
        <v>0</v>
      </c>
      <c r="E17" t="b">
        <v>1</v>
      </c>
      <c r="F17" t="str">
        <f t="shared" si="1"/>
        <v>Ref_RegionType_More</v>
      </c>
      <c r="G17" t="b">
        <v>0</v>
      </c>
      <c r="H17" t="s">
        <v>47</v>
      </c>
      <c r="I17" s="3">
        <f t="shared" si="2"/>
        <v>0</v>
      </c>
      <c r="J17" s="3">
        <f t="shared" si="0"/>
        <v>0</v>
      </c>
      <c r="K17" s="3">
        <f t="shared" si="0"/>
        <v>1</v>
      </c>
      <c r="L17" t="s">
        <v>19</v>
      </c>
    </row>
    <row r="18" spans="1:12" x14ac:dyDescent="0.4">
      <c r="A18" s="1">
        <v>16</v>
      </c>
      <c r="B18" t="s">
        <v>48</v>
      </c>
      <c r="C18" t="b">
        <v>0</v>
      </c>
      <c r="D18" t="b">
        <v>1</v>
      </c>
      <c r="E18" t="b">
        <v>1</v>
      </c>
      <c r="F18" t="str">
        <f t="shared" si="1"/>
        <v>Ref_RegionType_TransMore</v>
      </c>
      <c r="G18" t="b">
        <v>0</v>
      </c>
      <c r="H18" t="s">
        <v>49</v>
      </c>
      <c r="I18" s="3">
        <f t="shared" si="2"/>
        <v>0</v>
      </c>
      <c r="J18" s="3">
        <f t="shared" si="0"/>
        <v>1</v>
      </c>
      <c r="K18" s="3">
        <f t="shared" si="0"/>
        <v>1</v>
      </c>
      <c r="L18" t="s">
        <v>19</v>
      </c>
    </row>
    <row r="19" spans="1:12" x14ac:dyDescent="0.4">
      <c r="A19" s="1">
        <v>17</v>
      </c>
      <c r="B19" t="s">
        <v>50</v>
      </c>
      <c r="C19" t="b">
        <v>0</v>
      </c>
      <c r="D19" t="b">
        <v>0</v>
      </c>
      <c r="E19" t="b">
        <v>1</v>
      </c>
      <c r="F19" t="str">
        <f t="shared" si="1"/>
        <v>Ref_RegionType_More</v>
      </c>
      <c r="G19" t="b">
        <v>0</v>
      </c>
      <c r="H19" t="s">
        <v>51</v>
      </c>
      <c r="I19" s="3">
        <f t="shared" si="2"/>
        <v>0</v>
      </c>
      <c r="J19" s="3">
        <f t="shared" si="2"/>
        <v>0</v>
      </c>
      <c r="K19" s="3">
        <f t="shared" si="2"/>
        <v>1</v>
      </c>
      <c r="L19" t="s">
        <v>19</v>
      </c>
    </row>
    <row r="20" spans="1:12" x14ac:dyDescent="0.4">
      <c r="A20" s="1">
        <v>18</v>
      </c>
      <c r="B20" t="s">
        <v>52</v>
      </c>
      <c r="C20" t="b">
        <v>0</v>
      </c>
      <c r="D20" t="b">
        <v>1</v>
      </c>
      <c r="E20" t="b">
        <v>0</v>
      </c>
      <c r="F20" t="str">
        <f t="shared" si="1"/>
        <v>Ref_RegionType_Trans</v>
      </c>
      <c r="G20" t="b">
        <v>1</v>
      </c>
      <c r="H20" t="s">
        <v>53</v>
      </c>
      <c r="I20" s="3">
        <f t="shared" si="2"/>
        <v>0</v>
      </c>
      <c r="J20" s="3">
        <f t="shared" si="2"/>
        <v>1</v>
      </c>
      <c r="K20" s="3">
        <f t="shared" si="2"/>
        <v>0</v>
      </c>
      <c r="L20" t="s">
        <v>19</v>
      </c>
    </row>
    <row r="21" spans="1:12" x14ac:dyDescent="0.4">
      <c r="A21" s="1">
        <v>19</v>
      </c>
      <c r="B21" t="s">
        <v>54</v>
      </c>
      <c r="C21" t="b">
        <v>0</v>
      </c>
      <c r="D21" t="b">
        <v>1</v>
      </c>
      <c r="E21" t="b">
        <v>0</v>
      </c>
      <c r="F21" t="str">
        <f t="shared" si="1"/>
        <v>Ref_RegionType_Trans</v>
      </c>
      <c r="G21" t="b">
        <v>0</v>
      </c>
      <c r="H21" t="s">
        <v>55</v>
      </c>
      <c r="I21" s="3">
        <f t="shared" si="2"/>
        <v>0</v>
      </c>
      <c r="J21" s="3">
        <f t="shared" si="2"/>
        <v>1</v>
      </c>
      <c r="K21" s="3">
        <f t="shared" si="2"/>
        <v>0</v>
      </c>
      <c r="L21" t="s">
        <v>19</v>
      </c>
    </row>
    <row r="22" spans="1:12" x14ac:dyDescent="0.4">
      <c r="A22" s="1">
        <v>20</v>
      </c>
      <c r="B22" t="s">
        <v>56</v>
      </c>
      <c r="C22" t="b">
        <v>0</v>
      </c>
      <c r="D22" t="b">
        <v>0</v>
      </c>
      <c r="E22" t="b">
        <v>1</v>
      </c>
      <c r="F22" t="str">
        <f t="shared" si="1"/>
        <v>Ref_RegionType_More</v>
      </c>
      <c r="G22" t="b">
        <v>0</v>
      </c>
      <c r="H22" t="s">
        <v>57</v>
      </c>
      <c r="I22" s="3">
        <f t="shared" si="2"/>
        <v>0</v>
      </c>
      <c r="J22" s="3">
        <f t="shared" si="2"/>
        <v>0</v>
      </c>
      <c r="K22" s="3">
        <f t="shared" si="2"/>
        <v>1</v>
      </c>
      <c r="L22" t="s">
        <v>19</v>
      </c>
    </row>
    <row r="23" spans="1:12" x14ac:dyDescent="0.4">
      <c r="A23" s="1">
        <v>21</v>
      </c>
      <c r="B23" t="s">
        <v>58</v>
      </c>
      <c r="C23" t="b">
        <v>0</v>
      </c>
      <c r="D23" t="b">
        <v>0</v>
      </c>
      <c r="E23" t="b">
        <v>1</v>
      </c>
      <c r="F23" t="str">
        <f t="shared" si="1"/>
        <v>Ref_RegionType_More</v>
      </c>
      <c r="G23" t="b">
        <v>1</v>
      </c>
      <c r="H23" t="s">
        <v>59</v>
      </c>
      <c r="I23" s="3">
        <f t="shared" si="2"/>
        <v>0</v>
      </c>
      <c r="J23" s="3">
        <f t="shared" si="2"/>
        <v>0</v>
      </c>
      <c r="K23" s="3">
        <f t="shared" si="2"/>
        <v>1</v>
      </c>
      <c r="L23" t="s">
        <v>19</v>
      </c>
    </row>
    <row r="24" spans="1:12" x14ac:dyDescent="0.4">
      <c r="A24" s="1">
        <v>22</v>
      </c>
      <c r="B24" t="s">
        <v>60</v>
      </c>
      <c r="C24" t="b">
        <v>0</v>
      </c>
      <c r="D24" t="b">
        <v>1</v>
      </c>
      <c r="E24" t="b">
        <v>1</v>
      </c>
      <c r="F24" t="str">
        <f t="shared" si="1"/>
        <v>Ref_RegionType_TransMore</v>
      </c>
      <c r="G24" t="b">
        <v>1</v>
      </c>
      <c r="H24" t="s">
        <v>61</v>
      </c>
      <c r="I24" s="3">
        <f t="shared" si="2"/>
        <v>0</v>
      </c>
      <c r="J24" s="3">
        <f t="shared" si="2"/>
        <v>1</v>
      </c>
      <c r="K24" s="3">
        <f t="shared" si="2"/>
        <v>1</v>
      </c>
      <c r="L24" t="s">
        <v>19</v>
      </c>
    </row>
    <row r="25" spans="1:12" x14ac:dyDescent="0.4">
      <c r="A25" s="1">
        <v>23</v>
      </c>
      <c r="B25" t="s">
        <v>62</v>
      </c>
      <c r="C25" t="b">
        <v>0</v>
      </c>
      <c r="D25" t="b">
        <v>0</v>
      </c>
      <c r="E25" t="b">
        <v>1</v>
      </c>
      <c r="F25" t="str">
        <f t="shared" si="1"/>
        <v>Ref_RegionType_More</v>
      </c>
      <c r="G25" t="b">
        <v>1</v>
      </c>
      <c r="H25" t="s">
        <v>63</v>
      </c>
      <c r="I25" s="3">
        <f t="shared" si="2"/>
        <v>0</v>
      </c>
      <c r="J25" s="3">
        <f t="shared" si="2"/>
        <v>0</v>
      </c>
      <c r="K25" s="3">
        <f t="shared" si="2"/>
        <v>1</v>
      </c>
      <c r="L25" t="s">
        <v>19</v>
      </c>
    </row>
    <row r="26" spans="1:12" x14ac:dyDescent="0.4">
      <c r="A26" s="1">
        <v>24</v>
      </c>
      <c r="B26" t="s">
        <v>64</v>
      </c>
      <c r="C26" t="b">
        <v>0</v>
      </c>
      <c r="D26" t="b">
        <v>0</v>
      </c>
      <c r="E26" t="b">
        <v>1</v>
      </c>
      <c r="F26" t="str">
        <f t="shared" si="1"/>
        <v>Ref_RegionType_More</v>
      </c>
      <c r="G26" t="b">
        <v>0</v>
      </c>
      <c r="H26" t="s">
        <v>65</v>
      </c>
      <c r="I26" s="3">
        <f t="shared" si="2"/>
        <v>0</v>
      </c>
      <c r="J26" s="3">
        <f t="shared" si="2"/>
        <v>0</v>
      </c>
      <c r="K26" s="3">
        <f t="shared" si="2"/>
        <v>1</v>
      </c>
      <c r="L26" t="s">
        <v>19</v>
      </c>
    </row>
    <row r="27" spans="1:12" x14ac:dyDescent="0.4">
      <c r="A27" s="1">
        <v>25</v>
      </c>
      <c r="B27" t="s">
        <v>182</v>
      </c>
      <c r="C27" t="b">
        <v>0</v>
      </c>
      <c r="D27" t="b">
        <v>1</v>
      </c>
      <c r="E27" t="b">
        <v>1</v>
      </c>
      <c r="F27" t="str">
        <f t="shared" si="1"/>
        <v>Ref_RegionType_TransMore</v>
      </c>
      <c r="G27" t="b">
        <v>1</v>
      </c>
      <c r="H27" t="s">
        <v>66</v>
      </c>
      <c r="I27" s="3">
        <f t="shared" si="2"/>
        <v>0</v>
      </c>
      <c r="J27" s="3">
        <f t="shared" si="2"/>
        <v>1</v>
      </c>
      <c r="K27" s="3">
        <f t="shared" si="2"/>
        <v>1</v>
      </c>
      <c r="L27" t="s">
        <v>19</v>
      </c>
    </row>
    <row r="28" spans="1:12" x14ac:dyDescent="0.4">
      <c r="A28" s="1">
        <v>26</v>
      </c>
      <c r="B28" t="s">
        <v>67</v>
      </c>
      <c r="C28" t="b">
        <v>0</v>
      </c>
      <c r="D28" t="b">
        <v>0</v>
      </c>
      <c r="E28" t="b">
        <v>1</v>
      </c>
      <c r="F28" t="str">
        <f t="shared" si="1"/>
        <v>Ref_RegionType_More</v>
      </c>
      <c r="G28" t="b">
        <v>0</v>
      </c>
      <c r="H28" t="s">
        <v>68</v>
      </c>
      <c r="I28" s="3">
        <f t="shared" si="2"/>
        <v>0</v>
      </c>
      <c r="J28" s="3">
        <f t="shared" si="2"/>
        <v>0</v>
      </c>
      <c r="K28" s="3">
        <f t="shared" si="2"/>
        <v>1</v>
      </c>
      <c r="L28" t="s">
        <v>19</v>
      </c>
    </row>
    <row r="29" spans="1:12" x14ac:dyDescent="0.4">
      <c r="A29" s="1">
        <v>27</v>
      </c>
      <c r="B29" t="s">
        <v>69</v>
      </c>
      <c r="C29" t="b">
        <v>0</v>
      </c>
      <c r="D29" t="b">
        <v>0</v>
      </c>
      <c r="E29" t="b">
        <v>1</v>
      </c>
      <c r="F29" t="str">
        <f t="shared" si="1"/>
        <v>Ref_RegionType_More</v>
      </c>
      <c r="G29" t="b">
        <v>0</v>
      </c>
      <c r="H29" t="s">
        <v>70</v>
      </c>
      <c r="I29" s="3">
        <f t="shared" si="2"/>
        <v>0</v>
      </c>
      <c r="J29" s="3">
        <f t="shared" si="2"/>
        <v>0</v>
      </c>
      <c r="K29" s="3">
        <f t="shared" si="2"/>
        <v>1</v>
      </c>
      <c r="L29" t="s">
        <v>19</v>
      </c>
    </row>
    <row r="30" spans="1:12" x14ac:dyDescent="0.4">
      <c r="A30" s="1">
        <v>28</v>
      </c>
      <c r="B30" t="s">
        <v>71</v>
      </c>
      <c r="C30" t="b">
        <v>0</v>
      </c>
      <c r="D30" t="b">
        <v>1</v>
      </c>
      <c r="E30" t="b">
        <v>1</v>
      </c>
      <c r="F30" t="str">
        <f t="shared" si="1"/>
        <v>Ref_RegionType_TransMore</v>
      </c>
      <c r="G30" t="b">
        <v>0</v>
      </c>
      <c r="H30" t="s">
        <v>72</v>
      </c>
      <c r="I30" s="3">
        <f t="shared" si="2"/>
        <v>0</v>
      </c>
      <c r="J30" s="3">
        <f t="shared" si="2"/>
        <v>1</v>
      </c>
      <c r="K30" s="3">
        <f t="shared" si="2"/>
        <v>1</v>
      </c>
      <c r="L30" t="s">
        <v>19</v>
      </c>
    </row>
    <row r="31" spans="1:12" x14ac:dyDescent="0.4">
      <c r="A31" s="1">
        <v>29</v>
      </c>
      <c r="B31" t="s">
        <v>73</v>
      </c>
      <c r="C31" t="b">
        <v>0</v>
      </c>
      <c r="D31" t="b">
        <v>0</v>
      </c>
      <c r="E31" t="b">
        <v>1</v>
      </c>
      <c r="F31" t="str">
        <f t="shared" si="1"/>
        <v>Ref_RegionType_More</v>
      </c>
      <c r="G31" t="b">
        <v>0</v>
      </c>
      <c r="H31" t="s">
        <v>74</v>
      </c>
      <c r="I31" s="3">
        <f t="shared" si="2"/>
        <v>0</v>
      </c>
      <c r="J31" s="3">
        <f t="shared" si="2"/>
        <v>0</v>
      </c>
      <c r="K31" s="3">
        <f t="shared" si="2"/>
        <v>1</v>
      </c>
      <c r="L31" t="s">
        <v>19</v>
      </c>
    </row>
    <row r="32" spans="1:12" x14ac:dyDescent="0.4">
      <c r="A32" s="1">
        <v>30</v>
      </c>
      <c r="B32" t="s">
        <v>75</v>
      </c>
      <c r="C32" t="b">
        <v>0</v>
      </c>
      <c r="D32" t="b">
        <v>0</v>
      </c>
      <c r="E32" t="b">
        <v>1</v>
      </c>
      <c r="F32" t="str">
        <f t="shared" si="1"/>
        <v>Ref_RegionType_More</v>
      </c>
      <c r="G32" t="b">
        <v>1</v>
      </c>
      <c r="H32" t="s">
        <v>76</v>
      </c>
      <c r="I32" s="3">
        <f t="shared" si="2"/>
        <v>0</v>
      </c>
      <c r="J32" s="3">
        <f t="shared" si="2"/>
        <v>0</v>
      </c>
      <c r="K32" s="3">
        <f t="shared" si="2"/>
        <v>1</v>
      </c>
      <c r="L32" t="s">
        <v>19</v>
      </c>
    </row>
    <row r="33" spans="1:12" x14ac:dyDescent="0.4">
      <c r="A33" s="1">
        <v>31</v>
      </c>
      <c r="B33" t="s">
        <v>77</v>
      </c>
      <c r="C33" t="b">
        <v>0</v>
      </c>
      <c r="D33" t="b">
        <v>0</v>
      </c>
      <c r="E33" t="b">
        <v>1</v>
      </c>
      <c r="F33" t="str">
        <f t="shared" si="1"/>
        <v>Ref_RegionType_More</v>
      </c>
      <c r="G33" t="b">
        <v>0</v>
      </c>
      <c r="H33" t="s">
        <v>78</v>
      </c>
      <c r="I33" s="3">
        <f t="shared" si="2"/>
        <v>0</v>
      </c>
      <c r="J33" s="3">
        <f t="shared" si="2"/>
        <v>0</v>
      </c>
      <c r="K33" s="3">
        <f t="shared" si="2"/>
        <v>1</v>
      </c>
      <c r="L33" t="s">
        <v>19</v>
      </c>
    </row>
    <row r="34" spans="1:12" x14ac:dyDescent="0.4">
      <c r="A34" s="1">
        <v>32</v>
      </c>
      <c r="B34" t="s">
        <v>79</v>
      </c>
      <c r="C34" t="b">
        <v>0</v>
      </c>
      <c r="D34" t="b">
        <v>1</v>
      </c>
      <c r="E34" t="b">
        <v>0</v>
      </c>
      <c r="F34" t="str">
        <f t="shared" si="1"/>
        <v>Ref_RegionType_Trans</v>
      </c>
      <c r="G34" t="b">
        <v>0</v>
      </c>
      <c r="H34" t="s">
        <v>80</v>
      </c>
      <c r="I34" s="3">
        <f t="shared" si="2"/>
        <v>0</v>
      </c>
      <c r="J34" s="3">
        <f t="shared" si="2"/>
        <v>1</v>
      </c>
      <c r="K34" s="3">
        <f t="shared" si="2"/>
        <v>0</v>
      </c>
      <c r="L34" t="s">
        <v>19</v>
      </c>
    </row>
    <row r="35" spans="1:12" x14ac:dyDescent="0.4">
      <c r="A35" s="1">
        <v>33</v>
      </c>
      <c r="B35" t="s">
        <v>81</v>
      </c>
      <c r="C35" t="b">
        <v>0</v>
      </c>
      <c r="D35" t="b">
        <v>0</v>
      </c>
      <c r="E35" t="b">
        <v>1</v>
      </c>
      <c r="F35" t="str">
        <f t="shared" si="1"/>
        <v>Ref_RegionType_More</v>
      </c>
      <c r="G35" t="b">
        <v>0</v>
      </c>
      <c r="H35" t="s">
        <v>82</v>
      </c>
      <c r="I35" s="3">
        <f t="shared" si="2"/>
        <v>0</v>
      </c>
      <c r="J35" s="3">
        <f t="shared" si="2"/>
        <v>0</v>
      </c>
      <c r="K35" s="3">
        <f t="shared" si="2"/>
        <v>1</v>
      </c>
      <c r="L35" t="s">
        <v>19</v>
      </c>
    </row>
    <row r="36" spans="1:12" x14ac:dyDescent="0.4">
      <c r="A36" s="1">
        <v>34</v>
      </c>
      <c r="B36" t="s">
        <v>83</v>
      </c>
      <c r="C36" t="b">
        <v>0</v>
      </c>
      <c r="D36" t="b">
        <v>1</v>
      </c>
      <c r="E36" t="b">
        <v>0</v>
      </c>
      <c r="F36" t="str">
        <f t="shared" si="1"/>
        <v>Ref_RegionType_Trans</v>
      </c>
      <c r="G36" t="b">
        <v>1</v>
      </c>
      <c r="H36" t="s">
        <v>84</v>
      </c>
      <c r="I36" s="3">
        <f t="shared" si="2"/>
        <v>0</v>
      </c>
      <c r="J36" s="3">
        <f t="shared" si="2"/>
        <v>1</v>
      </c>
      <c r="K36" s="3">
        <f t="shared" si="2"/>
        <v>0</v>
      </c>
      <c r="L36" t="s">
        <v>19</v>
      </c>
    </row>
    <row r="37" spans="1:12" x14ac:dyDescent="0.4">
      <c r="A37" s="1">
        <v>35</v>
      </c>
      <c r="B37" t="s">
        <v>85</v>
      </c>
      <c r="C37" t="b">
        <v>0</v>
      </c>
      <c r="D37" t="b">
        <v>0</v>
      </c>
      <c r="E37" t="b">
        <v>1</v>
      </c>
      <c r="F37" t="str">
        <f t="shared" si="1"/>
        <v>Ref_RegionType_More</v>
      </c>
      <c r="G37" t="b">
        <v>0</v>
      </c>
      <c r="H37" t="s">
        <v>86</v>
      </c>
      <c r="I37" s="3">
        <f t="shared" si="2"/>
        <v>0</v>
      </c>
      <c r="J37" s="3">
        <f t="shared" si="2"/>
        <v>0</v>
      </c>
      <c r="K37" s="3">
        <f t="shared" si="2"/>
        <v>1</v>
      </c>
      <c r="L37" t="s">
        <v>19</v>
      </c>
    </row>
    <row r="38" spans="1:12" x14ac:dyDescent="0.4">
      <c r="A38" s="1">
        <v>36</v>
      </c>
      <c r="B38" t="s">
        <v>87</v>
      </c>
      <c r="C38" t="b">
        <v>0</v>
      </c>
      <c r="D38" t="b">
        <v>1</v>
      </c>
      <c r="E38" t="b">
        <v>1</v>
      </c>
      <c r="F38" t="str">
        <f t="shared" si="1"/>
        <v>Ref_RegionType_TransMore</v>
      </c>
      <c r="G38" t="b">
        <v>0</v>
      </c>
      <c r="H38" t="s">
        <v>88</v>
      </c>
      <c r="I38" s="3">
        <f t="shared" si="2"/>
        <v>0</v>
      </c>
      <c r="J38" s="3">
        <f t="shared" si="2"/>
        <v>1</v>
      </c>
      <c r="K38" s="3">
        <f t="shared" si="2"/>
        <v>1</v>
      </c>
      <c r="L38" t="s">
        <v>19</v>
      </c>
    </row>
    <row r="39" spans="1:12" x14ac:dyDescent="0.4">
      <c r="A39" s="1">
        <v>37</v>
      </c>
      <c r="B39" t="s">
        <v>89</v>
      </c>
      <c r="C39" t="b">
        <v>0</v>
      </c>
      <c r="D39" t="b">
        <v>0</v>
      </c>
      <c r="E39" t="b">
        <v>1</v>
      </c>
      <c r="F39" t="str">
        <f t="shared" si="1"/>
        <v>Ref_RegionType_More</v>
      </c>
      <c r="G39" t="b">
        <v>0</v>
      </c>
      <c r="H39" t="s">
        <v>90</v>
      </c>
      <c r="I39" s="3">
        <f t="shared" si="2"/>
        <v>0</v>
      </c>
      <c r="J39" s="3">
        <f t="shared" si="2"/>
        <v>0</v>
      </c>
      <c r="K39" s="3">
        <f t="shared" si="2"/>
        <v>1</v>
      </c>
      <c r="L39" t="s">
        <v>19</v>
      </c>
    </row>
    <row r="40" spans="1:12" x14ac:dyDescent="0.4">
      <c r="A40" s="1">
        <v>38</v>
      </c>
      <c r="B40" t="s">
        <v>91</v>
      </c>
      <c r="C40" t="b">
        <v>0</v>
      </c>
      <c r="D40" t="b">
        <v>0</v>
      </c>
      <c r="E40" t="b">
        <v>1</v>
      </c>
      <c r="F40" t="str">
        <f t="shared" si="1"/>
        <v>Ref_RegionType_More</v>
      </c>
      <c r="G40" t="b">
        <v>0</v>
      </c>
      <c r="H40" t="s">
        <v>92</v>
      </c>
      <c r="I40" s="3">
        <f t="shared" si="2"/>
        <v>0</v>
      </c>
      <c r="J40" s="3">
        <f t="shared" si="2"/>
        <v>0</v>
      </c>
      <c r="K40" s="3">
        <f t="shared" si="2"/>
        <v>1</v>
      </c>
      <c r="L40" t="s">
        <v>19</v>
      </c>
    </row>
    <row r="41" spans="1:12" x14ac:dyDescent="0.4">
      <c r="A41" s="1">
        <v>39</v>
      </c>
      <c r="B41" t="s">
        <v>93</v>
      </c>
      <c r="C41" t="b">
        <v>0</v>
      </c>
      <c r="D41" t="b">
        <v>1</v>
      </c>
      <c r="E41" t="b">
        <v>1</v>
      </c>
      <c r="F41" t="str">
        <f t="shared" si="1"/>
        <v>Ref_RegionType_TransMore</v>
      </c>
      <c r="G41" t="b">
        <v>0</v>
      </c>
      <c r="H41" t="s">
        <v>94</v>
      </c>
      <c r="I41" s="3">
        <f t="shared" si="2"/>
        <v>0</v>
      </c>
      <c r="J41" s="3">
        <f t="shared" si="2"/>
        <v>1</v>
      </c>
      <c r="K41" s="3">
        <f t="shared" si="2"/>
        <v>1</v>
      </c>
      <c r="L41" t="s">
        <v>19</v>
      </c>
    </row>
  </sheetData>
  <sheetProtection formatCells="0" formatColumns="0" formatRows="0" autoFilter="0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9"/>
  <sheetViews>
    <sheetView workbookViewId="0">
      <selection activeCell="H13" sqref="H13"/>
    </sheetView>
  </sheetViews>
  <sheetFormatPr defaultRowHeight="15" x14ac:dyDescent="0.4"/>
  <cols>
    <col min="7" max="7" width="24.1640625" customWidth="1"/>
    <col min="9" max="9" width="26.1640625" customWidth="1"/>
  </cols>
  <sheetData>
    <row r="1" spans="1:9" x14ac:dyDescent="0.4">
      <c r="A1" t="s">
        <v>151</v>
      </c>
      <c r="D1" t="s">
        <v>175</v>
      </c>
      <c r="G1" t="s">
        <v>109</v>
      </c>
      <c r="I1" t="s">
        <v>110</v>
      </c>
    </row>
    <row r="3" spans="1:9" x14ac:dyDescent="0.4">
      <c r="A3" t="s">
        <v>189</v>
      </c>
      <c r="D3" t="s">
        <v>189</v>
      </c>
      <c r="G3" s="45" t="s">
        <v>111</v>
      </c>
      <c r="H3" s="44"/>
      <c r="I3" s="45" t="s">
        <v>115</v>
      </c>
    </row>
    <row r="4" spans="1:9" x14ac:dyDescent="0.4">
      <c r="A4" t="s">
        <v>115</v>
      </c>
      <c r="D4" t="s">
        <v>115</v>
      </c>
      <c r="G4" s="45" t="s">
        <v>112</v>
      </c>
      <c r="H4" s="44"/>
      <c r="I4" s="45" t="s">
        <v>116</v>
      </c>
    </row>
    <row r="5" spans="1:9" x14ac:dyDescent="0.4">
      <c r="A5" t="s">
        <v>188</v>
      </c>
      <c r="D5" t="s">
        <v>188</v>
      </c>
      <c r="G5" s="45" t="s">
        <v>113</v>
      </c>
      <c r="H5" s="44"/>
      <c r="I5" s="45" t="s">
        <v>117</v>
      </c>
    </row>
    <row r="6" spans="1:9" x14ac:dyDescent="0.4">
      <c r="A6" t="s">
        <v>152</v>
      </c>
      <c r="D6" t="s">
        <v>152</v>
      </c>
      <c r="G6" s="103" t="s">
        <v>191</v>
      </c>
      <c r="H6" s="44"/>
      <c r="I6" s="103" t="s">
        <v>193</v>
      </c>
    </row>
    <row r="7" spans="1:9" x14ac:dyDescent="0.4">
      <c r="A7" t="s">
        <v>116</v>
      </c>
      <c r="D7" t="s">
        <v>116</v>
      </c>
      <c r="G7" s="103" t="s">
        <v>190</v>
      </c>
      <c r="H7" s="44"/>
      <c r="I7" s="45" t="s">
        <v>118</v>
      </c>
    </row>
    <row r="8" spans="1:9" x14ac:dyDescent="0.4">
      <c r="A8" t="s">
        <v>117</v>
      </c>
      <c r="D8" t="s">
        <v>117</v>
      </c>
      <c r="G8" s="103" t="s">
        <v>192</v>
      </c>
      <c r="H8" s="44"/>
      <c r="I8" s="45" t="s">
        <v>119</v>
      </c>
    </row>
    <row r="9" spans="1:9" x14ac:dyDescent="0.4">
      <c r="A9" t="s">
        <v>187</v>
      </c>
      <c r="D9" t="s">
        <v>187</v>
      </c>
      <c r="G9" s="45" t="s">
        <v>102</v>
      </c>
      <c r="H9" s="44"/>
      <c r="I9" s="128" t="s">
        <v>217</v>
      </c>
    </row>
    <row r="10" spans="1:9" x14ac:dyDescent="0.4">
      <c r="G10" s="45" t="s">
        <v>114</v>
      </c>
      <c r="H10" s="44"/>
      <c r="I10" s="45" t="s">
        <v>120</v>
      </c>
    </row>
    <row r="11" spans="1:9" x14ac:dyDescent="0.4">
      <c r="G11" s="127" t="s">
        <v>214</v>
      </c>
      <c r="H11" s="44"/>
    </row>
    <row r="12" spans="1:9" ht="30" x14ac:dyDescent="0.4">
      <c r="G12" s="127" t="s">
        <v>215</v>
      </c>
      <c r="H12" s="44"/>
      <c r="I12" s="45"/>
    </row>
    <row r="13" spans="1:9" ht="30" x14ac:dyDescent="0.4">
      <c r="G13" s="127" t="s">
        <v>216</v>
      </c>
      <c r="H13" s="44"/>
      <c r="I13" s="45"/>
    </row>
    <row r="14" spans="1:9" x14ac:dyDescent="0.4">
      <c r="A14" t="s">
        <v>185</v>
      </c>
      <c r="D14" t="s">
        <v>185</v>
      </c>
      <c r="H14" s="44"/>
      <c r="I14" s="45"/>
    </row>
    <row r="15" spans="1:9" x14ac:dyDescent="0.4">
      <c r="A15" t="s">
        <v>103</v>
      </c>
      <c r="D15" t="s">
        <v>103</v>
      </c>
    </row>
    <row r="16" spans="1:9" x14ac:dyDescent="0.4">
      <c r="A16" t="s">
        <v>186</v>
      </c>
      <c r="D16" t="s">
        <v>186</v>
      </c>
    </row>
    <row r="17" spans="1:4" x14ac:dyDescent="0.4">
      <c r="A17" t="s">
        <v>118</v>
      </c>
      <c r="D17" t="s">
        <v>118</v>
      </c>
    </row>
    <row r="18" spans="1:4" x14ac:dyDescent="0.4">
      <c r="A18" t="s">
        <v>119</v>
      </c>
      <c r="D18" t="s">
        <v>119</v>
      </c>
    </row>
    <row r="19" spans="1:4" x14ac:dyDescent="0.4">
      <c r="A19" t="s">
        <v>120</v>
      </c>
      <c r="D19" t="s">
        <v>120</v>
      </c>
    </row>
  </sheetData>
  <sortState xmlns:xlrd2="http://schemas.microsoft.com/office/spreadsheetml/2017/richdata2" ref="I3:I10">
    <sortCondition ref="I3:I10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3"/>
  <sheetViews>
    <sheetView workbookViewId="0">
      <selection activeCell="A24" sqref="A24"/>
    </sheetView>
  </sheetViews>
  <sheetFormatPr defaultRowHeight="15" x14ac:dyDescent="0.4"/>
  <cols>
    <col min="1" max="1" width="23.38671875" bestFit="1" customWidth="1"/>
    <col min="2" max="2" width="3.109375" customWidth="1"/>
    <col min="3" max="3" width="22.1640625" customWidth="1"/>
  </cols>
  <sheetData>
    <row r="1" spans="1:3" x14ac:dyDescent="0.4">
      <c r="A1" t="s">
        <v>164</v>
      </c>
      <c r="C1" t="s">
        <v>173</v>
      </c>
    </row>
    <row r="3" spans="1:3" x14ac:dyDescent="0.4">
      <c r="C3" t="s">
        <v>4</v>
      </c>
    </row>
    <row r="4" spans="1:3" x14ac:dyDescent="0.4">
      <c r="A4" t="s">
        <v>2</v>
      </c>
      <c r="C4" t="s">
        <v>3</v>
      </c>
    </row>
    <row r="5" spans="1:3" x14ac:dyDescent="0.4">
      <c r="A5" t="s">
        <v>168</v>
      </c>
      <c r="C5" t="s">
        <v>162</v>
      </c>
    </row>
    <row r="6" spans="1:3" x14ac:dyDescent="0.4">
      <c r="A6" t="s">
        <v>169</v>
      </c>
    </row>
    <row r="7" spans="1:3" x14ac:dyDescent="0.4">
      <c r="A7" t="s">
        <v>165</v>
      </c>
    </row>
    <row r="8" spans="1:3" x14ac:dyDescent="0.4">
      <c r="A8" t="s">
        <v>174</v>
      </c>
    </row>
    <row r="9" spans="1:3" x14ac:dyDescent="0.4">
      <c r="A9" t="s">
        <v>195</v>
      </c>
    </row>
    <row r="10" spans="1:3" x14ac:dyDescent="0.4">
      <c r="A10" t="s">
        <v>170</v>
      </c>
    </row>
    <row r="11" spans="1:3" x14ac:dyDescent="0.4">
      <c r="A11" t="s">
        <v>167</v>
      </c>
    </row>
    <row r="12" spans="1:3" x14ac:dyDescent="0.4">
      <c r="A12" t="s">
        <v>166</v>
      </c>
    </row>
    <row r="13" spans="1:3" x14ac:dyDescent="0.4">
      <c r="A13" t="s">
        <v>171</v>
      </c>
    </row>
  </sheetData>
  <sortState xmlns:xlrd2="http://schemas.microsoft.com/office/spreadsheetml/2017/richdata2" ref="A3:A10">
    <sortCondition ref="A3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D66D72E9D549448C616EA5B320D725" ma:contentTypeVersion="11" ma:contentTypeDescription="Create a new document." ma:contentTypeScope="" ma:versionID="2c1e00b989cabd73a5be238d50950502">
  <xsd:schema xmlns:xsd="http://www.w3.org/2001/XMLSchema" xmlns:xs="http://www.w3.org/2001/XMLSchema" xmlns:p="http://schemas.microsoft.com/office/2006/metadata/properties" xmlns:ns3="bf400654-d189-4d7c-a8a3-10427610f55b" xmlns:ns4="0732d37f-eb2b-4075-89ae-0b0883dff98c" targetNamespace="http://schemas.microsoft.com/office/2006/metadata/properties" ma:root="true" ma:fieldsID="a2dac9ec523aa3af5c601d90062104b1" ns3:_="" ns4:_="">
    <xsd:import namespace="bf400654-d189-4d7c-a8a3-10427610f55b"/>
    <xsd:import namespace="0732d37f-eb2b-4075-89ae-0b0883dff98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400654-d189-4d7c-a8a3-10427610f55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32d37f-eb2b-4075-89ae-0b0883dff9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82883E-151D-4097-8277-6F57D834B645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DAA07372-27F3-4E32-AA94-39324C5C5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400654-d189-4d7c-a8a3-10427610f55b"/>
    <ds:schemaRef ds:uri="0732d37f-eb2b-4075-89ae-0b0883dff9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0CC3C0-7C45-45EE-88AA-FCEF92806D4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AA1A955-21AC-4AE7-9EF0-B825D3D7B0C8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732d37f-eb2b-4075-89ae-0b0883dff98c"/>
    <ds:schemaRef ds:uri="bf400654-d189-4d7c-a8a3-10427610f55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Project</vt:lpstr>
      <vt:lpstr>Costs Profile</vt:lpstr>
      <vt:lpstr>Funding Profile</vt:lpstr>
      <vt:lpstr>Funding Sources</vt:lpstr>
      <vt:lpstr>Priority</vt:lpstr>
      <vt:lpstr>Ref_LEP</vt:lpstr>
      <vt:lpstr>Cost Categories</vt:lpstr>
      <vt:lpstr>Funding Sources Data</vt:lpstr>
      <vt:lpstr>'Funding Profile'!Print_Area</vt:lpstr>
      <vt:lpstr>'Funding Sources'!Print_Area</vt:lpstr>
      <vt:lpstr>'Costs Profile'!Print_Titles</vt:lpstr>
      <vt:lpstr>Ref_LEP_ID</vt:lpstr>
      <vt:lpstr>Ref_LEP_Lookup</vt:lpstr>
      <vt:lpstr>Ref_LEP_Name</vt:lpstr>
    </vt:vector>
  </TitlesOfParts>
  <Company>Department for Communities and Local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Hayler</dc:creator>
  <cp:lastModifiedBy>Alison Laggan</cp:lastModifiedBy>
  <cp:lastPrinted>2016-05-11T16:53:04Z</cp:lastPrinted>
  <dcterms:created xsi:type="dcterms:W3CDTF">2014-08-01T14:14:45Z</dcterms:created>
  <dcterms:modified xsi:type="dcterms:W3CDTF">2019-09-18T12:24:20Z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eff96687-adf6-48f2-9cda-435f17cbbf48</vt:lpwstr>
  </property>
  <property fmtid="{D5CDD505-2E9C-101B-9397-08002B2CF9AE}" pid="3" name="bjSaver">
    <vt:lpwstr>HR0Mm09j00Oci4Bj6bTCpEMvBaFBVNBb</vt:lpwstr>
  </property>
  <property fmtid="{D5CDD505-2E9C-101B-9397-08002B2CF9AE}" pid="4" name="bjDocumentSecurityLabel">
    <vt:lpwstr>No Marking</vt:lpwstr>
  </property>
  <property fmtid="{D5CDD505-2E9C-101B-9397-08002B2CF9AE}" pid="5" name="ContentTypeId">
    <vt:lpwstr>0x01010083D66D72E9D549448C616EA5B320D725</vt:lpwstr>
  </property>
</Properties>
</file>