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Document Management Process\Publishing\Live documents\2016\101_150\141_16\"/>
    </mc:Choice>
  </mc:AlternateContent>
  <bookViews>
    <workbookView xWindow="0" yWindow="0" windowWidth="19200" windowHeight="6855"/>
  </bookViews>
  <sheets>
    <sheet name="GRA" sheetId="1" r:id="rId1"/>
  </sheets>
  <calcPr calcId="152511"/>
</workbook>
</file>

<file path=xl/calcChain.xml><?xml version="1.0" encoding="utf-8"?>
<calcChain xmlns="http://schemas.openxmlformats.org/spreadsheetml/2006/main">
  <c r="H85" i="1" l="1"/>
  <c r="I85" i="1"/>
  <c r="H84" i="1"/>
  <c r="I84" i="1"/>
  <c r="H83" i="1"/>
  <c r="I83" i="1"/>
  <c r="H82" i="1"/>
  <c r="I82" i="1"/>
  <c r="H81" i="1"/>
  <c r="I81" i="1"/>
  <c r="H80" i="1"/>
  <c r="I80" i="1"/>
  <c r="H79" i="1"/>
  <c r="I79" i="1"/>
  <c r="H78" i="1"/>
  <c r="I78" i="1"/>
  <c r="H77" i="1"/>
  <c r="I77" i="1"/>
  <c r="H76" i="1"/>
  <c r="I76" i="1"/>
  <c r="H75" i="1"/>
  <c r="I75" i="1"/>
  <c r="H74" i="1"/>
  <c r="I74" i="1"/>
  <c r="H73" i="1"/>
  <c r="I73" i="1"/>
  <c r="H72" i="1"/>
  <c r="I72" i="1"/>
  <c r="H71" i="1"/>
  <c r="I71" i="1"/>
  <c r="H70" i="1"/>
  <c r="I70" i="1"/>
  <c r="I69" i="1"/>
  <c r="H69" i="1"/>
  <c r="I68" i="1"/>
  <c r="H68" i="1"/>
  <c r="H67" i="1"/>
  <c r="I67" i="1"/>
  <c r="H66" i="1"/>
  <c r="I66" i="1"/>
  <c r="J72" i="1" l="1"/>
  <c r="K72" i="1" s="1"/>
  <c r="J74" i="1"/>
  <c r="K74" i="1" s="1"/>
  <c r="J78" i="1"/>
  <c r="K78" i="1" s="1"/>
  <c r="J80" i="1"/>
  <c r="K80" i="1" s="1"/>
  <c r="J70" i="1"/>
  <c r="K70" i="1" s="1"/>
  <c r="J73" i="1"/>
  <c r="K73" i="1" s="1"/>
  <c r="J81" i="1"/>
  <c r="K81" i="1" s="1"/>
  <c r="J85" i="1"/>
  <c r="K85" i="1" s="1"/>
  <c r="J75" i="1"/>
  <c r="K75" i="1" s="1"/>
  <c r="J82" i="1"/>
  <c r="K82" i="1" s="1"/>
  <c r="J67" i="1"/>
  <c r="K67" i="1" s="1"/>
  <c r="J69" i="1"/>
  <c r="K69" i="1" s="1"/>
  <c r="J83" i="1"/>
  <c r="K83" i="1" s="1"/>
  <c r="J66" i="1"/>
  <c r="K66" i="1" s="1"/>
  <c r="J68" i="1"/>
  <c r="K68" i="1" s="1"/>
  <c r="J77" i="1"/>
  <c r="K77" i="1" s="1"/>
  <c r="J79" i="1"/>
  <c r="K79" i="1" s="1"/>
  <c r="J84" i="1"/>
  <c r="K84" i="1" s="1"/>
  <c r="J71" i="1"/>
  <c r="K71" i="1" s="1"/>
  <c r="J76" i="1"/>
  <c r="K76" i="1" s="1"/>
</calcChain>
</file>

<file path=xl/sharedStrings.xml><?xml version="1.0" encoding="utf-8"?>
<sst xmlns="http://schemas.openxmlformats.org/spreadsheetml/2006/main" count="237" uniqueCount="133">
  <si>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</si>
  <si>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</si>
  <si>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</si>
  <si>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</si>
  <si>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</si>
  <si>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</si>
  <si>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</si>
  <si>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</si>
  <si>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</si>
  <si>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</si>
  <si>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</si>
  <si>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</si>
  <si>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</si>
  <si>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</si>
  <si>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</si>
  <si>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</si>
  <si>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</si>
  <si>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</si>
  <si>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</si>
  <si>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</si>
  <si>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</si>
  <si>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</si>
  <si>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</si>
  <si>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</si>
  <si>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</si>
  <si>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</si>
  <si>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</si>
  <si>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</si>
  <si>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</si>
  <si>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</si>
  <si>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</si>
  <si>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Action (by permitting)</t>
  </si>
  <si>
    <t>Environment Agency</t>
  </si>
  <si>
    <t>What is the magnitude of the risk after management? (This residual risk will be controlled by Compliance Assessment).</t>
  </si>
  <si>
    <t>Location of environmentally sensitive sites (km / m):</t>
  </si>
  <si>
    <t>The scope of the standard permit is defined by the following risk criteria:</t>
  </si>
  <si>
    <t>Standard facility:</t>
  </si>
  <si>
    <t>Parameter 6</t>
  </si>
  <si>
    <t>Parameter 7</t>
  </si>
  <si>
    <t>Water quality</t>
  </si>
  <si>
    <t>Increased siltation caused by working in the river, direct disturbance whilst undertaking construction works or footprint of the finished works.</t>
  </si>
  <si>
    <t>Increase in sediment load.</t>
  </si>
  <si>
    <t>Direct run-off from site, or in-channel flow from works within bank.</t>
  </si>
  <si>
    <t>WFD hydromorphology quality elements</t>
  </si>
  <si>
    <t>Geomorphological processes altered by activity</t>
  </si>
  <si>
    <t>Deterioration of high morphology status as measured by WFD.</t>
  </si>
  <si>
    <t>WFD biological quality elements</t>
  </si>
  <si>
    <t>Habitat and species</t>
  </si>
  <si>
    <t>Direct loss of or damage to habitat / species; indirect changes to ability of river to form and sustain habitat.</t>
  </si>
  <si>
    <t>Reduction in variability of bank and dynamics of flow; reduction in variability of bank; disruption of channel evolution; prevention of local sediment input through erosion control</t>
  </si>
  <si>
    <t>Change in structure of riparian zone</t>
  </si>
  <si>
    <t>Non-natural materials used.</t>
  </si>
  <si>
    <t>Local population and erosion</t>
  </si>
  <si>
    <t>Increased flow and 
sedimentation</t>
  </si>
  <si>
    <t>Reduction in flow rate during a flood event</t>
  </si>
  <si>
    <t>Additional flow</t>
  </si>
  <si>
    <t xml:space="preserve">Local population
</t>
  </si>
  <si>
    <t>Increased flood risk</t>
  </si>
  <si>
    <t>Impact on local population and businesses, damage to property</t>
  </si>
  <si>
    <t>Out of channel flow</t>
  </si>
  <si>
    <t>Siltation and erosion</t>
  </si>
  <si>
    <t>In-channel flow and sediment movement</t>
  </si>
  <si>
    <t>Parameter 1</t>
  </si>
  <si>
    <t>Parameter 2</t>
  </si>
  <si>
    <t>Parameter 3</t>
  </si>
  <si>
    <t>Parameter 4</t>
  </si>
  <si>
    <t>Parameter 5</t>
  </si>
  <si>
    <t>Non-natural flow regime reduces flow variability; increased flows may increase floodplain connectivity.</t>
  </si>
  <si>
    <t>Changes to ability of river to form and sustain habitat; Direct loss of or damage to habitat / species from additional bank protection.</t>
  </si>
  <si>
    <t>The activity can cause increased sedimentation and other damage, which may be large enough to adversely affect a conservation site or species.</t>
  </si>
  <si>
    <t>The activity can cause increased sedimentation and other damage, which may be large enough to adversely affect a conservation site or habitat.</t>
  </si>
  <si>
    <t>Will reduce risk due to limited mobilisation of sediment or pollutants.</t>
  </si>
  <si>
    <t>Limits changes to natural habitat</t>
  </si>
  <si>
    <t>Include general conditions which limit size, scale and magnitude of loss.</t>
  </si>
  <si>
    <t>To stop flow getting behind the structure and causing erosion</t>
  </si>
  <si>
    <t>To reduce the impact of multiple sites</t>
  </si>
  <si>
    <t>Activities shouldn't change channel size.</t>
  </si>
  <si>
    <t>Working close to a structure may cause damage or increase flood risk.</t>
  </si>
  <si>
    <t>Fish</t>
  </si>
  <si>
    <t>Direct damage, siltation and erosion</t>
  </si>
  <si>
    <t>Loss of or damage to species and breeding grounds</t>
  </si>
  <si>
    <t>Limiting the length of bank being affected reduces the amount of erosion / siltation.</t>
  </si>
  <si>
    <t>Prohibiting works during breeding periods will greatly reduce the risk to spawning grounds.</t>
  </si>
  <si>
    <t>Historic environment</t>
  </si>
  <si>
    <t>Damage to designated sites</t>
  </si>
  <si>
    <t>During construction works</t>
  </si>
  <si>
    <t>Spread of non native invasive species and plant and animal diseases</t>
  </si>
  <si>
    <t>Loss of or damage to habitat or species</t>
  </si>
  <si>
    <t>Spread of species in the catchment caused by non-native species being disturbed and spread downstream or transported by machinery and equipment to another site</t>
  </si>
  <si>
    <t>Use of biosecurity measures and good site management will reduce the spread of non-native invasive species</t>
  </si>
  <si>
    <t xml:space="preserve">The operating techniques/management system should include a plan of biosecurity and site management measures to prevent the spread of invasive non-native species and plant and animal diseases. </t>
  </si>
  <si>
    <t>Repairing and protecting up to 20 metres of the bank of a main river using natural materials</t>
  </si>
  <si>
    <t>Change in quantity and dynamics of water flow; change in river connectivity; change in structure and substrate of river bed</t>
  </si>
  <si>
    <t>Changes in: quantity and dynamics of water flow; connection to groundwater bodies; river connectivity; river depth and width variation; structure and substrate of river bed; and structure of riparian zone.</t>
  </si>
  <si>
    <t>Working in the channel can cause increased sedimentation and other damage, which may be large enough to adversely affect the status of the water body.</t>
  </si>
  <si>
    <t>Limiting the size of the activity reduces the impact on receptors</t>
  </si>
  <si>
    <t>Loss of or damage to habitat or species or additional bank protection</t>
  </si>
  <si>
    <t>Change in quantity and dynamics of water flow; change in river depth and width variation; change in structure and substrate of river bed</t>
  </si>
  <si>
    <t>Physical damage to designated sites</t>
  </si>
  <si>
    <t>Changes in: quantity and dynamics of water flow; structure and substrate of river bed; and structure of riparian zone.</t>
  </si>
  <si>
    <t>Include a condition stating that no more than 20 metres of river bank is affected at any one time</t>
  </si>
  <si>
    <t>Include a condition that it will not encroach into the channel beyond the previous bank alignment line</t>
  </si>
  <si>
    <t>Include a condition that works should not be carried out during the relevant fish breeding season.</t>
  </si>
  <si>
    <t>Include a condition that the bank top will not be raised above its original height or the height of the adjacent banks.</t>
  </si>
  <si>
    <t>Include a condition that the works will be tied into banks at both ends to prevent erosion occurring behind them.</t>
  </si>
  <si>
    <t>Include a condition to prohibit works within Scheduled Monuments.</t>
  </si>
  <si>
    <t>Construction works that dig into the ground can cause damage to Scheduled Monuments</t>
  </si>
  <si>
    <t>Applies to all potential locations related to a main river</t>
  </si>
  <si>
    <t>See below</t>
  </si>
  <si>
    <t>Parameter 8</t>
  </si>
  <si>
    <t>Parameter 9</t>
  </si>
  <si>
    <t xml:space="preserve">The activity must not be carried out on a river within 200m of an EU designated nature conservation site SSSI or National Nature Reserve, or within 1km of such a site notified for its freshwater habitats or species; within a Local Natural Reserve, Local Wildlife Site, Ancient Woodland or Scheduled Monument; within 1km upstream of an area containing Priority Habitat identified for the importance of its river or freshwater habitat; within 50m of an area identified as containing protected or priority species that could be impacted;or in or within 100m upstream of a water body of high morphological status </t>
  </si>
  <si>
    <t>Parameter 10</t>
  </si>
  <si>
    <t>The actvities shall not be carried out within 8 metres of a flood defence structure, river control structure or drainage work.</t>
  </si>
  <si>
    <t>Include a condition that works are not carried out within 8m of a flood risk management structure or works.</t>
  </si>
  <si>
    <t>Do not carry out activity within 50 metres of protected or priority species that could be impacted.</t>
  </si>
  <si>
    <t>Include a condition that reinforcement materials (such as  hurdles) must be made of hazel or other wood which will rot naturally. Materials such as sheet piling, concrete, cement or concrete bagwork should not be used.</t>
  </si>
  <si>
    <t>Include a condition that activity is not within 50m of another piece of reinforced bank (whether soft or hard engineered)</t>
  </si>
  <si>
    <t>Include a condition to ensure that risks to water quality and sediment control will be minimised.
The operating techniques/management system must address how the operator will manage and minimise the silt arising from their activity. The necessary measures should be in place before works begin.</t>
  </si>
  <si>
    <t>Include a condition that prohibits the activity within 100m up or downstream of high morphology status water bodies.</t>
  </si>
  <si>
    <t>Changes in flow, water quality or to habitat</t>
  </si>
  <si>
    <t>Deterioration of ecological status through loss or harm to biology</t>
  </si>
  <si>
    <t>Permitted activities - repairing and protecting the bank of a main river using natural materials affecting no more than 20m of bank.</t>
  </si>
  <si>
    <t>Only natural materials that will biodegrade should be used.</t>
  </si>
  <si>
    <t>Works should be tied into the bank.</t>
  </si>
  <si>
    <t>The bank height should not be increased and the original profile of the bank shall not be changed.</t>
  </si>
  <si>
    <t>There shall not be any other reinforcement work within 50m.</t>
  </si>
  <si>
    <t>Must not increase flood risk.</t>
  </si>
  <si>
    <t>Measures must be taken to address the flood, land drainage and environmental risks described.</t>
  </si>
  <si>
    <t>The activities shall be undertaken outside of the relevant fish breeding season.</t>
  </si>
  <si>
    <t>Do not carry out within 200m upstream and 100 metre raduis of a European designated nature conservation site, SSSI or National Nature Reserve, and 500 metres of such a site notified for its freshwater habitats or species;
Do not carry out activity within a Local Nature Reserves (LNR), Local Wildlife Site (LWS) or Ancient woodland.</t>
  </si>
  <si>
    <t xml:space="preserve">Do not carry out activity within 500 metres upstream of an area identified as containing a Priority Habitat that has been selected for  the importance of its river or freshwater habitat </t>
  </si>
  <si>
    <t>Generic risk assessment for standard rules set number SR2015 No33</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</si>
</sst>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b/>
      <sz val="10"/>
      <name val="Arial"/>
      <family val="2"/>
    </font>
    <font>
      <sz val="10"/>
      <name val="Arial"/>
      <family val="2"/>
    </font>
    <font>
      <sz val="10"/>
      <color theme="1"/>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5">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double">
        <color indexed="64"/>
      </left>
      <right/>
      <top/>
      <bottom/>
      <diagonal/>
    </border>
    <border>
      <left style="thin">
        <color indexed="64"/>
      </left>
      <right style="thin">
        <color indexed="64"/>
      </right>
      <top/>
      <bottom/>
      <diagonal/>
    </border>
    <border>
      <left/>
      <right style="double">
        <color indexed="64"/>
      </right>
      <top/>
      <bottom/>
      <diagonal/>
    </border>
  </borders>
  <cellStyleXfs count="2">
    <xf numFmtId="0" fontId="0" fillId="0" borderId="0"/>
    <xf numFmtId="0" fontId="8" fillId="0" borderId="0"/>
  </cellStyleXfs>
  <cellXfs count="109">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0" xfId="0" applyAlignment="1">
      <alignment horizontal="center" vertical="top"/>
    </xf>
    <xf numFmtId="0" fontId="0" fillId="7" borderId="0" xfId="0" applyFill="1" applyProtection="1"/>
    <xf numFmtId="0" fontId="0" fillId="7" borderId="12" xfId="0" applyFill="1" applyBorder="1" applyProtection="1"/>
    <xf numFmtId="0" fontId="0" fillId="7" borderId="13"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7" fillId="0" borderId="0" xfId="0" applyFont="1" applyFill="1" applyBorder="1"/>
    <xf numFmtId="0" fontId="7"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7" fillId="0" borderId="0" xfId="0" applyFont="1" applyFill="1" applyBorder="1" applyProtection="1"/>
    <xf numFmtId="0" fontId="7" fillId="0" borderId="0" xfId="0" applyFont="1" applyFill="1" applyBorder="1" applyAlignment="1" applyProtection="1">
      <alignment horizontal="right"/>
    </xf>
    <xf numFmtId="0" fontId="1" fillId="2" borderId="17" xfId="0" applyFont="1" applyFill="1" applyBorder="1" applyAlignment="1">
      <alignment horizontal="center" vertical="top" wrapText="1"/>
    </xf>
    <xf numFmtId="0" fontId="1" fillId="3" borderId="18" xfId="0" applyFont="1" applyFill="1" applyBorder="1" applyAlignment="1">
      <alignment vertical="top" wrapText="1"/>
    </xf>
    <xf numFmtId="0" fontId="0" fillId="0" borderId="0" xfId="0" applyBorder="1" applyAlignment="1" applyProtection="1">
      <alignment vertical="top" wrapText="1"/>
      <protection locked="0"/>
    </xf>
    <xf numFmtId="0" fontId="8" fillId="0" borderId="0" xfId="0" applyFont="1"/>
    <xf numFmtId="0" fontId="8" fillId="0" borderId="0" xfId="0" applyFont="1" applyFill="1" applyBorder="1" applyProtection="1"/>
    <xf numFmtId="0" fontId="8" fillId="5" borderId="14" xfId="0" applyFont="1" applyFill="1" applyBorder="1" applyAlignment="1" applyProtection="1">
      <alignment vertical="top" wrapText="1"/>
      <protection locked="0"/>
    </xf>
    <xf numFmtId="0" fontId="8" fillId="5" borderId="16" xfId="0" applyFont="1"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11" xfId="0" applyFont="1" applyFill="1" applyBorder="1" applyAlignment="1">
      <alignment vertical="top" wrapText="1"/>
    </xf>
    <xf numFmtId="0" fontId="1" fillId="8" borderId="11" xfId="0" applyFont="1" applyFill="1" applyBorder="1" applyAlignment="1" applyProtection="1">
      <alignment vertical="top" wrapText="1"/>
      <protection locked="0"/>
    </xf>
    <xf numFmtId="0" fontId="8" fillId="0" borderId="0" xfId="0" applyFont="1" applyBorder="1" applyAlignment="1" applyProtection="1">
      <alignment vertical="top" wrapText="1"/>
      <protection locked="0"/>
    </xf>
    <xf numFmtId="0" fontId="9" fillId="0" borderId="0" xfId="0" applyFont="1" applyFill="1" applyBorder="1" applyAlignment="1" applyProtection="1">
      <alignment vertical="top" wrapText="1"/>
      <protection locked="0"/>
    </xf>
    <xf numFmtId="0" fontId="9" fillId="0" borderId="0" xfId="0" applyFont="1" applyBorder="1" applyAlignment="1" applyProtection="1">
      <alignment vertical="top" wrapText="1"/>
      <protection locked="0"/>
    </xf>
    <xf numFmtId="0" fontId="8" fillId="0" borderId="0" xfId="0" applyFont="1"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1" fillId="8" borderId="28" xfId="0" applyFont="1" applyFill="1" applyBorder="1" applyAlignment="1" applyProtection="1">
      <alignment vertical="top" wrapText="1"/>
      <protection locked="0"/>
    </xf>
    <xf numFmtId="0" fontId="8" fillId="0" borderId="15" xfId="0" applyFont="1" applyBorder="1" applyAlignment="1" applyProtection="1">
      <alignment vertical="top" wrapText="1"/>
      <protection locked="0"/>
    </xf>
    <xf numFmtId="0" fontId="8" fillId="0" borderId="20" xfId="0" applyFont="1" applyFill="1" applyBorder="1" applyAlignment="1" applyProtection="1">
      <alignment vertical="top" wrapText="1"/>
      <protection locked="0"/>
    </xf>
    <xf numFmtId="0" fontId="8" fillId="0" borderId="15" xfId="0" applyFont="1" applyFill="1" applyBorder="1" applyAlignment="1" applyProtection="1">
      <alignment vertical="top" wrapText="1"/>
      <protection locked="0"/>
    </xf>
    <xf numFmtId="0" fontId="8" fillId="0" borderId="17" xfId="0" applyFont="1" applyFill="1" applyBorder="1" applyAlignment="1" applyProtection="1">
      <alignment vertical="top" wrapText="1"/>
      <protection locked="0"/>
    </xf>
    <xf numFmtId="0" fontId="8" fillId="0" borderId="21" xfId="0" applyFont="1" applyBorder="1" applyAlignment="1" applyProtection="1">
      <alignment vertical="top" wrapText="1"/>
      <protection locked="0"/>
    </xf>
    <xf numFmtId="0" fontId="8" fillId="0" borderId="17" xfId="0" applyFont="1" applyBorder="1" applyAlignment="1" applyProtection="1">
      <alignment vertical="top" wrapText="1"/>
      <protection locked="0"/>
    </xf>
    <xf numFmtId="0" fontId="8" fillId="0" borderId="21" xfId="0" applyFont="1" applyFill="1" applyBorder="1" applyAlignment="1" applyProtection="1">
      <alignment vertical="top" wrapText="1"/>
      <protection locked="0"/>
    </xf>
    <xf numFmtId="0" fontId="8" fillId="0" borderId="15" xfId="0" applyNumberFormat="1" applyFont="1" applyFill="1" applyBorder="1" applyAlignment="1" applyProtection="1">
      <alignment vertical="top" wrapText="1"/>
      <protection locked="0"/>
    </xf>
    <xf numFmtId="0" fontId="8" fillId="0" borderId="22" xfId="0" applyFont="1" applyFill="1" applyBorder="1" applyAlignment="1" applyProtection="1">
      <alignment vertical="top" wrapText="1"/>
      <protection locked="0"/>
    </xf>
    <xf numFmtId="0" fontId="8" fillId="0" borderId="22" xfId="0" applyNumberFormat="1" applyFont="1" applyFill="1" applyBorder="1" applyAlignment="1" applyProtection="1">
      <alignment vertical="top" wrapText="1"/>
      <protection locked="0"/>
    </xf>
    <xf numFmtId="0" fontId="8" fillId="0" borderId="15" xfId="0" applyFont="1" applyFill="1" applyBorder="1" applyAlignment="1" applyProtection="1">
      <alignment vertical="top" wrapText="1"/>
    </xf>
    <xf numFmtId="0" fontId="8" fillId="5" borderId="27" xfId="0" applyFont="1" applyFill="1" applyBorder="1" applyAlignment="1" applyProtection="1">
      <alignment vertical="top" wrapText="1"/>
      <protection locked="0"/>
    </xf>
    <xf numFmtId="0" fontId="8" fillId="5" borderId="25" xfId="0" applyFont="1" applyFill="1" applyBorder="1" applyAlignment="1" applyProtection="1">
      <alignment vertical="top" wrapText="1"/>
      <protection locked="0"/>
    </xf>
    <xf numFmtId="0" fontId="8" fillId="0" borderId="24" xfId="0" applyFont="1" applyFill="1" applyBorder="1" applyAlignment="1" applyProtection="1">
      <alignment vertical="top" wrapText="1"/>
      <protection locked="0"/>
    </xf>
    <xf numFmtId="0" fontId="5" fillId="0" borderId="0" xfId="0" applyFont="1"/>
    <xf numFmtId="0" fontId="8" fillId="0" borderId="2" xfId="0" applyFont="1" applyBorder="1" applyAlignment="1" applyProtection="1">
      <alignment vertical="top" wrapText="1"/>
      <protection locked="0"/>
    </xf>
    <xf numFmtId="0" fontId="8" fillId="5" borderId="2" xfId="0" applyFont="1" applyFill="1" applyBorder="1" applyAlignment="1" applyProtection="1">
      <alignment vertical="top" wrapText="1"/>
      <protection locked="0"/>
    </xf>
    <xf numFmtId="0" fontId="8" fillId="5" borderId="15" xfId="0" applyFont="1" applyFill="1" applyBorder="1" applyAlignment="1" applyProtection="1">
      <alignment vertical="top" wrapText="1"/>
      <protection locked="0"/>
    </xf>
    <xf numFmtId="0" fontId="1" fillId="8" borderId="17" xfId="0" applyFont="1" applyFill="1" applyBorder="1" applyAlignment="1" applyProtection="1">
      <alignment vertical="top" wrapText="1"/>
      <protection locked="0"/>
    </xf>
    <xf numFmtId="0" fontId="8" fillId="0" borderId="2" xfId="0" applyFont="1" applyFill="1" applyBorder="1" applyAlignment="1" applyProtection="1">
      <alignment vertical="top" wrapText="1"/>
      <protection locked="0"/>
    </xf>
    <xf numFmtId="0" fontId="8" fillId="0" borderId="25" xfId="0" applyNumberFormat="1" applyFont="1" applyFill="1" applyBorder="1" applyAlignment="1" applyProtection="1">
      <alignment vertical="top" wrapText="1"/>
      <protection locked="0"/>
    </xf>
    <xf numFmtId="0" fontId="1" fillId="3" borderId="2" xfId="0" applyFont="1" applyFill="1" applyBorder="1" applyAlignment="1">
      <alignment vertical="top" wrapText="1"/>
    </xf>
    <xf numFmtId="0" fontId="8" fillId="0" borderId="2" xfId="0" applyFont="1" applyFill="1" applyBorder="1" applyAlignment="1" applyProtection="1">
      <alignment vertical="top" wrapText="1"/>
    </xf>
    <xf numFmtId="0" fontId="8" fillId="0" borderId="17" xfId="1" applyFont="1" applyBorder="1" applyAlignment="1" applyProtection="1">
      <alignment vertical="top" wrapText="1"/>
      <protection locked="0"/>
    </xf>
    <xf numFmtId="0" fontId="8" fillId="5" borderId="32" xfId="0" applyFont="1" applyFill="1" applyBorder="1" applyAlignment="1" applyProtection="1">
      <alignment vertical="top" wrapText="1"/>
      <protection locked="0"/>
    </xf>
    <xf numFmtId="0" fontId="8" fillId="5" borderId="33" xfId="0" applyFont="1" applyFill="1" applyBorder="1" applyAlignment="1" applyProtection="1">
      <alignment vertical="top" wrapText="1"/>
      <protection locked="0"/>
    </xf>
    <xf numFmtId="0" fontId="1" fillId="8" borderId="34" xfId="0" applyFont="1" applyFill="1" applyBorder="1" applyAlignment="1" applyProtection="1">
      <alignment vertical="top" wrapText="1"/>
      <protection locked="0"/>
    </xf>
    <xf numFmtId="0" fontId="8" fillId="0" borderId="3" xfId="0" applyFont="1" applyFill="1" applyBorder="1" applyAlignment="1" applyProtection="1">
      <alignment vertical="top" wrapText="1"/>
      <protection locked="0"/>
    </xf>
    <xf numFmtId="0" fontId="8" fillId="0" borderId="30" xfId="0" applyFont="1" applyBorder="1" applyAlignment="1" applyProtection="1">
      <alignment vertical="top" wrapText="1"/>
      <protection locked="0"/>
    </xf>
    <xf numFmtId="0" fontId="8" fillId="0" borderId="31" xfId="0" applyFont="1" applyFill="1" applyBorder="1" applyAlignment="1" applyProtection="1">
      <alignment vertical="top" wrapText="1"/>
      <protection locked="0"/>
    </xf>
    <xf numFmtId="0" fontId="8" fillId="0" borderId="25" xfId="0" applyFont="1" applyFill="1" applyBorder="1" applyAlignment="1" applyProtection="1">
      <alignment vertical="top" wrapText="1"/>
      <protection locked="0"/>
    </xf>
    <xf numFmtId="0" fontId="8" fillId="0" borderId="22" xfId="0" applyFont="1" applyBorder="1" applyAlignment="1" applyProtection="1">
      <alignment vertical="top" wrapText="1"/>
      <protection locked="0"/>
    </xf>
    <xf numFmtId="0" fontId="8" fillId="0" borderId="26" xfId="0" applyFont="1" applyFill="1" applyBorder="1" applyAlignment="1" applyProtection="1">
      <alignment vertical="top" wrapText="1"/>
      <protection locked="0"/>
    </xf>
    <xf numFmtId="0" fontId="8" fillId="0" borderId="23" xfId="0" applyFont="1" applyBorder="1" applyAlignment="1" applyProtection="1">
      <alignment vertical="top" wrapText="1"/>
      <protection locked="0"/>
    </xf>
    <xf numFmtId="0" fontId="9" fillId="5" borderId="2" xfId="0" applyFont="1" applyFill="1" applyBorder="1" applyAlignment="1" applyProtection="1">
      <alignment vertical="top" wrapText="1"/>
      <protection locked="0"/>
    </xf>
    <xf numFmtId="0" fontId="9" fillId="5" borderId="15" xfId="0" applyFont="1" applyFill="1" applyBorder="1" applyAlignment="1" applyProtection="1">
      <alignment vertical="top" wrapText="1"/>
      <protection locked="0"/>
    </xf>
    <xf numFmtId="0" fontId="8" fillId="0" borderId="2" xfId="1" applyFont="1" applyFill="1" applyBorder="1" applyAlignment="1" applyProtection="1">
      <alignment vertical="top" wrapText="1"/>
      <protection locked="0"/>
    </xf>
    <xf numFmtId="0" fontId="8" fillId="0" borderId="29" xfId="0" applyFont="1" applyFill="1" applyBorder="1" applyAlignment="1" applyProtection="1">
      <alignment vertical="top" wrapText="1"/>
      <protection locked="0"/>
    </xf>
    <xf numFmtId="0" fontId="8" fillId="0" borderId="0" xfId="0" applyFont="1" applyAlignment="1"/>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15" fontId="8" fillId="9" borderId="12" xfId="0" applyNumberFormat="1" applyFont="1" applyFill="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8" fillId="9" borderId="12" xfId="0" applyFont="1" applyFill="1" applyBorder="1" applyAlignment="1" applyProtection="1">
      <alignment vertical="top" wrapText="1"/>
      <protection locked="0"/>
    </xf>
    <xf numFmtId="0" fontId="0" fillId="9" borderId="12" xfId="0" applyFill="1" applyBorder="1" applyAlignment="1" applyProtection="1">
      <alignment vertical="top" wrapText="1"/>
      <protection locked="0"/>
    </xf>
    <xf numFmtId="0" fontId="0" fillId="0" borderId="12" xfId="0" applyBorder="1" applyAlignment="1" applyProtection="1">
      <alignment vertical="top" wrapText="1"/>
      <protection locked="0"/>
    </xf>
    <xf numFmtId="0" fontId="0" fillId="9" borderId="13" xfId="0" applyFill="1" applyBorder="1" applyAlignment="1" applyProtection="1">
      <alignment vertical="top" wrapText="1"/>
      <protection locked="0"/>
    </xf>
    <xf numFmtId="0" fontId="8" fillId="0" borderId="0" xfId="0" applyFont="1" applyAlignment="1">
      <alignment horizontal="left" wrapText="1"/>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23"/>
  <sheetViews>
    <sheetView tabSelected="1" topLeftCell="B1" zoomScaleNormal="100" workbookViewId="0">
      <selection activeCell="B2" sqref="B2"/>
    </sheetView>
  </sheetViews>
  <sheetFormatPr defaultRowHeight="12.75" x14ac:dyDescent="0.2"/>
  <cols>
    <col min="1" max="1" width="0" hidden="1" customWidth="1"/>
    <col min="2" max="2" width="16.7109375" customWidth="1"/>
    <col min="3" max="3" width="16.85546875" customWidth="1"/>
    <col min="4" max="5" width="16.7109375" customWidth="1"/>
    <col min="6" max="6" width="10.5703125" customWidth="1"/>
    <col min="7" max="7" width="9.7109375" customWidth="1"/>
    <col min="8" max="8" width="11.28515625" customWidth="1"/>
    <col min="9" max="9" width="19" customWidth="1"/>
    <col min="10" max="10" width="50" customWidth="1"/>
    <col min="11" max="11" width="16.7109375" customWidth="1"/>
  </cols>
  <sheetData>
    <row r="2" spans="1:13" ht="18" x14ac:dyDescent="0.25">
      <c r="B2" s="71" t="s">
        <v>132</v>
      </c>
      <c r="C2" s="13"/>
      <c r="D2" s="13"/>
      <c r="E2" s="12"/>
    </row>
    <row r="3" spans="1:13" ht="13.5" customHeight="1" x14ac:dyDescent="0.25">
      <c r="B3" s="27"/>
      <c r="C3" s="27"/>
      <c r="D3" s="27"/>
      <c r="E3" s="29"/>
      <c r="F3" s="23"/>
      <c r="G3" s="23"/>
      <c r="H3" s="23"/>
      <c r="I3" s="23"/>
      <c r="J3" s="23"/>
      <c r="K3" s="23"/>
    </row>
    <row r="4" spans="1:13" ht="15" customHeight="1" x14ac:dyDescent="0.25">
      <c r="B4" s="28" t="s">
        <v>36</v>
      </c>
      <c r="C4" s="28"/>
      <c r="D4" s="28"/>
      <c r="E4" s="30"/>
      <c r="F4" s="104" t="s">
        <v>91</v>
      </c>
      <c r="G4" s="104"/>
      <c r="H4" s="104"/>
      <c r="I4" s="104"/>
      <c r="J4" s="104"/>
      <c r="K4" s="24"/>
    </row>
    <row r="5" spans="1:13" ht="12.75" customHeight="1" x14ac:dyDescent="0.25">
      <c r="B5" s="28"/>
      <c r="C5" s="28"/>
      <c r="D5" s="28"/>
      <c r="E5" s="30"/>
      <c r="F5" s="26"/>
      <c r="G5" s="26"/>
      <c r="H5" s="23"/>
      <c r="I5" s="23"/>
      <c r="J5" s="23"/>
      <c r="K5" s="23"/>
    </row>
    <row r="6" spans="1:13" ht="15.75" x14ac:dyDescent="0.25">
      <c r="B6" s="28" t="s">
        <v>0</v>
      </c>
      <c r="C6" s="30"/>
      <c r="D6" s="30"/>
      <c r="E6" s="30"/>
      <c r="F6" s="104" t="s">
        <v>107</v>
      </c>
      <c r="G6" s="105"/>
      <c r="H6" s="105"/>
      <c r="I6" s="105"/>
      <c r="J6" s="105"/>
      <c r="K6" s="24"/>
    </row>
    <row r="7" spans="1:13" ht="12.75" customHeight="1" x14ac:dyDescent="0.25">
      <c r="B7" s="31"/>
      <c r="C7" s="26"/>
      <c r="D7" s="26"/>
      <c r="E7" s="26"/>
      <c r="F7" s="26"/>
      <c r="G7" s="26"/>
      <c r="H7" s="23"/>
      <c r="I7" s="23"/>
      <c r="J7" s="23"/>
      <c r="K7" s="23"/>
    </row>
    <row r="8" spans="1:13" ht="15.75" customHeight="1" x14ac:dyDescent="0.25">
      <c r="B8" s="28" t="s">
        <v>34</v>
      </c>
      <c r="C8" s="30"/>
      <c r="D8" s="30"/>
      <c r="E8" s="30"/>
      <c r="F8" s="104" t="s">
        <v>108</v>
      </c>
      <c r="G8" s="106"/>
      <c r="H8" s="106"/>
      <c r="I8" s="106"/>
      <c r="J8" s="106"/>
      <c r="K8" s="24"/>
    </row>
    <row r="9" spans="1:13" ht="10.5" customHeight="1" x14ac:dyDescent="0.2">
      <c r="B9" s="26"/>
      <c r="C9" s="26"/>
      <c r="D9" s="26"/>
      <c r="E9" s="26"/>
      <c r="F9" s="26"/>
      <c r="G9" s="26"/>
      <c r="H9" s="23"/>
      <c r="I9" s="23"/>
      <c r="J9" s="23"/>
      <c r="K9" s="23"/>
    </row>
    <row r="10" spans="1:13" ht="15.75" x14ac:dyDescent="0.25">
      <c r="B10" s="32" t="s">
        <v>1</v>
      </c>
      <c r="C10" s="26"/>
      <c r="D10" s="26"/>
      <c r="E10" s="26"/>
      <c r="F10" s="107" t="s">
        <v>32</v>
      </c>
      <c r="G10" s="107"/>
      <c r="H10" s="107"/>
      <c r="I10" s="107"/>
      <c r="J10" s="107"/>
      <c r="K10" s="25"/>
    </row>
    <row r="11" spans="1:13" ht="11.25" customHeight="1" x14ac:dyDescent="0.25">
      <c r="B11" s="32"/>
      <c r="C11" s="26"/>
      <c r="D11" s="26"/>
      <c r="E11" s="26"/>
      <c r="F11" s="26"/>
      <c r="G11" s="26"/>
      <c r="H11" s="27"/>
      <c r="I11" s="23"/>
      <c r="J11" s="23"/>
      <c r="K11" s="23"/>
    </row>
    <row r="12" spans="1:13" ht="15.75" x14ac:dyDescent="0.25">
      <c r="B12" s="28" t="s">
        <v>2</v>
      </c>
      <c r="C12" s="26"/>
      <c r="D12" s="26"/>
      <c r="E12" s="26"/>
      <c r="F12" s="102">
        <v>43620</v>
      </c>
      <c r="G12" s="103"/>
      <c r="H12" s="103"/>
      <c r="I12" s="103"/>
      <c r="J12" s="103"/>
      <c r="K12" s="24"/>
    </row>
    <row r="13" spans="1:13" ht="15.75" x14ac:dyDescent="0.25">
      <c r="B13" s="28"/>
      <c r="C13" s="26"/>
      <c r="D13" s="26"/>
      <c r="E13" s="26"/>
      <c r="F13" s="26"/>
      <c r="G13" s="26"/>
      <c r="H13" s="28"/>
      <c r="I13" s="26"/>
      <c r="J13" s="26"/>
      <c r="K13" s="26"/>
    </row>
    <row r="14" spans="1:13" ht="15.75" x14ac:dyDescent="0.25">
      <c r="A14" s="11"/>
      <c r="B14" s="35"/>
      <c r="C14" s="36" t="s">
        <v>35</v>
      </c>
      <c r="D14" s="36"/>
      <c r="E14" s="36"/>
      <c r="F14" s="36"/>
      <c r="G14" s="36"/>
      <c r="H14" s="35"/>
      <c r="I14" s="36"/>
      <c r="J14" s="36"/>
      <c r="K14" s="36"/>
      <c r="L14" s="11"/>
      <c r="M14" s="11"/>
    </row>
    <row r="15" spans="1:13" ht="15.75" x14ac:dyDescent="0.25">
      <c r="A15" s="11"/>
      <c r="B15" s="35"/>
      <c r="D15" s="43"/>
      <c r="E15" s="36"/>
      <c r="F15" s="36"/>
      <c r="G15" s="36"/>
      <c r="H15" s="35"/>
      <c r="I15" s="36"/>
      <c r="J15" s="36"/>
      <c r="K15" s="36"/>
      <c r="L15" s="11"/>
      <c r="M15" s="11"/>
    </row>
    <row r="16" spans="1:13" x14ac:dyDescent="0.2">
      <c r="A16" s="11"/>
      <c r="C16" t="s">
        <v>62</v>
      </c>
      <c r="D16" s="42" t="s">
        <v>122</v>
      </c>
      <c r="E16" s="42"/>
      <c r="F16" s="42"/>
      <c r="G16" s="42"/>
      <c r="H16" s="42"/>
      <c r="I16" s="42"/>
      <c r="J16" s="42"/>
      <c r="K16" s="36"/>
      <c r="L16" s="11"/>
      <c r="M16" s="11"/>
    </row>
    <row r="17" spans="1:13" x14ac:dyDescent="0.2">
      <c r="A17" s="11"/>
      <c r="C17" t="s">
        <v>63</v>
      </c>
      <c r="D17" s="42" t="s">
        <v>123</v>
      </c>
      <c r="E17" s="42"/>
      <c r="F17" s="42"/>
      <c r="G17" s="42"/>
      <c r="H17" s="42"/>
      <c r="I17" s="42"/>
      <c r="J17" s="42"/>
      <c r="K17" s="36"/>
      <c r="L17" s="11"/>
      <c r="M17" s="11"/>
    </row>
    <row r="18" spans="1:13" x14ac:dyDescent="0.2">
      <c r="A18" s="11"/>
      <c r="C18" t="s">
        <v>64</v>
      </c>
      <c r="D18" s="42" t="s">
        <v>124</v>
      </c>
      <c r="E18" s="42"/>
      <c r="F18" s="42"/>
      <c r="G18" s="42"/>
      <c r="H18" s="42"/>
      <c r="I18" s="42"/>
      <c r="J18" s="42"/>
      <c r="K18" s="36"/>
      <c r="L18" s="11"/>
      <c r="M18" s="11"/>
    </row>
    <row r="19" spans="1:13" x14ac:dyDescent="0.2">
      <c r="A19" s="11"/>
      <c r="C19" t="s">
        <v>65</v>
      </c>
      <c r="D19" s="42" t="s">
        <v>125</v>
      </c>
      <c r="E19" s="42"/>
      <c r="F19" s="42"/>
      <c r="G19" s="42"/>
      <c r="H19" s="42"/>
      <c r="I19" s="42"/>
      <c r="J19" s="42"/>
      <c r="K19" s="36"/>
      <c r="L19" s="11"/>
      <c r="M19" s="11"/>
    </row>
    <row r="20" spans="1:13" x14ac:dyDescent="0.2">
      <c r="A20" s="11"/>
      <c r="C20" t="s">
        <v>66</v>
      </c>
      <c r="D20" s="42" t="s">
        <v>126</v>
      </c>
      <c r="E20" s="42"/>
      <c r="F20" s="42"/>
      <c r="G20" s="42"/>
      <c r="H20" s="42"/>
      <c r="I20" s="42"/>
      <c r="J20" s="42"/>
      <c r="K20" s="36"/>
      <c r="L20" s="11"/>
      <c r="M20" s="11"/>
    </row>
    <row r="21" spans="1:13" x14ac:dyDescent="0.2">
      <c r="A21" s="11"/>
      <c r="C21" t="s">
        <v>37</v>
      </c>
      <c r="D21" s="42" t="s">
        <v>127</v>
      </c>
      <c r="E21" s="42"/>
      <c r="F21" s="42"/>
      <c r="G21" s="42"/>
      <c r="H21" s="42"/>
      <c r="I21" s="42"/>
      <c r="J21" s="42"/>
      <c r="K21" s="36"/>
      <c r="L21" s="11"/>
      <c r="M21" s="11"/>
    </row>
    <row r="22" spans="1:13" x14ac:dyDescent="0.2">
      <c r="A22" s="11"/>
      <c r="C22" s="42" t="s">
        <v>38</v>
      </c>
      <c r="D22" s="42" t="s">
        <v>128</v>
      </c>
      <c r="E22" s="42"/>
      <c r="F22" s="42"/>
      <c r="G22" s="42"/>
      <c r="H22" s="42"/>
      <c r="I22" s="42"/>
      <c r="J22" s="42"/>
      <c r="K22" s="36"/>
      <c r="L22" s="11"/>
      <c r="M22" s="11"/>
    </row>
    <row r="23" spans="1:13" x14ac:dyDescent="0.2">
      <c r="A23" s="11"/>
      <c r="C23" s="42" t="s">
        <v>109</v>
      </c>
      <c r="D23" s="95" t="s">
        <v>129</v>
      </c>
      <c r="E23" s="42"/>
      <c r="F23" s="42"/>
      <c r="G23" s="42"/>
      <c r="H23" s="42"/>
      <c r="I23" s="42"/>
      <c r="J23" s="42"/>
      <c r="K23" s="36"/>
      <c r="L23" s="11"/>
      <c r="M23" s="11"/>
    </row>
    <row r="24" spans="1:13" x14ac:dyDescent="0.2">
      <c r="A24" s="11"/>
      <c r="C24" s="42" t="s">
        <v>110</v>
      </c>
      <c r="D24" s="95" t="s">
        <v>113</v>
      </c>
      <c r="E24" s="42"/>
      <c r="F24" s="42"/>
      <c r="G24" s="42"/>
      <c r="H24" s="42"/>
      <c r="I24" s="42"/>
      <c r="J24" s="42"/>
      <c r="K24" s="36"/>
      <c r="L24" s="11"/>
      <c r="M24" s="11"/>
    </row>
    <row r="25" spans="1:13" x14ac:dyDescent="0.2">
      <c r="A25" s="11"/>
      <c r="C25" s="42" t="s">
        <v>112</v>
      </c>
      <c r="D25" s="108" t="s">
        <v>111</v>
      </c>
      <c r="E25" s="108"/>
      <c r="F25" s="108"/>
      <c r="G25" s="108"/>
      <c r="H25" s="108"/>
      <c r="I25" s="108"/>
      <c r="J25" s="108"/>
      <c r="K25" s="36"/>
      <c r="L25" s="11"/>
      <c r="M25" s="11"/>
    </row>
    <row r="26" spans="1:13" ht="38.25" customHeight="1" x14ac:dyDescent="0.2">
      <c r="A26" s="11"/>
      <c r="D26" s="108"/>
      <c r="E26" s="108"/>
      <c r="F26" s="108"/>
      <c r="G26" s="108"/>
      <c r="H26" s="108"/>
      <c r="I26" s="108"/>
      <c r="J26" s="108"/>
      <c r="K26" s="36"/>
      <c r="L26" s="11"/>
      <c r="M26" s="11"/>
    </row>
    <row r="27" spans="1:13" ht="13.5" thickBot="1" x14ac:dyDescent="0.25">
      <c r="B27" s="11"/>
      <c r="C27" s="11"/>
      <c r="D27" s="11"/>
      <c r="E27" s="11"/>
      <c r="F27" s="10"/>
      <c r="G27" s="11"/>
      <c r="H27" s="11"/>
      <c r="I27" s="11"/>
      <c r="J27" s="11"/>
      <c r="K27" s="11"/>
    </row>
    <row r="28" spans="1:13" ht="28.5" customHeight="1" thickTop="1" x14ac:dyDescent="0.2">
      <c r="A28" s="2"/>
      <c r="B28" s="96" t="s">
        <v>3</v>
      </c>
      <c r="C28" s="97"/>
      <c r="D28" s="97"/>
      <c r="E28" s="98"/>
      <c r="F28" s="99" t="s">
        <v>4</v>
      </c>
      <c r="G28" s="100"/>
      <c r="H28" s="101"/>
      <c r="I28" s="96" t="s">
        <v>31</v>
      </c>
      <c r="J28" s="97"/>
      <c r="K28" s="98"/>
    </row>
    <row r="29" spans="1:13" ht="38.25" x14ac:dyDescent="0.2">
      <c r="A29" s="1"/>
      <c r="B29" s="3" t="s">
        <v>5</v>
      </c>
      <c r="C29" s="4" t="s">
        <v>6</v>
      </c>
      <c r="D29" s="4" t="s">
        <v>7</v>
      </c>
      <c r="E29" s="5" t="s">
        <v>8</v>
      </c>
      <c r="F29" s="3" t="s">
        <v>9</v>
      </c>
      <c r="G29" s="4" t="s">
        <v>10</v>
      </c>
      <c r="H29" s="46" t="s">
        <v>11</v>
      </c>
      <c r="I29" s="3" t="s">
        <v>12</v>
      </c>
      <c r="J29" s="4" t="s">
        <v>13</v>
      </c>
      <c r="K29" s="39" t="s">
        <v>14</v>
      </c>
    </row>
    <row r="30" spans="1:13" ht="121.5" customHeight="1" x14ac:dyDescent="0.2">
      <c r="A30" s="1"/>
      <c r="B30" s="78" t="s">
        <v>15</v>
      </c>
      <c r="C30" s="7" t="s">
        <v>16</v>
      </c>
      <c r="D30" s="7" t="s">
        <v>17</v>
      </c>
      <c r="E30" s="8" t="s">
        <v>18</v>
      </c>
      <c r="F30" s="6" t="s">
        <v>19</v>
      </c>
      <c r="G30" s="7" t="s">
        <v>20</v>
      </c>
      <c r="H30" s="47" t="s">
        <v>21</v>
      </c>
      <c r="I30" s="78" t="s">
        <v>22</v>
      </c>
      <c r="J30" s="7" t="s">
        <v>23</v>
      </c>
      <c r="K30" s="40" t="s">
        <v>33</v>
      </c>
    </row>
    <row r="31" spans="1:13" ht="38.25" x14ac:dyDescent="0.2">
      <c r="A31" s="22"/>
      <c r="B31" s="79" t="s">
        <v>52</v>
      </c>
      <c r="C31" s="67" t="s">
        <v>53</v>
      </c>
      <c r="D31" s="67" t="s">
        <v>54</v>
      </c>
      <c r="E31" s="67" t="s">
        <v>55</v>
      </c>
      <c r="F31" s="44" t="s">
        <v>26</v>
      </c>
      <c r="G31" s="45" t="s">
        <v>26</v>
      </c>
      <c r="H31" s="48" t="s">
        <v>26</v>
      </c>
      <c r="I31" s="58" t="s">
        <v>76</v>
      </c>
      <c r="J31" s="64" t="s">
        <v>101</v>
      </c>
      <c r="K31" s="62" t="s">
        <v>25</v>
      </c>
    </row>
    <row r="32" spans="1:13" ht="63.75" x14ac:dyDescent="0.2">
      <c r="A32" s="22"/>
      <c r="B32" s="72" t="s">
        <v>56</v>
      </c>
      <c r="C32" s="57" t="s">
        <v>57</v>
      </c>
      <c r="D32" s="57" t="s">
        <v>58</v>
      </c>
      <c r="E32" s="62" t="s">
        <v>59</v>
      </c>
      <c r="F32" s="81" t="s">
        <v>26</v>
      </c>
      <c r="G32" s="82" t="s">
        <v>26</v>
      </c>
      <c r="H32" s="83" t="s">
        <v>26</v>
      </c>
      <c r="I32" s="84" t="s">
        <v>77</v>
      </c>
      <c r="J32" s="65" t="s">
        <v>114</v>
      </c>
      <c r="K32" s="85" t="s">
        <v>25</v>
      </c>
    </row>
    <row r="33" spans="1:12" ht="42.75" customHeight="1" x14ac:dyDescent="0.2">
      <c r="A33" s="22"/>
      <c r="B33" s="72" t="s">
        <v>56</v>
      </c>
      <c r="C33" s="57" t="s">
        <v>57</v>
      </c>
      <c r="D33" s="57" t="s">
        <v>58</v>
      </c>
      <c r="E33" s="61" t="s">
        <v>59</v>
      </c>
      <c r="F33" s="44" t="s">
        <v>26</v>
      </c>
      <c r="G33" s="45" t="s">
        <v>26</v>
      </c>
      <c r="H33" s="48" t="s">
        <v>26</v>
      </c>
      <c r="I33" s="58" t="s">
        <v>76</v>
      </c>
      <c r="J33" s="64" t="s">
        <v>103</v>
      </c>
      <c r="K33" s="62" t="s">
        <v>25</v>
      </c>
    </row>
    <row r="34" spans="1:12" ht="67.5" customHeight="1" x14ac:dyDescent="0.2">
      <c r="A34" s="22"/>
      <c r="B34" s="72" t="s">
        <v>83</v>
      </c>
      <c r="C34" s="57" t="s">
        <v>98</v>
      </c>
      <c r="D34" s="57" t="s">
        <v>84</v>
      </c>
      <c r="E34" s="61" t="s">
        <v>85</v>
      </c>
      <c r="F34" s="44" t="s">
        <v>26</v>
      </c>
      <c r="G34" s="45" t="s">
        <v>26</v>
      </c>
      <c r="H34" s="48" t="s">
        <v>26</v>
      </c>
      <c r="I34" s="58" t="s">
        <v>106</v>
      </c>
      <c r="J34" s="64" t="s">
        <v>105</v>
      </c>
      <c r="K34" s="62" t="s">
        <v>25</v>
      </c>
    </row>
    <row r="35" spans="1:12" ht="114.75" x14ac:dyDescent="0.2">
      <c r="A35" s="22"/>
      <c r="B35" s="72" t="s">
        <v>47</v>
      </c>
      <c r="C35" s="57" t="s">
        <v>67</v>
      </c>
      <c r="D35" s="57" t="s">
        <v>68</v>
      </c>
      <c r="E35" s="62" t="s">
        <v>92</v>
      </c>
      <c r="F35" s="73" t="s">
        <v>26</v>
      </c>
      <c r="G35" s="74" t="s">
        <v>26</v>
      </c>
      <c r="H35" s="75" t="s">
        <v>26</v>
      </c>
      <c r="I35" s="76" t="s">
        <v>69</v>
      </c>
      <c r="J35" s="59" t="s">
        <v>130</v>
      </c>
      <c r="K35" s="62" t="s">
        <v>25</v>
      </c>
    </row>
    <row r="36" spans="1:12" ht="108" customHeight="1" x14ac:dyDescent="0.2">
      <c r="A36" s="22"/>
      <c r="B36" s="72" t="s">
        <v>47</v>
      </c>
      <c r="C36" s="57" t="s">
        <v>86</v>
      </c>
      <c r="D36" s="57" t="s">
        <v>87</v>
      </c>
      <c r="E36" s="62" t="s">
        <v>88</v>
      </c>
      <c r="F36" s="73" t="s">
        <v>26</v>
      </c>
      <c r="G36" s="74" t="s">
        <v>26</v>
      </c>
      <c r="H36" s="75" t="s">
        <v>26</v>
      </c>
      <c r="I36" s="76" t="s">
        <v>89</v>
      </c>
      <c r="J36" s="64" t="s">
        <v>90</v>
      </c>
      <c r="K36" s="62" t="s">
        <v>25</v>
      </c>
    </row>
    <row r="37" spans="1:12" ht="105.75" customHeight="1" x14ac:dyDescent="0.2">
      <c r="A37" s="22"/>
      <c r="B37" s="72" t="s">
        <v>47</v>
      </c>
      <c r="C37" s="57" t="s">
        <v>67</v>
      </c>
      <c r="D37" s="57" t="s">
        <v>68</v>
      </c>
      <c r="E37" s="62" t="s">
        <v>92</v>
      </c>
      <c r="F37" s="73" t="s">
        <v>26</v>
      </c>
      <c r="G37" s="74" t="s">
        <v>26</v>
      </c>
      <c r="H37" s="75" t="s">
        <v>26</v>
      </c>
      <c r="I37" s="76" t="s">
        <v>70</v>
      </c>
      <c r="J37" s="59" t="s">
        <v>131</v>
      </c>
      <c r="K37" s="62" t="s">
        <v>25</v>
      </c>
    </row>
    <row r="38" spans="1:12" ht="114.75" x14ac:dyDescent="0.2">
      <c r="A38" s="22"/>
      <c r="B38" s="72" t="s">
        <v>47</v>
      </c>
      <c r="C38" s="57" t="s">
        <v>67</v>
      </c>
      <c r="D38" s="57" t="s">
        <v>68</v>
      </c>
      <c r="E38" s="61" t="s">
        <v>92</v>
      </c>
      <c r="F38" s="73" t="s">
        <v>26</v>
      </c>
      <c r="G38" s="74" t="s">
        <v>26</v>
      </c>
      <c r="H38" s="75" t="s">
        <v>26</v>
      </c>
      <c r="I38" s="76" t="s">
        <v>69</v>
      </c>
      <c r="J38" s="59" t="s">
        <v>115</v>
      </c>
      <c r="K38" s="62" t="s">
        <v>25</v>
      </c>
    </row>
    <row r="39" spans="1:12" ht="59.25" customHeight="1" x14ac:dyDescent="0.2">
      <c r="A39" s="22"/>
      <c r="B39" s="72" t="s">
        <v>47</v>
      </c>
      <c r="C39" s="57" t="s">
        <v>60</v>
      </c>
      <c r="D39" s="57" t="s">
        <v>87</v>
      </c>
      <c r="E39" s="61" t="s">
        <v>61</v>
      </c>
      <c r="F39" s="73" t="s">
        <v>26</v>
      </c>
      <c r="G39" s="74" t="s">
        <v>26</v>
      </c>
      <c r="H39" s="75" t="s">
        <v>26</v>
      </c>
      <c r="I39" s="76" t="s">
        <v>81</v>
      </c>
      <c r="J39" s="59" t="s">
        <v>100</v>
      </c>
      <c r="K39" s="62" t="s">
        <v>25</v>
      </c>
    </row>
    <row r="40" spans="1:12" ht="59.25" customHeight="1" x14ac:dyDescent="0.2">
      <c r="A40" s="22"/>
      <c r="B40" s="72" t="s">
        <v>47</v>
      </c>
      <c r="C40" s="57" t="s">
        <v>50</v>
      </c>
      <c r="D40" s="57" t="s">
        <v>96</v>
      </c>
      <c r="E40" s="62" t="s">
        <v>51</v>
      </c>
      <c r="F40" s="73" t="s">
        <v>26</v>
      </c>
      <c r="G40" s="74" t="s">
        <v>26</v>
      </c>
      <c r="H40" s="75" t="s">
        <v>26</v>
      </c>
      <c r="I40" s="76" t="s">
        <v>72</v>
      </c>
      <c r="J40" s="64" t="s">
        <v>116</v>
      </c>
      <c r="K40" s="62" t="s">
        <v>25</v>
      </c>
    </row>
    <row r="41" spans="1:12" ht="140.25" x14ac:dyDescent="0.2">
      <c r="A41" s="22"/>
      <c r="B41" s="72" t="s">
        <v>47</v>
      </c>
      <c r="C41" s="88" t="s">
        <v>97</v>
      </c>
      <c r="D41" s="88" t="s">
        <v>48</v>
      </c>
      <c r="E41" s="90" t="s">
        <v>49</v>
      </c>
      <c r="F41" s="44" t="s">
        <v>26</v>
      </c>
      <c r="G41" s="45" t="s">
        <v>26</v>
      </c>
      <c r="H41" s="48" t="s">
        <v>26</v>
      </c>
      <c r="I41" s="76" t="s">
        <v>75</v>
      </c>
      <c r="J41" s="66" t="s">
        <v>117</v>
      </c>
      <c r="K41" s="85" t="s">
        <v>25</v>
      </c>
    </row>
    <row r="42" spans="1:12" ht="107.25" customHeight="1" x14ac:dyDescent="0.2">
      <c r="A42" s="22"/>
      <c r="B42" s="72" t="s">
        <v>47</v>
      </c>
      <c r="C42" s="57" t="s">
        <v>60</v>
      </c>
      <c r="D42" s="57" t="s">
        <v>96</v>
      </c>
      <c r="E42" s="62" t="s">
        <v>61</v>
      </c>
      <c r="F42" s="73" t="s">
        <v>26</v>
      </c>
      <c r="G42" s="74" t="s">
        <v>26</v>
      </c>
      <c r="H42" s="75" t="s">
        <v>26</v>
      </c>
      <c r="I42" s="76" t="s">
        <v>74</v>
      </c>
      <c r="J42" s="64" t="s">
        <v>104</v>
      </c>
      <c r="K42" s="62" t="s">
        <v>25</v>
      </c>
    </row>
    <row r="43" spans="1:12" ht="106.5" customHeight="1" x14ac:dyDescent="0.2">
      <c r="A43" s="22"/>
      <c r="B43" s="76" t="s">
        <v>78</v>
      </c>
      <c r="C43" s="59" t="s">
        <v>79</v>
      </c>
      <c r="D43" s="59" t="s">
        <v>80</v>
      </c>
      <c r="E43" s="60" t="s">
        <v>99</v>
      </c>
      <c r="F43" s="91" t="s">
        <v>25</v>
      </c>
      <c r="G43" s="92" t="s">
        <v>27</v>
      </c>
      <c r="H43" s="75" t="s">
        <v>26</v>
      </c>
      <c r="I43" s="93" t="s">
        <v>82</v>
      </c>
      <c r="J43" s="59" t="s">
        <v>102</v>
      </c>
      <c r="K43" s="80" t="s">
        <v>25</v>
      </c>
    </row>
    <row r="44" spans="1:12" ht="94.5" customHeight="1" x14ac:dyDescent="0.2">
      <c r="A44" s="22"/>
      <c r="B44" s="76" t="s">
        <v>39</v>
      </c>
      <c r="C44" s="59" t="s">
        <v>40</v>
      </c>
      <c r="D44" s="59" t="s">
        <v>41</v>
      </c>
      <c r="E44" s="60" t="s">
        <v>42</v>
      </c>
      <c r="F44" s="44" t="s">
        <v>26</v>
      </c>
      <c r="G44" s="45" t="s">
        <v>26</v>
      </c>
      <c r="H44" s="48" t="s">
        <v>26</v>
      </c>
      <c r="I44" s="58" t="s">
        <v>71</v>
      </c>
      <c r="J44" s="59" t="s">
        <v>118</v>
      </c>
      <c r="K44" s="60" t="s">
        <v>25</v>
      </c>
    </row>
    <row r="45" spans="1:12" ht="165.75" x14ac:dyDescent="0.2">
      <c r="A45" s="22"/>
      <c r="B45" s="76" t="s">
        <v>46</v>
      </c>
      <c r="C45" s="59" t="s">
        <v>120</v>
      </c>
      <c r="D45" s="59" t="s">
        <v>121</v>
      </c>
      <c r="E45" s="63" t="s">
        <v>93</v>
      </c>
      <c r="F45" s="44" t="s">
        <v>26</v>
      </c>
      <c r="G45" s="45" t="s">
        <v>26</v>
      </c>
      <c r="H45" s="48" t="s">
        <v>26</v>
      </c>
      <c r="I45" s="58" t="s">
        <v>95</v>
      </c>
      <c r="J45" s="64" t="s">
        <v>73</v>
      </c>
      <c r="K45" s="60" t="s">
        <v>25</v>
      </c>
    </row>
    <row r="46" spans="1:12" ht="166.5" thickBot="1" x14ac:dyDescent="0.25">
      <c r="A46" s="22"/>
      <c r="B46" s="86" t="s">
        <v>43</v>
      </c>
      <c r="C46" s="87" t="s">
        <v>44</v>
      </c>
      <c r="D46" s="87" t="s">
        <v>45</v>
      </c>
      <c r="E46" s="89" t="s">
        <v>93</v>
      </c>
      <c r="F46" s="68" t="s">
        <v>25</v>
      </c>
      <c r="G46" s="69" t="s">
        <v>27</v>
      </c>
      <c r="H46" s="56" t="s">
        <v>26</v>
      </c>
      <c r="I46" s="70" t="s">
        <v>94</v>
      </c>
      <c r="J46" s="77" t="s">
        <v>119</v>
      </c>
      <c r="K46" s="94" t="s">
        <v>25</v>
      </c>
      <c r="L46" s="1"/>
    </row>
    <row r="47" spans="1:12" ht="39.950000000000003" customHeight="1" thickTop="1" x14ac:dyDescent="0.2">
      <c r="A47" s="22"/>
      <c r="B47" s="49"/>
      <c r="C47" s="49"/>
      <c r="D47" s="49"/>
      <c r="E47" s="49"/>
      <c r="F47" s="50"/>
      <c r="G47" s="50"/>
      <c r="H47" s="54"/>
      <c r="I47" s="50"/>
      <c r="J47" s="49"/>
      <c r="K47" s="51"/>
    </row>
    <row r="48" spans="1:12" ht="39.950000000000003" customHeight="1" x14ac:dyDescent="0.2">
      <c r="A48" s="22"/>
      <c r="B48" s="49"/>
      <c r="C48" s="49"/>
      <c r="D48" s="49"/>
      <c r="E48" s="49"/>
      <c r="F48" s="52"/>
      <c r="G48" s="52"/>
      <c r="H48" s="54"/>
      <c r="I48" s="52"/>
      <c r="J48" s="49"/>
      <c r="K48" s="49"/>
    </row>
    <row r="49" spans="1:11" ht="39.950000000000003" customHeight="1" x14ac:dyDescent="0.2">
      <c r="A49" s="22"/>
      <c r="B49" s="49"/>
      <c r="C49" s="49"/>
      <c r="D49" s="49"/>
      <c r="E49" s="49"/>
      <c r="F49" s="52"/>
      <c r="G49" s="52"/>
      <c r="H49" s="54"/>
      <c r="I49" s="52"/>
      <c r="J49" s="49"/>
      <c r="K49" s="49"/>
    </row>
    <row r="50" spans="1:11" ht="39.950000000000003" customHeight="1" x14ac:dyDescent="0.2">
      <c r="A50" s="22"/>
      <c r="B50" s="41"/>
      <c r="C50" s="41"/>
      <c r="D50" s="41"/>
      <c r="E50" s="41"/>
      <c r="F50" s="53"/>
      <c r="G50" s="53"/>
      <c r="H50" s="55"/>
      <c r="I50" s="53"/>
      <c r="J50" s="41"/>
      <c r="K50" s="41"/>
    </row>
    <row r="51" spans="1:11" ht="39.950000000000003" customHeight="1" x14ac:dyDescent="0.2">
      <c r="A51" s="22"/>
      <c r="B51" s="41"/>
      <c r="C51" s="41"/>
      <c r="D51" s="41"/>
      <c r="E51" s="41"/>
      <c r="F51" s="53"/>
      <c r="G51" s="53"/>
      <c r="H51" s="55"/>
      <c r="I51" s="53"/>
      <c r="J51" s="41"/>
      <c r="K51" s="41"/>
    </row>
    <row r="52" spans="1:11" x14ac:dyDescent="0.2">
      <c r="A52" s="9"/>
      <c r="B52" s="1"/>
      <c r="C52" s="1"/>
      <c r="D52" s="1"/>
      <c r="E52" s="1"/>
      <c r="F52" s="10"/>
      <c r="G52" s="10"/>
      <c r="H52" s="10"/>
      <c r="I52" s="10"/>
      <c r="J52" s="1"/>
      <c r="K52" s="1"/>
    </row>
    <row r="53" spans="1:11" ht="15.75" x14ac:dyDescent="0.25">
      <c r="A53" s="9"/>
      <c r="B53" s="38" t="s">
        <v>28</v>
      </c>
      <c r="C53" s="36" t="s">
        <v>29</v>
      </c>
      <c r="D53" s="36"/>
      <c r="E53" s="36"/>
      <c r="F53" s="36"/>
      <c r="G53" s="36"/>
      <c r="H53" s="35"/>
      <c r="I53" s="36"/>
      <c r="J53" s="36"/>
      <c r="K53" s="1"/>
    </row>
    <row r="54" spans="1:11" ht="15.75" x14ac:dyDescent="0.25">
      <c r="A54" s="9"/>
      <c r="B54" s="37"/>
      <c r="C54" s="36" t="s">
        <v>30</v>
      </c>
      <c r="D54" s="36"/>
      <c r="E54" s="36"/>
      <c r="F54" s="36"/>
      <c r="G54" s="36"/>
      <c r="H54" s="35"/>
      <c r="I54" s="36"/>
      <c r="J54" s="36"/>
      <c r="K54" s="1"/>
    </row>
    <row r="55" spans="1:11" ht="15.75" x14ac:dyDescent="0.25">
      <c r="A55" s="9"/>
      <c r="B55" s="37"/>
      <c r="C55" s="36"/>
      <c r="D55" s="36"/>
      <c r="E55" s="36"/>
      <c r="F55" s="36"/>
      <c r="G55" s="36"/>
      <c r="H55" s="35"/>
      <c r="I55" s="36"/>
      <c r="J55" s="36"/>
      <c r="K55" s="1"/>
    </row>
    <row r="56" spans="1:11" ht="15.75" hidden="1" x14ac:dyDescent="0.25">
      <c r="A56" s="9"/>
      <c r="B56" s="37"/>
      <c r="C56" s="36"/>
      <c r="D56" s="36"/>
      <c r="E56" s="36"/>
      <c r="F56" s="36"/>
      <c r="G56" s="36"/>
      <c r="H56" s="35"/>
      <c r="I56" s="36"/>
      <c r="J56" s="36"/>
      <c r="K56" s="1"/>
    </row>
    <row r="57" spans="1:11" hidden="1" x14ac:dyDescent="0.2">
      <c r="A57" s="9"/>
      <c r="B57" s="1"/>
      <c r="C57" s="1"/>
      <c r="D57" s="1"/>
      <c r="E57" s="1"/>
      <c r="F57" s="10"/>
      <c r="G57" s="10"/>
      <c r="H57" s="10"/>
      <c r="I57" s="10"/>
      <c r="J57" s="1"/>
      <c r="K57" s="1"/>
    </row>
    <row r="58" spans="1:11" hidden="1" x14ac:dyDescent="0.2">
      <c r="A58" s="9"/>
      <c r="B58" s="1"/>
      <c r="C58" s="34" t="s">
        <v>24</v>
      </c>
      <c r="D58" s="34" t="s">
        <v>25</v>
      </c>
      <c r="E58" s="34" t="s">
        <v>26</v>
      </c>
      <c r="F58" s="34" t="s">
        <v>27</v>
      </c>
      <c r="G58" s="10"/>
      <c r="H58" s="10"/>
      <c r="I58" s="10"/>
      <c r="J58" s="1"/>
      <c r="K58" s="1"/>
    </row>
    <row r="59" spans="1:11" hidden="1" x14ac:dyDescent="0.2">
      <c r="A59" s="9"/>
      <c r="B59" s="33" t="s">
        <v>27</v>
      </c>
      <c r="C59" s="19">
        <v>4</v>
      </c>
      <c r="D59" s="17">
        <v>8</v>
      </c>
      <c r="E59" s="16">
        <v>12</v>
      </c>
      <c r="F59" s="15">
        <v>16</v>
      </c>
      <c r="G59" s="10"/>
      <c r="H59" s="10"/>
      <c r="I59" s="10"/>
      <c r="J59" s="1"/>
      <c r="K59" s="1"/>
    </row>
    <row r="60" spans="1:11" hidden="1" x14ac:dyDescent="0.2">
      <c r="A60" s="9"/>
      <c r="B60" s="33" t="s">
        <v>26</v>
      </c>
      <c r="C60" s="19">
        <v>3</v>
      </c>
      <c r="D60" s="17">
        <v>6</v>
      </c>
      <c r="E60" s="18">
        <v>9</v>
      </c>
      <c r="F60" s="15">
        <v>12</v>
      </c>
      <c r="G60" s="10"/>
      <c r="H60" s="10"/>
      <c r="I60" s="10"/>
      <c r="J60" s="1"/>
      <c r="K60" s="1"/>
    </row>
    <row r="61" spans="1:11" hidden="1" x14ac:dyDescent="0.2">
      <c r="A61" s="9"/>
      <c r="B61" s="33" t="s">
        <v>25</v>
      </c>
      <c r="C61" s="19">
        <v>2</v>
      </c>
      <c r="D61" s="19">
        <v>4</v>
      </c>
      <c r="E61" s="18">
        <v>6</v>
      </c>
      <c r="F61" s="17">
        <v>8</v>
      </c>
      <c r="G61" s="10"/>
      <c r="H61" s="10"/>
      <c r="I61" s="10"/>
      <c r="J61" s="1"/>
      <c r="K61" s="1"/>
    </row>
    <row r="62" spans="1:11" hidden="1" x14ac:dyDescent="0.2">
      <c r="A62" s="9"/>
      <c r="B62" s="33" t="s">
        <v>24</v>
      </c>
      <c r="C62" s="19">
        <v>1</v>
      </c>
      <c r="D62" s="19">
        <v>2</v>
      </c>
      <c r="E62" s="20">
        <v>3</v>
      </c>
      <c r="F62" s="19">
        <v>4</v>
      </c>
      <c r="G62" s="10"/>
      <c r="H62" s="10"/>
      <c r="I62" s="10"/>
      <c r="J62" s="1"/>
      <c r="K62" s="1"/>
    </row>
    <row r="63" spans="1:11" hidden="1" x14ac:dyDescent="0.2">
      <c r="A63" s="9"/>
      <c r="B63" s="11"/>
      <c r="C63" s="10"/>
      <c r="D63" s="10"/>
      <c r="E63" s="11"/>
      <c r="F63" s="10"/>
      <c r="G63" s="10"/>
      <c r="H63" s="10"/>
      <c r="I63" s="10"/>
      <c r="J63" s="1"/>
      <c r="K63" s="1"/>
    </row>
    <row r="64" spans="1:11" hidden="1" x14ac:dyDescent="0.2">
      <c r="A64" s="9"/>
      <c r="B64" s="1"/>
      <c r="C64" s="1"/>
      <c r="D64" s="1"/>
      <c r="E64" s="1"/>
      <c r="F64" s="10"/>
      <c r="G64" s="10"/>
      <c r="H64" s="10"/>
      <c r="I64" s="10"/>
      <c r="J64" s="1"/>
      <c r="K64" s="1"/>
    </row>
    <row r="65" spans="1:11" hidden="1" x14ac:dyDescent="0.2">
      <c r="A65" s="9"/>
      <c r="B65" s="1"/>
      <c r="C65" s="1"/>
      <c r="D65" s="1"/>
      <c r="E65" s="1"/>
      <c r="F65" s="10"/>
      <c r="G65" s="10"/>
      <c r="H65" s="10"/>
      <c r="I65" s="10"/>
      <c r="J65" s="1"/>
      <c r="K65" s="1"/>
    </row>
    <row r="66" spans="1:11" hidden="1" x14ac:dyDescent="0.2">
      <c r="A66" s="9"/>
      <c r="B66" s="1"/>
      <c r="C66" s="1"/>
      <c r="D66" s="1"/>
      <c r="E66" s="1"/>
      <c r="F66" s="10" t="s">
        <v>24</v>
      </c>
      <c r="G66" s="10"/>
      <c r="H66" s="14">
        <f>IF(F45="",0,IF(F45="Very low",1,IF(F45="Low",2,IF(F45="Medium",3,IF(F45="High",4,F47)))))</f>
        <v>3</v>
      </c>
      <c r="I66" s="14">
        <f>IF(G45="",0,IF(G45="Very low",1,IF(G45="Low",2,IF(G45="Medium",3,IF(G45="High",4,G47)))))</f>
        <v>3</v>
      </c>
      <c r="J66" s="21">
        <f>IF(H66*I66=0,"",IF(H66*I66&gt;0.5,H66*I66))</f>
        <v>9</v>
      </c>
      <c r="K66" s="1" t="str">
        <f>IF(J66="","",IF(J66&lt;5, "Low",IF(J66&lt;11,"Medium",IF(J66&gt;11,"High"))))</f>
        <v>Medium</v>
      </c>
    </row>
    <row r="67" spans="1:11" hidden="1" x14ac:dyDescent="0.2">
      <c r="A67" s="9"/>
      <c r="B67" s="1"/>
      <c r="C67" s="1"/>
      <c r="D67" s="1"/>
      <c r="E67" s="1"/>
      <c r="F67" s="10" t="s">
        <v>25</v>
      </c>
      <c r="G67" s="10"/>
      <c r="H67" s="14">
        <f>IF(F47="",0,IF(F47="Very low",1,IF(F47="Low",2,IF(F47="Medium",3,IF(F47="High",4,#REF!)))))</f>
        <v>0</v>
      </c>
      <c r="I67" s="14">
        <f>IF(G47="",0,IF(G47="Very low",1,IF(G47="Low",2,IF(G47="Medium",3,IF(G47="High",4,#REF!)))))</f>
        <v>0</v>
      </c>
      <c r="J67" s="21" t="str">
        <f t="shared" ref="J67:J85" si="0">IF(H67*I67=0,"",IF(H67*I67&gt;0.5,H67*I67))</f>
        <v/>
      </c>
      <c r="K67" s="1" t="str">
        <f t="shared" ref="K67:K85" si="1">IF(J67="","",IF(J67&lt;5, "Low",IF(J67&lt;11,"Medium",IF(J67&gt;11,"High"))))</f>
        <v/>
      </c>
    </row>
    <row r="68" spans="1:11" hidden="1" x14ac:dyDescent="0.2">
      <c r="A68" s="9"/>
      <c r="B68" s="1"/>
      <c r="C68" s="1"/>
      <c r="D68" s="1"/>
      <c r="E68" s="1"/>
      <c r="F68" s="10" t="s">
        <v>26</v>
      </c>
      <c r="G68" s="10"/>
      <c r="H68" s="14" t="e">
        <f>IF(#REF!="",0,IF(#REF!="Very low",1,IF(#REF!="Low",2,IF(#REF!="Medium",3,IF(#REF!="High",4,F42)))))</f>
        <v>#REF!</v>
      </c>
      <c r="I68" s="14" t="e">
        <f>IF(#REF!="",0,IF(#REF!="Very low",1,IF(#REF!="Low",2,IF(#REF!="Medium",3,IF(#REF!="High",4,G42)))))</f>
        <v>#REF!</v>
      </c>
      <c r="J68" s="21" t="e">
        <f t="shared" si="0"/>
        <v>#REF!</v>
      </c>
      <c r="K68" s="1" t="e">
        <f t="shared" si="1"/>
        <v>#REF!</v>
      </c>
    </row>
    <row r="69" spans="1:11" hidden="1" x14ac:dyDescent="0.2">
      <c r="A69" s="9"/>
      <c r="B69" s="1"/>
      <c r="C69" s="1"/>
      <c r="D69" s="1"/>
      <c r="E69" s="1"/>
      <c r="F69" s="10" t="s">
        <v>27</v>
      </c>
      <c r="G69" s="10"/>
      <c r="H69" s="14">
        <f>IF(F42="",0,IF(F42="Very low",1,IF(F42="Low",2,IF(F42="Medium",3,IF(F42="High",4,F38)))))</f>
        <v>3</v>
      </c>
      <c r="I69" s="14">
        <f>IF(G42="",0,IF(G42="Very low",1,IF(G42="Low",2,IF(G42="Medium",3,IF(G42="High",4,G38)))))</f>
        <v>3</v>
      </c>
      <c r="J69" s="21">
        <f t="shared" si="0"/>
        <v>9</v>
      </c>
      <c r="K69" s="1" t="str">
        <f t="shared" si="1"/>
        <v>Medium</v>
      </c>
    </row>
    <row r="70" spans="1:11" hidden="1" x14ac:dyDescent="0.2">
      <c r="A70" s="9"/>
      <c r="B70" s="1"/>
      <c r="C70" s="1"/>
      <c r="D70" s="1"/>
      <c r="E70" s="1"/>
      <c r="F70" s="10"/>
      <c r="G70" s="10"/>
      <c r="H70" s="14">
        <f>IF(F38="",0,IF(F38="Very low",1,IF(F38="Low",2,IF(F38="Medium",3,IF(F38="High",4,F41)))))</f>
        <v>3</v>
      </c>
      <c r="I70" s="14">
        <f>IF(G38="",0,IF(G38="Very low",1,IF(G38="Low",2,IF(G38="Medium",3,IF(G38="High",4,G41)))))</f>
        <v>3</v>
      </c>
      <c r="J70" s="21">
        <f t="shared" si="0"/>
        <v>9</v>
      </c>
      <c r="K70" s="1" t="str">
        <f t="shared" si="1"/>
        <v>Medium</v>
      </c>
    </row>
    <row r="71" spans="1:11" hidden="1" x14ac:dyDescent="0.2">
      <c r="A71" s="9"/>
      <c r="B71" s="1"/>
      <c r="C71" s="1"/>
      <c r="D71" s="1"/>
      <c r="E71" s="1"/>
      <c r="F71" s="10"/>
      <c r="G71" s="10"/>
      <c r="H71" s="14">
        <f>IF(F41="",0,IF(F41="Very low",1,IF(F41="Low",2,IF(F41="Medium",3,IF(F41="High",4,#REF!)))))</f>
        <v>3</v>
      </c>
      <c r="I71" s="14">
        <f>IF(G41="",0,IF(G41="Very low",1,IF(G41="Low",2,IF(G41="Medium",3,IF(G41="High",4,#REF!)))))</f>
        <v>3</v>
      </c>
      <c r="J71" s="21">
        <f t="shared" si="0"/>
        <v>9</v>
      </c>
      <c r="K71" s="1" t="str">
        <f t="shared" si="1"/>
        <v>Medium</v>
      </c>
    </row>
    <row r="72" spans="1:11" hidden="1" x14ac:dyDescent="0.2">
      <c r="A72" s="9"/>
      <c r="B72" s="1"/>
      <c r="C72" s="1"/>
      <c r="D72" s="1"/>
      <c r="E72" s="1"/>
      <c r="F72" s="10"/>
      <c r="G72" s="10"/>
      <c r="H72" s="14" t="e">
        <f>IF(#REF!="",0,IF(#REF!="Very low",1,IF(#REF!="Low",2,IF(#REF!="Medium",3,IF(#REF!="High",4,F36)))))</f>
        <v>#REF!</v>
      </c>
      <c r="I72" s="14" t="e">
        <f>IF(#REF!="",0,IF(#REF!="Very low",1,IF(#REF!="Low",2,IF(#REF!="Medium",3,IF(#REF!="High",4,G36)))))</f>
        <v>#REF!</v>
      </c>
      <c r="J72" s="21" t="e">
        <f t="shared" si="0"/>
        <v>#REF!</v>
      </c>
      <c r="K72" s="1" t="e">
        <f t="shared" si="1"/>
        <v>#REF!</v>
      </c>
    </row>
    <row r="73" spans="1:11" hidden="1" x14ac:dyDescent="0.2">
      <c r="A73" s="9"/>
      <c r="B73" s="1"/>
      <c r="C73" s="1"/>
      <c r="D73" s="1"/>
      <c r="E73" s="1"/>
      <c r="F73" s="10"/>
      <c r="G73" s="10"/>
      <c r="H73" s="14">
        <f>IF(F36="",0,IF(F36="Very low",1,IF(F36="Low",2,IF(F36="Medium",3,IF(F36="High",4,#REF!)))))</f>
        <v>3</v>
      </c>
      <c r="I73" s="14">
        <f>IF(G36="",0,IF(G36="Very low",1,IF(G36="Low",2,IF(G36="Medium",3,IF(G36="High",4,#REF!)))))</f>
        <v>3</v>
      </c>
      <c r="J73" s="21">
        <f t="shared" si="0"/>
        <v>9</v>
      </c>
      <c r="K73" s="1" t="str">
        <f t="shared" si="1"/>
        <v>Medium</v>
      </c>
    </row>
    <row r="74" spans="1:11" hidden="1" x14ac:dyDescent="0.2">
      <c r="A74" s="9"/>
      <c r="B74" s="1"/>
      <c r="C74" s="10" t="s">
        <v>24</v>
      </c>
      <c r="D74" s="10" t="s">
        <v>25</v>
      </c>
      <c r="E74" s="10" t="s">
        <v>26</v>
      </c>
      <c r="F74" s="10" t="s">
        <v>27</v>
      </c>
      <c r="G74" s="10"/>
      <c r="H74" s="14" t="e">
        <f>IF(#REF!="",0,IF(#REF!="Very low",1,IF(#REF!="Low",2,IF(#REF!="Medium",3,IF(#REF!="High",4,#REF!)))))</f>
        <v>#REF!</v>
      </c>
      <c r="I74" s="14" t="e">
        <f>IF(#REF!="",0,IF(#REF!="Very low",1,IF(#REF!="Low",2,IF(#REF!="Medium",3,IF(#REF!="High",4,#REF!)))))</f>
        <v>#REF!</v>
      </c>
      <c r="J74" s="21" t="e">
        <f t="shared" si="0"/>
        <v>#REF!</v>
      </c>
      <c r="K74" s="1" t="e">
        <f t="shared" si="1"/>
        <v>#REF!</v>
      </c>
    </row>
    <row r="75" spans="1:11" hidden="1" x14ac:dyDescent="0.2">
      <c r="A75" s="9"/>
      <c r="B75" s="10" t="s">
        <v>24</v>
      </c>
      <c r="C75" s="19">
        <v>1</v>
      </c>
      <c r="D75" s="19">
        <v>2</v>
      </c>
      <c r="E75" s="20">
        <v>3</v>
      </c>
      <c r="F75" s="19">
        <v>4</v>
      </c>
      <c r="G75" s="10"/>
      <c r="H75" s="14" t="e">
        <f>IF(#REF!="",0,IF(#REF!="Very low",1,IF(#REF!="Low",2,IF(#REF!="Medium",3,IF(#REF!="High",4,F37)))))</f>
        <v>#REF!</v>
      </c>
      <c r="I75" s="14" t="e">
        <f>IF(#REF!="",0,IF(#REF!="Very low",1,IF(#REF!="Low",2,IF(#REF!="Medium",3,IF(#REF!="High",4,G37)))))</f>
        <v>#REF!</v>
      </c>
      <c r="J75" s="21" t="e">
        <f t="shared" si="0"/>
        <v>#REF!</v>
      </c>
      <c r="K75" s="1" t="e">
        <f t="shared" si="1"/>
        <v>#REF!</v>
      </c>
    </row>
    <row r="76" spans="1:11" hidden="1" x14ac:dyDescent="0.2">
      <c r="A76" s="9"/>
      <c r="B76" s="10" t="s">
        <v>25</v>
      </c>
      <c r="C76" s="19">
        <v>2</v>
      </c>
      <c r="D76" s="19">
        <v>4</v>
      </c>
      <c r="E76" s="18">
        <v>6</v>
      </c>
      <c r="F76" s="17">
        <v>8</v>
      </c>
      <c r="G76" s="10"/>
      <c r="H76" s="14">
        <f>IF(F37="",0,IF(F37="Very low",1,IF(F37="Low",2,IF(F37="Medium",3,IF(F37="High",4,#REF!)))))</f>
        <v>3</v>
      </c>
      <c r="I76" s="14">
        <f>IF(G37="",0,IF(G37="Very low",1,IF(G37="Low",2,IF(G37="Medium",3,IF(G37="High",4,#REF!)))))</f>
        <v>3</v>
      </c>
      <c r="J76" s="21">
        <f t="shared" si="0"/>
        <v>9</v>
      </c>
      <c r="K76" s="1" t="str">
        <f t="shared" si="1"/>
        <v>Medium</v>
      </c>
    </row>
    <row r="77" spans="1:11" hidden="1" x14ac:dyDescent="0.2">
      <c r="A77" s="9"/>
      <c r="B77" s="10" t="s">
        <v>26</v>
      </c>
      <c r="C77" s="19">
        <v>3</v>
      </c>
      <c r="D77" s="17">
        <v>6</v>
      </c>
      <c r="E77" s="18">
        <v>9</v>
      </c>
      <c r="F77" s="15">
        <v>12</v>
      </c>
      <c r="G77" s="10"/>
      <c r="H77" s="14" t="e">
        <f>IF(#REF!="",0,IF(#REF!="Very low",1,IF(#REF!="Low",2,IF(#REF!="Medium",3,IF(#REF!="High",4,#REF!)))))</f>
        <v>#REF!</v>
      </c>
      <c r="I77" s="14" t="e">
        <f>IF(#REF!="",0,IF(#REF!="Very low",1,IF(#REF!="Low",2,IF(#REF!="Medium",3,IF(#REF!="High",4,#REF!)))))</f>
        <v>#REF!</v>
      </c>
      <c r="J77" s="21" t="e">
        <f t="shared" si="0"/>
        <v>#REF!</v>
      </c>
      <c r="K77" s="1" t="e">
        <f t="shared" si="1"/>
        <v>#REF!</v>
      </c>
    </row>
    <row r="78" spans="1:11" hidden="1" x14ac:dyDescent="0.2">
      <c r="A78" s="9"/>
      <c r="B78" s="10" t="s">
        <v>27</v>
      </c>
      <c r="C78" s="19">
        <v>4</v>
      </c>
      <c r="D78" s="17">
        <v>8</v>
      </c>
      <c r="E78" s="16">
        <v>12</v>
      </c>
      <c r="F78" s="15">
        <v>16</v>
      </c>
      <c r="G78" s="10"/>
      <c r="H78" s="14" t="e">
        <f>IF(#REF!="",0,IF(#REF!="Very low",1,IF(#REF!="Low",2,IF(#REF!="Medium",3,IF(#REF!="High",4,#REF!)))))</f>
        <v>#REF!</v>
      </c>
      <c r="I78" s="14" t="e">
        <f>IF(#REF!="",0,IF(#REF!="Very low",1,IF(#REF!="Low",2,IF(#REF!="Medium",3,IF(#REF!="High",4,#REF!)))))</f>
        <v>#REF!</v>
      </c>
      <c r="J78" s="21" t="e">
        <f t="shared" si="0"/>
        <v>#REF!</v>
      </c>
      <c r="K78" s="1" t="e">
        <f t="shared" si="1"/>
        <v>#REF!</v>
      </c>
    </row>
    <row r="79" spans="1:11" hidden="1" x14ac:dyDescent="0.2">
      <c r="A79" s="9"/>
      <c r="B79" s="10"/>
      <c r="C79" s="10"/>
      <c r="D79" s="10"/>
      <c r="F79" s="10"/>
      <c r="G79" s="10"/>
      <c r="H79" s="14" t="e">
        <f>IF(#REF!="",0,IF(#REF!="Very low",1,IF(#REF!="Low",2,IF(#REF!="Medium",3,IF(#REF!="High",4,#REF!)))))</f>
        <v>#REF!</v>
      </c>
      <c r="I79" s="14" t="e">
        <f>IF(#REF!="",0,IF(#REF!="Very low",1,IF(#REF!="Low",2,IF(#REF!="Medium",3,IF(#REF!="High",4,#REF!)))))</f>
        <v>#REF!</v>
      </c>
      <c r="J79" s="21" t="e">
        <f t="shared" si="0"/>
        <v>#REF!</v>
      </c>
      <c r="K79" s="1" t="e">
        <f t="shared" si="1"/>
        <v>#REF!</v>
      </c>
    </row>
    <row r="80" spans="1:11" hidden="1" x14ac:dyDescent="0.2">
      <c r="A80" s="9"/>
      <c r="B80" s="1"/>
      <c r="C80" s="1"/>
      <c r="D80" s="1"/>
      <c r="E80" s="1"/>
      <c r="F80" s="10"/>
      <c r="G80" s="10"/>
      <c r="H80" s="14" t="e">
        <f>IF(#REF!="",0,IF(#REF!="Very low",1,IF(#REF!="Low",2,IF(#REF!="Medium",3,IF(#REF!="High",4,#REF!)))))</f>
        <v>#REF!</v>
      </c>
      <c r="I80" s="14" t="e">
        <f>IF(#REF!="",0,IF(#REF!="Very low",1,IF(#REF!="Low",2,IF(#REF!="Medium",3,IF(#REF!="High",4,#REF!)))))</f>
        <v>#REF!</v>
      </c>
      <c r="J80" s="21" t="e">
        <f t="shared" si="0"/>
        <v>#REF!</v>
      </c>
      <c r="K80" s="1" t="e">
        <f t="shared" si="1"/>
        <v>#REF!</v>
      </c>
    </row>
    <row r="81" spans="1:11" hidden="1" x14ac:dyDescent="0.2">
      <c r="A81" s="9"/>
      <c r="B81" s="1"/>
      <c r="C81" s="1"/>
      <c r="D81" s="1"/>
      <c r="E81" s="1"/>
      <c r="F81" s="10"/>
      <c r="G81" s="10"/>
      <c r="H81" s="14" t="e">
        <f>IF(#REF!="",0,IF(#REF!="Very low",1,IF(#REF!="Low",2,IF(#REF!="Medium",3,IF(#REF!="High",4,#REF!)))))</f>
        <v>#REF!</v>
      </c>
      <c r="I81" s="14" t="e">
        <f>IF(#REF!="",0,IF(#REF!="Very low",1,IF(#REF!="Low",2,IF(#REF!="Medium",3,IF(#REF!="High",4,#REF!)))))</f>
        <v>#REF!</v>
      </c>
      <c r="J81" s="21" t="e">
        <f t="shared" si="0"/>
        <v>#REF!</v>
      </c>
      <c r="K81" s="1" t="e">
        <f t="shared" si="1"/>
        <v>#REF!</v>
      </c>
    </row>
    <row r="82" spans="1:11" hidden="1" x14ac:dyDescent="0.2">
      <c r="A82" s="9"/>
      <c r="B82" s="1"/>
      <c r="C82" s="1"/>
      <c r="D82" s="1"/>
      <c r="E82" s="1"/>
      <c r="F82" s="10"/>
      <c r="G82" s="10"/>
      <c r="H82" s="14" t="e">
        <f>IF(#REF!="",0,IF(#REF!="Very low",1,IF(#REF!="Low",2,IF(#REF!="Medium",3,IF(#REF!="High",4,#REF!)))))</f>
        <v>#REF!</v>
      </c>
      <c r="I82" s="14" t="e">
        <f>IF(#REF!="",0,IF(#REF!="Very low",1,IF(#REF!="Low",2,IF(#REF!="Medium",3,IF(#REF!="High",4,#REF!)))))</f>
        <v>#REF!</v>
      </c>
      <c r="J82" s="21" t="e">
        <f t="shared" si="0"/>
        <v>#REF!</v>
      </c>
      <c r="K82" s="1" t="e">
        <f t="shared" si="1"/>
        <v>#REF!</v>
      </c>
    </row>
    <row r="83" spans="1:11" hidden="1" x14ac:dyDescent="0.2">
      <c r="A83" s="9"/>
      <c r="B83" s="1"/>
      <c r="C83" s="1"/>
      <c r="D83" s="1"/>
      <c r="E83" s="1"/>
      <c r="F83" s="10"/>
      <c r="G83" s="10"/>
      <c r="H83" s="14" t="e">
        <f>IF(#REF!="",0,IF(#REF!="Very low",1,IF(#REF!="Low",2,IF(#REF!="Medium",3,IF(#REF!="High",4,#REF!)))))</f>
        <v>#REF!</v>
      </c>
      <c r="I83" s="14" t="e">
        <f>IF(#REF!="",0,IF(#REF!="Very low",1,IF(#REF!="Low",2,IF(#REF!="Medium",3,IF(#REF!="High",4,#REF!)))))</f>
        <v>#REF!</v>
      </c>
      <c r="J83" s="21" t="e">
        <f t="shared" si="0"/>
        <v>#REF!</v>
      </c>
      <c r="K83" s="1" t="e">
        <f t="shared" si="1"/>
        <v>#REF!</v>
      </c>
    </row>
    <row r="84" spans="1:11" hidden="1" x14ac:dyDescent="0.2">
      <c r="A84" s="9"/>
      <c r="B84" s="1"/>
      <c r="C84" s="1"/>
      <c r="D84" s="1"/>
      <c r="E84" s="1"/>
      <c r="F84" s="10"/>
      <c r="G84" s="10"/>
      <c r="H84" s="14" t="e">
        <f>IF(#REF!="",0,IF(#REF!="Very low",1,IF(#REF!="Low",2,IF(#REF!="Medium",3,IF(#REF!="High",4,#REF!)))))</f>
        <v>#REF!</v>
      </c>
      <c r="I84" s="14" t="e">
        <f>IF(#REF!="",0,IF(#REF!="Very low",1,IF(#REF!="Low",2,IF(#REF!="Medium",3,IF(#REF!="High",4,#REF!)))))</f>
        <v>#REF!</v>
      </c>
      <c r="J84" s="21" t="e">
        <f t="shared" si="0"/>
        <v>#REF!</v>
      </c>
      <c r="K84" s="1" t="e">
        <f t="shared" si="1"/>
        <v>#REF!</v>
      </c>
    </row>
    <row r="85" spans="1:11" hidden="1" x14ac:dyDescent="0.2">
      <c r="A85" s="9"/>
      <c r="B85" s="1"/>
      <c r="C85" s="1"/>
      <c r="D85" s="1"/>
      <c r="E85" s="1"/>
      <c r="F85" s="10"/>
      <c r="G85" s="10"/>
      <c r="H85" s="14" t="e">
        <f>IF(#REF!="",0,IF(#REF!="Very low",1,IF(#REF!="Low",2,IF(#REF!="Medium",3,IF(#REF!="High",4,F52)))))</f>
        <v>#REF!</v>
      </c>
      <c r="I85" s="14" t="e">
        <f>IF(#REF!="",0,IF(#REF!="Very low",1,IF(#REF!="Low",2,IF(#REF!="Medium",3,IF(#REF!="High",4,G52)))))</f>
        <v>#REF!</v>
      </c>
      <c r="J85" s="21" t="e">
        <f t="shared" si="0"/>
        <v>#REF!</v>
      </c>
      <c r="K85" s="1" t="e">
        <f t="shared" si="1"/>
        <v>#REF!</v>
      </c>
    </row>
    <row r="86" spans="1:11" hidden="1" x14ac:dyDescent="0.2">
      <c r="A86" s="9"/>
      <c r="B86" s="1"/>
      <c r="C86" s="1"/>
      <c r="D86" s="1"/>
      <c r="E86" s="1"/>
      <c r="F86" s="10"/>
      <c r="G86" s="10"/>
      <c r="H86" s="10"/>
      <c r="I86" s="10"/>
      <c r="J86" s="1"/>
      <c r="K86" s="1"/>
    </row>
    <row r="87" spans="1:11" hidden="1" x14ac:dyDescent="0.2">
      <c r="A87" s="1"/>
      <c r="B87" s="1"/>
      <c r="C87" s="1"/>
      <c r="D87" s="1"/>
      <c r="E87" s="1"/>
      <c r="F87" s="10"/>
      <c r="G87" s="10"/>
      <c r="H87" s="10"/>
      <c r="I87" s="10"/>
      <c r="J87" s="1"/>
      <c r="K87" s="1"/>
    </row>
    <row r="88" spans="1:11" hidden="1" x14ac:dyDescent="0.2">
      <c r="A88" s="1"/>
      <c r="B88" s="1"/>
      <c r="C88" s="1"/>
      <c r="D88" s="1"/>
      <c r="E88" s="1"/>
      <c r="F88" s="10"/>
      <c r="G88" s="10"/>
      <c r="H88" s="10"/>
      <c r="I88" s="10"/>
      <c r="J88" s="1"/>
      <c r="K88" s="1"/>
    </row>
    <row r="89" spans="1:11" hidden="1" x14ac:dyDescent="0.2">
      <c r="A89" s="1"/>
      <c r="B89" s="1"/>
      <c r="C89" s="1"/>
      <c r="D89" s="1"/>
      <c r="E89" s="1"/>
      <c r="F89" s="10"/>
      <c r="G89" s="10"/>
      <c r="H89" s="10"/>
      <c r="I89" s="10"/>
      <c r="J89" s="1"/>
      <c r="K89" s="1"/>
    </row>
    <row r="123" ht="13.5" customHeight="1" x14ac:dyDescent="0.2"/>
  </sheetData>
  <sheetProtection selectLockedCells="1"/>
  <sortState ref="B28:K43">
    <sortCondition ref="B28:B43"/>
  </sortState>
  <mergeCells count="9">
    <mergeCell ref="B28:E28"/>
    <mergeCell ref="F28:H28"/>
    <mergeCell ref="I28:K28"/>
    <mergeCell ref="F12:J12"/>
    <mergeCell ref="F4:J4"/>
    <mergeCell ref="F6:J6"/>
    <mergeCell ref="F8:J8"/>
    <mergeCell ref="F10:J10"/>
    <mergeCell ref="D25:J26"/>
  </mergeCells>
  <phoneticPr fontId="0" type="noConversion"/>
  <dataValidations count="5">
    <dataValidation type="list" allowBlank="1" showInputMessage="1" showErrorMessage="1" sqref="F45:G46 F31:G31 F36:G37 F41:G41 F33:G34 F43:G43">
      <formula1>$F$68:$F$72</formula1>
    </dataValidation>
    <dataValidation type="list" allowBlank="1" showInputMessage="1" showErrorMessage="1" sqref="F47:G51 F38:G38">
      <formula1>$F$66:$F$70</formula1>
    </dataValidation>
    <dataValidation type="list" allowBlank="1" showInputMessage="1" showErrorMessage="1" sqref="F44:G44 F40:G40">
      <formula1>$F$63:$F$67</formula1>
    </dataValidation>
    <dataValidation type="list" allowBlank="1" showInputMessage="1" showErrorMessage="1" sqref="F32:G32 F39:G39 F35:G35">
      <formula1>$F$65:$F$69</formula1>
    </dataValidation>
    <dataValidation type="list" allowBlank="1" showInputMessage="1" showErrorMessage="1" sqref="F42:G42">
      <formula1>$F$73:$F$77</formula1>
    </dataValidation>
  </dataValidations>
  <pageMargins left="0.74803149606299213" right="0.74803149606299213" top="0.98425196850393704" bottom="0.98425196850393704" header="0.51181102362204722" footer="0.51181102362204722"/>
  <pageSetup paperSize="8" scale="56"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Generic Risk Assessment for SR2015 No.33: Repairing and protecting up to 20 metres of the bank of a main river using natural materials</dc:title>
  <dc:creator>Environment Agency</dc:creator>
  <cp:keywords>Generic Risk Assessment for SR2015 No.33: Repairing and protecting up to 20 metres of the bank of a main river using natural materials</cp:keywords>
  <dc:description>Version 2
 Issued: 31/07/2019</dc:description>
  <cp:lastModifiedBy>Registered User</cp:lastModifiedBy>
  <cp:lastPrinted>2014-12-01T14:07:01Z</cp:lastPrinted>
  <dcterms:created xsi:type="dcterms:W3CDTF">2005-05-04T08:30:35Z</dcterms:created>
  <dcterms:modified xsi:type="dcterms:W3CDTF">2019-07-31T13:23:18Z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