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730" windowHeight="6435" tabRatio="914"/>
  </bookViews>
  <sheets>
    <sheet name="Notes" sheetId="39" r:id="rId1"/>
    <sheet name="Table 1" sheetId="5" r:id="rId2"/>
    <sheet name="Table 2" sheetId="43" r:id="rId3"/>
  </sheets>
  <definedNames>
    <definedName name="_xlnm.Print_Titles" localSheetId="1">'Table 1'!$5:$7</definedName>
    <definedName name="_xlnm.Print_Titles" localSheetId="2">'Table 2'!$7:$8</definedName>
  </definedNames>
  <calcPr calcId="145621"/>
</workbook>
</file>

<file path=xl/calcChain.xml><?xml version="1.0" encoding="utf-8"?>
<calcChain xmlns="http://schemas.openxmlformats.org/spreadsheetml/2006/main">
  <c r="P266" i="43" l="1"/>
  <c r="R266" i="43" s="1"/>
  <c r="H266" i="43"/>
  <c r="J266" i="43" s="1"/>
  <c r="P228" i="43" l="1"/>
  <c r="R228" i="43" s="1"/>
  <c r="P130" i="43"/>
  <c r="R130" i="43" s="1"/>
  <c r="H228" i="43"/>
  <c r="J228" i="43" s="1"/>
  <c r="P137" i="43"/>
  <c r="R137" i="43" s="1"/>
  <c r="H137" i="43"/>
  <c r="J137" i="43" s="1"/>
  <c r="P265" i="43"/>
  <c r="R265" i="43" s="1"/>
  <c r="H265" i="43"/>
  <c r="J265" i="43" s="1"/>
  <c r="H130" i="43"/>
  <c r="J130" i="43" s="1"/>
  <c r="O18" i="5"/>
  <c r="Q18" i="5" s="1"/>
  <c r="G18" i="5"/>
  <c r="I18" i="5" s="1"/>
  <c r="P24" i="5" l="1"/>
  <c r="N24" i="5"/>
  <c r="M24" i="5"/>
  <c r="L24" i="5"/>
  <c r="K24" i="5"/>
  <c r="H24" i="5"/>
  <c r="F24" i="5"/>
  <c r="E24" i="5"/>
  <c r="D24" i="5"/>
  <c r="C24" i="5"/>
  <c r="Q278" i="43" l="1"/>
  <c r="O278" i="43"/>
  <c r="N278" i="43"/>
  <c r="M278" i="43"/>
  <c r="L278" i="43"/>
  <c r="I278" i="43"/>
  <c r="G278" i="43"/>
  <c r="F278" i="43"/>
  <c r="E278" i="43"/>
  <c r="D278" i="43"/>
  <c r="P277" i="43"/>
  <c r="R277" i="43" s="1"/>
  <c r="H277" i="43"/>
  <c r="J277" i="43" s="1"/>
  <c r="P275" i="43"/>
  <c r="R275" i="43" s="1"/>
  <c r="H275" i="43"/>
  <c r="J275" i="43" s="1"/>
  <c r="P274" i="43"/>
  <c r="R274" i="43" s="1"/>
  <c r="H274" i="43"/>
  <c r="J274" i="43" s="1"/>
  <c r="P273" i="43"/>
  <c r="R273" i="43" s="1"/>
  <c r="H273" i="43"/>
  <c r="J273" i="43" s="1"/>
  <c r="P272" i="43"/>
  <c r="R272" i="43" s="1"/>
  <c r="H272" i="43"/>
  <c r="J272" i="43" s="1"/>
  <c r="P276" i="43"/>
  <c r="R276" i="43" s="1"/>
  <c r="H276" i="43"/>
  <c r="Q268" i="43"/>
  <c r="O268" i="43"/>
  <c r="N268" i="43"/>
  <c r="M268" i="43"/>
  <c r="I268" i="43"/>
  <c r="G268" i="43"/>
  <c r="F268" i="43"/>
  <c r="E268" i="43"/>
  <c r="P267" i="43"/>
  <c r="R267" i="43" s="1"/>
  <c r="H267" i="43"/>
  <c r="J267" i="43" s="1"/>
  <c r="P264" i="43"/>
  <c r="R264" i="43" s="1"/>
  <c r="H264" i="43"/>
  <c r="J264" i="43" s="1"/>
  <c r="Q261" i="43"/>
  <c r="O261" i="43"/>
  <c r="N261" i="43"/>
  <c r="M261" i="43"/>
  <c r="L261" i="43"/>
  <c r="I261" i="43"/>
  <c r="G261" i="43"/>
  <c r="F261" i="43"/>
  <c r="E261" i="43"/>
  <c r="D261" i="43"/>
  <c r="P260" i="43"/>
  <c r="R260" i="43" s="1"/>
  <c r="H260" i="43"/>
  <c r="J260" i="43" s="1"/>
  <c r="P259" i="43"/>
  <c r="R259" i="43" s="1"/>
  <c r="H259" i="43"/>
  <c r="J259" i="43" s="1"/>
  <c r="P258" i="43"/>
  <c r="R258" i="43" s="1"/>
  <c r="H258" i="43"/>
  <c r="J258" i="43" s="1"/>
  <c r="P257" i="43"/>
  <c r="R257" i="43" s="1"/>
  <c r="H257" i="43"/>
  <c r="J257" i="43" s="1"/>
  <c r="P256" i="43"/>
  <c r="R256" i="43" s="1"/>
  <c r="H256" i="43"/>
  <c r="J256" i="43" s="1"/>
  <c r="P255" i="43"/>
  <c r="R255" i="43" s="1"/>
  <c r="H255" i="43"/>
  <c r="J255" i="43" s="1"/>
  <c r="P254" i="43"/>
  <c r="R254" i="43" s="1"/>
  <c r="H254" i="43"/>
  <c r="J254" i="43" s="1"/>
  <c r="P253" i="43"/>
  <c r="R253" i="43" s="1"/>
  <c r="H253" i="43"/>
  <c r="J253" i="43" s="1"/>
  <c r="P252" i="43"/>
  <c r="R252" i="43" s="1"/>
  <c r="H252" i="43"/>
  <c r="J252" i="43" s="1"/>
  <c r="P251" i="43"/>
  <c r="R251" i="43" s="1"/>
  <c r="H251" i="43"/>
  <c r="J251" i="43" s="1"/>
  <c r="P250" i="43"/>
  <c r="R250" i="43" s="1"/>
  <c r="H250" i="43"/>
  <c r="J250" i="43" s="1"/>
  <c r="P249" i="43"/>
  <c r="R249" i="43" s="1"/>
  <c r="H249" i="43"/>
  <c r="J249" i="43" s="1"/>
  <c r="P248" i="43"/>
  <c r="R248" i="43" s="1"/>
  <c r="H248" i="43"/>
  <c r="J248" i="43" s="1"/>
  <c r="P247" i="43"/>
  <c r="R247" i="43" s="1"/>
  <c r="H247" i="43"/>
  <c r="J247" i="43" s="1"/>
  <c r="P246" i="43"/>
  <c r="R246" i="43" s="1"/>
  <c r="H246" i="43"/>
  <c r="J246" i="43" s="1"/>
  <c r="P245" i="43"/>
  <c r="R245" i="43" s="1"/>
  <c r="H245" i="43"/>
  <c r="J245" i="43" s="1"/>
  <c r="P244" i="43"/>
  <c r="R244" i="43" s="1"/>
  <c r="H244" i="43"/>
  <c r="J244" i="43" s="1"/>
  <c r="P243" i="43"/>
  <c r="R243" i="43" s="1"/>
  <c r="H243" i="43"/>
  <c r="J243" i="43" s="1"/>
  <c r="P242" i="43"/>
  <c r="R242" i="43" s="1"/>
  <c r="H242" i="43"/>
  <c r="J242" i="43" s="1"/>
  <c r="P241" i="43"/>
  <c r="R241" i="43" s="1"/>
  <c r="H241" i="43"/>
  <c r="J241" i="43" s="1"/>
  <c r="P240" i="43"/>
  <c r="R240" i="43" s="1"/>
  <c r="H240" i="43"/>
  <c r="J240" i="43" s="1"/>
  <c r="P239" i="43"/>
  <c r="R239" i="43" s="1"/>
  <c r="H239" i="43"/>
  <c r="J239" i="43" s="1"/>
  <c r="P238" i="43"/>
  <c r="R238" i="43" s="1"/>
  <c r="H238" i="43"/>
  <c r="J238" i="43" s="1"/>
  <c r="P237" i="43"/>
  <c r="R237" i="43" s="1"/>
  <c r="H237" i="43"/>
  <c r="J237" i="43" s="1"/>
  <c r="P236" i="43"/>
  <c r="R236" i="43" s="1"/>
  <c r="H236" i="43"/>
  <c r="J236" i="43" s="1"/>
  <c r="P235" i="43"/>
  <c r="R235" i="43" s="1"/>
  <c r="H235" i="43"/>
  <c r="J235" i="43" s="1"/>
  <c r="P234" i="43"/>
  <c r="R234" i="43" s="1"/>
  <c r="H234" i="43"/>
  <c r="J234" i="43" s="1"/>
  <c r="P233" i="43"/>
  <c r="R233" i="43" s="1"/>
  <c r="H233" i="43"/>
  <c r="J233" i="43" s="1"/>
  <c r="P232" i="43"/>
  <c r="R232" i="43" s="1"/>
  <c r="H232" i="43"/>
  <c r="J232" i="43" s="1"/>
  <c r="P231" i="43"/>
  <c r="R231" i="43" s="1"/>
  <c r="H231" i="43"/>
  <c r="J231" i="43" s="1"/>
  <c r="P230" i="43"/>
  <c r="R230" i="43" s="1"/>
  <c r="H230" i="43"/>
  <c r="J230" i="43" s="1"/>
  <c r="P229" i="43"/>
  <c r="R229" i="43" s="1"/>
  <c r="H229" i="43"/>
  <c r="J229" i="43" s="1"/>
  <c r="P227" i="43"/>
  <c r="R227" i="43" s="1"/>
  <c r="H227" i="43"/>
  <c r="J227" i="43" s="1"/>
  <c r="P226" i="43"/>
  <c r="R226" i="43" s="1"/>
  <c r="H226" i="43"/>
  <c r="J226" i="43" s="1"/>
  <c r="P225" i="43"/>
  <c r="R225" i="43" s="1"/>
  <c r="H225" i="43"/>
  <c r="J225" i="43" s="1"/>
  <c r="P224" i="43"/>
  <c r="R224" i="43" s="1"/>
  <c r="H224" i="43"/>
  <c r="J224" i="43" s="1"/>
  <c r="P223" i="43"/>
  <c r="R223" i="43" s="1"/>
  <c r="H223" i="43"/>
  <c r="J223" i="43" s="1"/>
  <c r="P222" i="43"/>
  <c r="R222" i="43" s="1"/>
  <c r="H222" i="43"/>
  <c r="J222" i="43" s="1"/>
  <c r="P221" i="43"/>
  <c r="R221" i="43" s="1"/>
  <c r="H221" i="43"/>
  <c r="J221" i="43" s="1"/>
  <c r="P220" i="43"/>
  <c r="R220" i="43" s="1"/>
  <c r="H220" i="43"/>
  <c r="J220" i="43" s="1"/>
  <c r="P219" i="43"/>
  <c r="R219" i="43" s="1"/>
  <c r="H219" i="43"/>
  <c r="J219" i="43" s="1"/>
  <c r="P218" i="43"/>
  <c r="R218" i="43" s="1"/>
  <c r="H218" i="43"/>
  <c r="J218" i="43" s="1"/>
  <c r="P217" i="43"/>
  <c r="R217" i="43" s="1"/>
  <c r="H217" i="43"/>
  <c r="J217" i="43" s="1"/>
  <c r="P216" i="43"/>
  <c r="R216" i="43" s="1"/>
  <c r="H216" i="43"/>
  <c r="J216" i="43" s="1"/>
  <c r="P215" i="43"/>
  <c r="R215" i="43" s="1"/>
  <c r="H215" i="43"/>
  <c r="J215" i="43" s="1"/>
  <c r="P214" i="43"/>
  <c r="R214" i="43" s="1"/>
  <c r="H214" i="43"/>
  <c r="J214" i="43" s="1"/>
  <c r="P213" i="43"/>
  <c r="R213" i="43" s="1"/>
  <c r="H213" i="43"/>
  <c r="J213" i="43" s="1"/>
  <c r="P212" i="43"/>
  <c r="R212" i="43" s="1"/>
  <c r="H212" i="43"/>
  <c r="J212" i="43" s="1"/>
  <c r="P211" i="43"/>
  <c r="R211" i="43" s="1"/>
  <c r="H211" i="43"/>
  <c r="J211" i="43" s="1"/>
  <c r="P210" i="43"/>
  <c r="R210" i="43" s="1"/>
  <c r="H210" i="43"/>
  <c r="J210" i="43" s="1"/>
  <c r="P209" i="43"/>
  <c r="R209" i="43" s="1"/>
  <c r="H209" i="43"/>
  <c r="J209" i="43" s="1"/>
  <c r="P208" i="43"/>
  <c r="R208" i="43" s="1"/>
  <c r="H208" i="43"/>
  <c r="J208" i="43" s="1"/>
  <c r="P207" i="43"/>
  <c r="R207" i="43" s="1"/>
  <c r="H207" i="43"/>
  <c r="J207" i="43" s="1"/>
  <c r="P206" i="43"/>
  <c r="R206" i="43" s="1"/>
  <c r="H206" i="43"/>
  <c r="J206" i="43" s="1"/>
  <c r="P205" i="43"/>
  <c r="R205" i="43" s="1"/>
  <c r="H205" i="43"/>
  <c r="J205" i="43" s="1"/>
  <c r="P204" i="43"/>
  <c r="R204" i="43" s="1"/>
  <c r="H204" i="43"/>
  <c r="J204" i="43" s="1"/>
  <c r="P203" i="43"/>
  <c r="R203" i="43" s="1"/>
  <c r="H203" i="43"/>
  <c r="J203" i="43" s="1"/>
  <c r="P202" i="43"/>
  <c r="R202" i="43" s="1"/>
  <c r="H202" i="43"/>
  <c r="J202" i="43" s="1"/>
  <c r="P201" i="43"/>
  <c r="R201" i="43" s="1"/>
  <c r="H201" i="43"/>
  <c r="J201" i="43" s="1"/>
  <c r="P200" i="43"/>
  <c r="R200" i="43" s="1"/>
  <c r="H200" i="43"/>
  <c r="J200" i="43" s="1"/>
  <c r="P199" i="43"/>
  <c r="R199" i="43" s="1"/>
  <c r="H199" i="43"/>
  <c r="J199" i="43" s="1"/>
  <c r="P198" i="43"/>
  <c r="R198" i="43" s="1"/>
  <c r="H198" i="43"/>
  <c r="J198" i="43" s="1"/>
  <c r="P197" i="43"/>
  <c r="R197" i="43" s="1"/>
  <c r="H197" i="43"/>
  <c r="J197" i="43" s="1"/>
  <c r="P196" i="43"/>
  <c r="R196" i="43" s="1"/>
  <c r="H196" i="43"/>
  <c r="J196" i="43" s="1"/>
  <c r="P195" i="43"/>
  <c r="R195" i="43" s="1"/>
  <c r="H195" i="43"/>
  <c r="J195" i="43" s="1"/>
  <c r="P194" i="43"/>
  <c r="R194" i="43" s="1"/>
  <c r="H194" i="43"/>
  <c r="J194" i="43" s="1"/>
  <c r="P193" i="43"/>
  <c r="R193" i="43" s="1"/>
  <c r="H193" i="43"/>
  <c r="J193" i="43" s="1"/>
  <c r="P192" i="43"/>
  <c r="R192" i="43" s="1"/>
  <c r="H192" i="43"/>
  <c r="J192" i="43" s="1"/>
  <c r="P191" i="43"/>
  <c r="R191" i="43" s="1"/>
  <c r="H191" i="43"/>
  <c r="J191" i="43" s="1"/>
  <c r="P190" i="43"/>
  <c r="R190" i="43" s="1"/>
  <c r="H190" i="43"/>
  <c r="J190" i="43" s="1"/>
  <c r="P189" i="43"/>
  <c r="R189" i="43" s="1"/>
  <c r="H189" i="43"/>
  <c r="J189" i="43" s="1"/>
  <c r="P188" i="43"/>
  <c r="R188" i="43" s="1"/>
  <c r="H188" i="43"/>
  <c r="J188" i="43" s="1"/>
  <c r="P187" i="43"/>
  <c r="R187" i="43" s="1"/>
  <c r="H187" i="43"/>
  <c r="J187" i="43" s="1"/>
  <c r="P186" i="43"/>
  <c r="R186" i="43" s="1"/>
  <c r="H186" i="43"/>
  <c r="J186" i="43" s="1"/>
  <c r="P185" i="43"/>
  <c r="R185" i="43" s="1"/>
  <c r="H185" i="43"/>
  <c r="J185" i="43" s="1"/>
  <c r="P184" i="43"/>
  <c r="R184" i="43" s="1"/>
  <c r="H184" i="43"/>
  <c r="J184" i="43" s="1"/>
  <c r="P183" i="43"/>
  <c r="R183" i="43" s="1"/>
  <c r="H183" i="43"/>
  <c r="J183" i="43" s="1"/>
  <c r="P182" i="43"/>
  <c r="R182" i="43" s="1"/>
  <c r="H182" i="43"/>
  <c r="J182" i="43" s="1"/>
  <c r="P181" i="43"/>
  <c r="R181" i="43" s="1"/>
  <c r="H181" i="43"/>
  <c r="J181" i="43" s="1"/>
  <c r="P180" i="43"/>
  <c r="R180" i="43" s="1"/>
  <c r="H180" i="43"/>
  <c r="J180" i="43" s="1"/>
  <c r="P179" i="43"/>
  <c r="R179" i="43" s="1"/>
  <c r="H179" i="43"/>
  <c r="J179" i="43" s="1"/>
  <c r="P178" i="43"/>
  <c r="R178" i="43" s="1"/>
  <c r="H178" i="43"/>
  <c r="J178" i="43" s="1"/>
  <c r="P177" i="43"/>
  <c r="R177" i="43" s="1"/>
  <c r="H177" i="43"/>
  <c r="J177" i="43" s="1"/>
  <c r="P176" i="43"/>
  <c r="R176" i="43" s="1"/>
  <c r="H176" i="43"/>
  <c r="J176" i="43" s="1"/>
  <c r="P175" i="43"/>
  <c r="R175" i="43" s="1"/>
  <c r="H175" i="43"/>
  <c r="J175" i="43" s="1"/>
  <c r="P174" i="43"/>
  <c r="R174" i="43" s="1"/>
  <c r="H174" i="43"/>
  <c r="J174" i="43" s="1"/>
  <c r="P173" i="43"/>
  <c r="R173" i="43" s="1"/>
  <c r="H173" i="43"/>
  <c r="J173" i="43" s="1"/>
  <c r="P172" i="43"/>
  <c r="R172" i="43" s="1"/>
  <c r="H172" i="43"/>
  <c r="J172" i="43" s="1"/>
  <c r="P171" i="43"/>
  <c r="R171" i="43" s="1"/>
  <c r="H171" i="43"/>
  <c r="J171" i="43" s="1"/>
  <c r="P170" i="43"/>
  <c r="R170" i="43" s="1"/>
  <c r="H170" i="43"/>
  <c r="J170" i="43" s="1"/>
  <c r="P169" i="43"/>
  <c r="R169" i="43" s="1"/>
  <c r="H169" i="43"/>
  <c r="J169" i="43" s="1"/>
  <c r="P168" i="43"/>
  <c r="R168" i="43" s="1"/>
  <c r="H168" i="43"/>
  <c r="J168" i="43" s="1"/>
  <c r="P167" i="43"/>
  <c r="R167" i="43" s="1"/>
  <c r="H167" i="43"/>
  <c r="J167" i="43" s="1"/>
  <c r="P166" i="43"/>
  <c r="R166" i="43" s="1"/>
  <c r="H166" i="43"/>
  <c r="J166" i="43" s="1"/>
  <c r="P165" i="43"/>
  <c r="R165" i="43" s="1"/>
  <c r="H165" i="43"/>
  <c r="J165" i="43" s="1"/>
  <c r="P164" i="43"/>
  <c r="R164" i="43" s="1"/>
  <c r="H164" i="43"/>
  <c r="J164" i="43" s="1"/>
  <c r="P163" i="43"/>
  <c r="R163" i="43" s="1"/>
  <c r="H163" i="43"/>
  <c r="J163" i="43" s="1"/>
  <c r="P162" i="43"/>
  <c r="R162" i="43" s="1"/>
  <c r="H162" i="43"/>
  <c r="J162" i="43" s="1"/>
  <c r="P161" i="43"/>
  <c r="R161" i="43" s="1"/>
  <c r="H161" i="43"/>
  <c r="J161" i="43" s="1"/>
  <c r="P160" i="43"/>
  <c r="R160" i="43" s="1"/>
  <c r="H160" i="43"/>
  <c r="J160" i="43" s="1"/>
  <c r="P159" i="43"/>
  <c r="R159" i="43" s="1"/>
  <c r="H159" i="43"/>
  <c r="J159" i="43" s="1"/>
  <c r="P158" i="43"/>
  <c r="R158" i="43" s="1"/>
  <c r="H158" i="43"/>
  <c r="J158" i="43" s="1"/>
  <c r="P157" i="43"/>
  <c r="R157" i="43" s="1"/>
  <c r="H157" i="43"/>
  <c r="J157" i="43" s="1"/>
  <c r="P156" i="43"/>
  <c r="R156" i="43" s="1"/>
  <c r="H156" i="43"/>
  <c r="J156" i="43" s="1"/>
  <c r="P155" i="43"/>
  <c r="R155" i="43" s="1"/>
  <c r="H155" i="43"/>
  <c r="J155" i="43" s="1"/>
  <c r="P154" i="43"/>
  <c r="R154" i="43" s="1"/>
  <c r="H154" i="43"/>
  <c r="J154" i="43" s="1"/>
  <c r="P153" i="43"/>
  <c r="R153" i="43" s="1"/>
  <c r="H153" i="43"/>
  <c r="J153" i="43" s="1"/>
  <c r="P152" i="43"/>
  <c r="R152" i="43" s="1"/>
  <c r="H152" i="43"/>
  <c r="J152" i="43" s="1"/>
  <c r="P151" i="43"/>
  <c r="R151" i="43" s="1"/>
  <c r="H151" i="43"/>
  <c r="J151" i="43" s="1"/>
  <c r="P150" i="43"/>
  <c r="R150" i="43" s="1"/>
  <c r="H150" i="43"/>
  <c r="J150" i="43" s="1"/>
  <c r="P149" i="43"/>
  <c r="R149" i="43" s="1"/>
  <c r="H149" i="43"/>
  <c r="J149" i="43" s="1"/>
  <c r="P148" i="43"/>
  <c r="R148" i="43" s="1"/>
  <c r="H148" i="43"/>
  <c r="J148" i="43" s="1"/>
  <c r="P147" i="43"/>
  <c r="R147" i="43" s="1"/>
  <c r="H147" i="43"/>
  <c r="J147" i="43" s="1"/>
  <c r="P146" i="43"/>
  <c r="R146" i="43" s="1"/>
  <c r="H146" i="43"/>
  <c r="J146" i="43" s="1"/>
  <c r="P145" i="43"/>
  <c r="R145" i="43" s="1"/>
  <c r="H145" i="43"/>
  <c r="J145" i="43" s="1"/>
  <c r="P144" i="43"/>
  <c r="R144" i="43" s="1"/>
  <c r="H144" i="43"/>
  <c r="J144" i="43" s="1"/>
  <c r="P143" i="43"/>
  <c r="R143" i="43" s="1"/>
  <c r="H143" i="43"/>
  <c r="J143" i="43" s="1"/>
  <c r="P142" i="43"/>
  <c r="R142" i="43" s="1"/>
  <c r="H142" i="43"/>
  <c r="J142" i="43" s="1"/>
  <c r="P141" i="43"/>
  <c r="R141" i="43" s="1"/>
  <c r="H141" i="43"/>
  <c r="J141" i="43" s="1"/>
  <c r="P140" i="43"/>
  <c r="R140" i="43" s="1"/>
  <c r="H140" i="43"/>
  <c r="J140" i="43" s="1"/>
  <c r="P139" i="43"/>
  <c r="R139" i="43" s="1"/>
  <c r="H139" i="43"/>
  <c r="J139" i="43" s="1"/>
  <c r="P138" i="43"/>
  <c r="R138" i="43" s="1"/>
  <c r="H138" i="43"/>
  <c r="J138" i="43" s="1"/>
  <c r="P136" i="43"/>
  <c r="R136" i="43" s="1"/>
  <c r="H136" i="43"/>
  <c r="J136" i="43" s="1"/>
  <c r="P135" i="43"/>
  <c r="R135" i="43" s="1"/>
  <c r="H135" i="43"/>
  <c r="J135" i="43" s="1"/>
  <c r="P134" i="43"/>
  <c r="R134" i="43" s="1"/>
  <c r="H134" i="43"/>
  <c r="J134" i="43" s="1"/>
  <c r="P133" i="43"/>
  <c r="R133" i="43" s="1"/>
  <c r="H133" i="43"/>
  <c r="J133" i="43" s="1"/>
  <c r="P132" i="43"/>
  <c r="R132" i="43" s="1"/>
  <c r="H132" i="43"/>
  <c r="J132" i="43" s="1"/>
  <c r="P131" i="43"/>
  <c r="R131" i="43" s="1"/>
  <c r="H131" i="43"/>
  <c r="J131" i="43" s="1"/>
  <c r="P129" i="43"/>
  <c r="R129" i="43" s="1"/>
  <c r="H129" i="43"/>
  <c r="J129" i="43" s="1"/>
  <c r="P128" i="43"/>
  <c r="R128" i="43" s="1"/>
  <c r="H128" i="43"/>
  <c r="J128" i="43" s="1"/>
  <c r="P127" i="43"/>
  <c r="R127" i="43" s="1"/>
  <c r="H127" i="43"/>
  <c r="J127" i="43" s="1"/>
  <c r="P126" i="43"/>
  <c r="R126" i="43" s="1"/>
  <c r="H126" i="43"/>
  <c r="J126" i="43" s="1"/>
  <c r="P125" i="43"/>
  <c r="R125" i="43" s="1"/>
  <c r="H125" i="43"/>
  <c r="J125" i="43" s="1"/>
  <c r="P124" i="43"/>
  <c r="R124" i="43" s="1"/>
  <c r="H124" i="43"/>
  <c r="J124" i="43" s="1"/>
  <c r="P123" i="43"/>
  <c r="R123" i="43" s="1"/>
  <c r="H123" i="43"/>
  <c r="J123" i="43" s="1"/>
  <c r="P122" i="43"/>
  <c r="R122" i="43" s="1"/>
  <c r="H122" i="43"/>
  <c r="J122" i="43" s="1"/>
  <c r="P121" i="43"/>
  <c r="R121" i="43" s="1"/>
  <c r="H121" i="43"/>
  <c r="J121" i="43" s="1"/>
  <c r="P120" i="43"/>
  <c r="R120" i="43" s="1"/>
  <c r="H120" i="43"/>
  <c r="J120" i="43" s="1"/>
  <c r="P119" i="43"/>
  <c r="R119" i="43" s="1"/>
  <c r="H119" i="43"/>
  <c r="J119" i="43" s="1"/>
  <c r="P118" i="43"/>
  <c r="R118" i="43" s="1"/>
  <c r="H118" i="43"/>
  <c r="J118" i="43" s="1"/>
  <c r="P117" i="43"/>
  <c r="R117" i="43" s="1"/>
  <c r="H117" i="43"/>
  <c r="J117" i="43" s="1"/>
  <c r="P116" i="43"/>
  <c r="R116" i="43" s="1"/>
  <c r="H116" i="43"/>
  <c r="J116" i="43" s="1"/>
  <c r="P115" i="43"/>
  <c r="R115" i="43" s="1"/>
  <c r="H115" i="43"/>
  <c r="J115" i="43" s="1"/>
  <c r="P114" i="43"/>
  <c r="R114" i="43" s="1"/>
  <c r="H114" i="43"/>
  <c r="J114" i="43" s="1"/>
  <c r="P113" i="43"/>
  <c r="R113" i="43" s="1"/>
  <c r="H113" i="43"/>
  <c r="J113" i="43" s="1"/>
  <c r="P112" i="43"/>
  <c r="R112" i="43" s="1"/>
  <c r="H112" i="43"/>
  <c r="J112" i="43" s="1"/>
  <c r="P111" i="43"/>
  <c r="R111" i="43" s="1"/>
  <c r="H111" i="43"/>
  <c r="J111" i="43" s="1"/>
  <c r="P110" i="43"/>
  <c r="R110" i="43" s="1"/>
  <c r="H110" i="43"/>
  <c r="J110" i="43" s="1"/>
  <c r="P109" i="43"/>
  <c r="R109" i="43" s="1"/>
  <c r="H109" i="43"/>
  <c r="J109" i="43" s="1"/>
  <c r="P108" i="43"/>
  <c r="R108" i="43" s="1"/>
  <c r="H108" i="43"/>
  <c r="J108" i="43" s="1"/>
  <c r="P107" i="43"/>
  <c r="R107" i="43" s="1"/>
  <c r="H107" i="43"/>
  <c r="J107" i="43" s="1"/>
  <c r="P106" i="43"/>
  <c r="R106" i="43" s="1"/>
  <c r="H106" i="43"/>
  <c r="J106" i="43" s="1"/>
  <c r="P105" i="43"/>
  <c r="R105" i="43" s="1"/>
  <c r="H105" i="43"/>
  <c r="J105" i="43" s="1"/>
  <c r="P104" i="43"/>
  <c r="R104" i="43" s="1"/>
  <c r="H104" i="43"/>
  <c r="J104" i="43" s="1"/>
  <c r="P103" i="43"/>
  <c r="R103" i="43" s="1"/>
  <c r="H103" i="43"/>
  <c r="J103" i="43" s="1"/>
  <c r="P102" i="43"/>
  <c r="R102" i="43" s="1"/>
  <c r="H102" i="43"/>
  <c r="J102" i="43" s="1"/>
  <c r="P101" i="43"/>
  <c r="R101" i="43" s="1"/>
  <c r="H101" i="43"/>
  <c r="J101" i="43" s="1"/>
  <c r="P100" i="43"/>
  <c r="R100" i="43" s="1"/>
  <c r="H100" i="43"/>
  <c r="J100" i="43" s="1"/>
  <c r="P99" i="43"/>
  <c r="R99" i="43" s="1"/>
  <c r="H99" i="43"/>
  <c r="J99" i="43" s="1"/>
  <c r="P98" i="43"/>
  <c r="R98" i="43" s="1"/>
  <c r="H98" i="43"/>
  <c r="J98" i="43" s="1"/>
  <c r="P97" i="43"/>
  <c r="R97" i="43" s="1"/>
  <c r="H97" i="43"/>
  <c r="J97" i="43" s="1"/>
  <c r="P96" i="43"/>
  <c r="R96" i="43" s="1"/>
  <c r="H96" i="43"/>
  <c r="J96" i="43" s="1"/>
  <c r="P95" i="43"/>
  <c r="R95" i="43" s="1"/>
  <c r="H95" i="43"/>
  <c r="J95" i="43" s="1"/>
  <c r="P94" i="43"/>
  <c r="R94" i="43" s="1"/>
  <c r="H94" i="43"/>
  <c r="J94" i="43" s="1"/>
  <c r="P93" i="43"/>
  <c r="R93" i="43" s="1"/>
  <c r="H93" i="43"/>
  <c r="J93" i="43" s="1"/>
  <c r="P92" i="43"/>
  <c r="R92" i="43" s="1"/>
  <c r="H92" i="43"/>
  <c r="J92" i="43" s="1"/>
  <c r="P91" i="43"/>
  <c r="R91" i="43" s="1"/>
  <c r="H91" i="43"/>
  <c r="J91" i="43" s="1"/>
  <c r="P90" i="43"/>
  <c r="H90" i="43"/>
  <c r="J90" i="43" s="1"/>
  <c r="P89" i="43"/>
  <c r="R89" i="43" s="1"/>
  <c r="H89" i="43"/>
  <c r="J89" i="43" s="1"/>
  <c r="P88" i="43"/>
  <c r="R88" i="43" s="1"/>
  <c r="H88" i="43"/>
  <c r="J88" i="43" s="1"/>
  <c r="P87" i="43"/>
  <c r="R87" i="43" s="1"/>
  <c r="H87" i="43"/>
  <c r="J87" i="43" s="1"/>
  <c r="P86" i="43"/>
  <c r="R86" i="43" s="1"/>
  <c r="H86" i="43"/>
  <c r="J86" i="43" s="1"/>
  <c r="P85" i="43"/>
  <c r="R85" i="43" s="1"/>
  <c r="H85" i="43"/>
  <c r="J85" i="43" s="1"/>
  <c r="P84" i="43"/>
  <c r="R84" i="43" s="1"/>
  <c r="H84" i="43"/>
  <c r="J84" i="43" s="1"/>
  <c r="P83" i="43"/>
  <c r="R83" i="43" s="1"/>
  <c r="H83" i="43"/>
  <c r="J83" i="43" s="1"/>
  <c r="P82" i="43"/>
  <c r="R82" i="43" s="1"/>
  <c r="H82" i="43"/>
  <c r="J82" i="43" s="1"/>
  <c r="P81" i="43"/>
  <c r="R81" i="43" s="1"/>
  <c r="H81" i="43"/>
  <c r="J81" i="43" s="1"/>
  <c r="P80" i="43"/>
  <c r="R80" i="43" s="1"/>
  <c r="H80" i="43"/>
  <c r="J80" i="43" s="1"/>
  <c r="P79" i="43"/>
  <c r="R79" i="43" s="1"/>
  <c r="H79" i="43"/>
  <c r="J79" i="43" s="1"/>
  <c r="P78" i="43"/>
  <c r="R78" i="43" s="1"/>
  <c r="H78" i="43"/>
  <c r="J78" i="43" s="1"/>
  <c r="P77" i="43"/>
  <c r="R77" i="43" s="1"/>
  <c r="H77" i="43"/>
  <c r="J77" i="43" s="1"/>
  <c r="P76" i="43"/>
  <c r="R76" i="43" s="1"/>
  <c r="H76" i="43"/>
  <c r="J76" i="43" s="1"/>
  <c r="P75" i="43"/>
  <c r="R75" i="43" s="1"/>
  <c r="H75" i="43"/>
  <c r="J75" i="43" s="1"/>
  <c r="P74" i="43"/>
  <c r="R74" i="43" s="1"/>
  <c r="H74" i="43"/>
  <c r="J74" i="43" s="1"/>
  <c r="P73" i="43"/>
  <c r="R73" i="43" s="1"/>
  <c r="H73" i="43"/>
  <c r="J73" i="43" s="1"/>
  <c r="P72" i="43"/>
  <c r="R72" i="43" s="1"/>
  <c r="H72" i="43"/>
  <c r="J72" i="43" s="1"/>
  <c r="P71" i="43"/>
  <c r="R71" i="43" s="1"/>
  <c r="H71" i="43"/>
  <c r="J71" i="43" s="1"/>
  <c r="P70" i="43"/>
  <c r="R70" i="43" s="1"/>
  <c r="H70" i="43"/>
  <c r="J70" i="43" s="1"/>
  <c r="P69" i="43"/>
  <c r="R69" i="43" s="1"/>
  <c r="H69" i="43"/>
  <c r="J69" i="43" s="1"/>
  <c r="P68" i="43"/>
  <c r="R68" i="43" s="1"/>
  <c r="H68" i="43"/>
  <c r="J68" i="43" s="1"/>
  <c r="P67" i="43"/>
  <c r="R67" i="43" s="1"/>
  <c r="H67" i="43"/>
  <c r="J67" i="43" s="1"/>
  <c r="P66" i="43"/>
  <c r="R66" i="43" s="1"/>
  <c r="H66" i="43"/>
  <c r="J66" i="43" s="1"/>
  <c r="P65" i="43"/>
  <c r="R65" i="43" s="1"/>
  <c r="H65" i="43"/>
  <c r="J65" i="43" s="1"/>
  <c r="P64" i="43"/>
  <c r="R64" i="43" s="1"/>
  <c r="H64" i="43"/>
  <c r="J64" i="43" s="1"/>
  <c r="P63" i="43"/>
  <c r="R63" i="43" s="1"/>
  <c r="H63" i="43"/>
  <c r="J63" i="43" s="1"/>
  <c r="P62" i="43"/>
  <c r="R62" i="43" s="1"/>
  <c r="H62" i="43"/>
  <c r="J62" i="43" s="1"/>
  <c r="P61" i="43"/>
  <c r="R61" i="43" s="1"/>
  <c r="H61" i="43"/>
  <c r="J61" i="43" s="1"/>
  <c r="P60" i="43"/>
  <c r="R60" i="43" s="1"/>
  <c r="H60" i="43"/>
  <c r="J60" i="43" s="1"/>
  <c r="P59" i="43"/>
  <c r="R59" i="43" s="1"/>
  <c r="H59" i="43"/>
  <c r="J59" i="43" s="1"/>
  <c r="P58" i="43"/>
  <c r="R58" i="43" s="1"/>
  <c r="H58" i="43"/>
  <c r="J58" i="43" s="1"/>
  <c r="P57" i="43"/>
  <c r="R57" i="43" s="1"/>
  <c r="H57" i="43"/>
  <c r="J57" i="43" s="1"/>
  <c r="P56" i="43"/>
  <c r="R56" i="43" s="1"/>
  <c r="H56" i="43"/>
  <c r="J56" i="43" s="1"/>
  <c r="P55" i="43"/>
  <c r="R55" i="43" s="1"/>
  <c r="H55" i="43"/>
  <c r="J55" i="43" s="1"/>
  <c r="P54" i="43"/>
  <c r="R54" i="43" s="1"/>
  <c r="H54" i="43"/>
  <c r="J54" i="43" s="1"/>
  <c r="P53" i="43"/>
  <c r="R53" i="43" s="1"/>
  <c r="H53" i="43"/>
  <c r="J53" i="43" s="1"/>
  <c r="P52" i="43"/>
  <c r="R52" i="43" s="1"/>
  <c r="H52" i="43"/>
  <c r="J52" i="43" s="1"/>
  <c r="P51" i="43"/>
  <c r="R51" i="43" s="1"/>
  <c r="H51" i="43"/>
  <c r="J51" i="43" s="1"/>
  <c r="P50" i="43"/>
  <c r="R50" i="43" s="1"/>
  <c r="H50" i="43"/>
  <c r="J50" i="43" s="1"/>
  <c r="P49" i="43"/>
  <c r="R49" i="43" s="1"/>
  <c r="H49" i="43"/>
  <c r="J49" i="43" s="1"/>
  <c r="P48" i="43"/>
  <c r="R48" i="43" s="1"/>
  <c r="H48" i="43"/>
  <c r="J48" i="43" s="1"/>
  <c r="P47" i="43"/>
  <c r="R47" i="43" s="1"/>
  <c r="H47" i="43"/>
  <c r="J47" i="43" s="1"/>
  <c r="P46" i="43"/>
  <c r="R46" i="43" s="1"/>
  <c r="H46" i="43"/>
  <c r="J46" i="43" s="1"/>
  <c r="P45" i="43"/>
  <c r="R45" i="43" s="1"/>
  <c r="H45" i="43"/>
  <c r="J45" i="43" s="1"/>
  <c r="P44" i="43"/>
  <c r="R44" i="43" s="1"/>
  <c r="H44" i="43"/>
  <c r="J44" i="43" s="1"/>
  <c r="P43" i="43"/>
  <c r="R43" i="43" s="1"/>
  <c r="H43" i="43"/>
  <c r="J43" i="43" s="1"/>
  <c r="P42" i="43"/>
  <c r="R42" i="43" s="1"/>
  <c r="H42" i="43"/>
  <c r="J42" i="43" s="1"/>
  <c r="P41" i="43"/>
  <c r="R41" i="43" s="1"/>
  <c r="H41" i="43"/>
  <c r="J41" i="43" s="1"/>
  <c r="P40" i="43"/>
  <c r="R40" i="43" s="1"/>
  <c r="H40" i="43"/>
  <c r="J40" i="43" s="1"/>
  <c r="P39" i="43"/>
  <c r="R39" i="43" s="1"/>
  <c r="H39" i="43"/>
  <c r="J39" i="43" s="1"/>
  <c r="P38" i="43"/>
  <c r="R38" i="43" s="1"/>
  <c r="H38" i="43"/>
  <c r="J38" i="43" s="1"/>
  <c r="P37" i="43"/>
  <c r="R37" i="43" s="1"/>
  <c r="H37" i="43"/>
  <c r="J37" i="43" s="1"/>
  <c r="P36" i="43"/>
  <c r="R36" i="43" s="1"/>
  <c r="H36" i="43"/>
  <c r="J36" i="43" s="1"/>
  <c r="P35" i="43"/>
  <c r="R35" i="43" s="1"/>
  <c r="H35" i="43"/>
  <c r="J35" i="43" s="1"/>
  <c r="P34" i="43"/>
  <c r="R34" i="43" s="1"/>
  <c r="H34" i="43"/>
  <c r="J34" i="43" s="1"/>
  <c r="P33" i="43"/>
  <c r="R33" i="43" s="1"/>
  <c r="H33" i="43"/>
  <c r="J33" i="43" s="1"/>
  <c r="P32" i="43"/>
  <c r="R32" i="43" s="1"/>
  <c r="H32" i="43"/>
  <c r="J32" i="43" s="1"/>
  <c r="P31" i="43"/>
  <c r="R31" i="43" s="1"/>
  <c r="H31" i="43"/>
  <c r="J31" i="43" s="1"/>
  <c r="P30" i="43"/>
  <c r="R30" i="43" s="1"/>
  <c r="H30" i="43"/>
  <c r="J30" i="43" s="1"/>
  <c r="P29" i="43"/>
  <c r="R29" i="43" s="1"/>
  <c r="H29" i="43"/>
  <c r="J29" i="43" s="1"/>
  <c r="P28" i="43"/>
  <c r="R28" i="43" s="1"/>
  <c r="H28" i="43"/>
  <c r="J28" i="43" s="1"/>
  <c r="P27" i="43"/>
  <c r="R27" i="43" s="1"/>
  <c r="H27" i="43"/>
  <c r="J27" i="43" s="1"/>
  <c r="P26" i="43"/>
  <c r="R26" i="43" s="1"/>
  <c r="H26" i="43"/>
  <c r="J26" i="43" s="1"/>
  <c r="P25" i="43"/>
  <c r="R25" i="43" s="1"/>
  <c r="H25" i="43"/>
  <c r="J25" i="43" s="1"/>
  <c r="P24" i="43"/>
  <c r="R24" i="43" s="1"/>
  <c r="H24" i="43"/>
  <c r="J24" i="43" s="1"/>
  <c r="P23" i="43"/>
  <c r="R23" i="43" s="1"/>
  <c r="H23" i="43"/>
  <c r="J23" i="43" s="1"/>
  <c r="P22" i="43"/>
  <c r="R22" i="43" s="1"/>
  <c r="H22" i="43"/>
  <c r="J22" i="43" s="1"/>
  <c r="P21" i="43"/>
  <c r="R21" i="43" s="1"/>
  <c r="H21" i="43"/>
  <c r="J21" i="43" s="1"/>
  <c r="P20" i="43"/>
  <c r="R20" i="43" s="1"/>
  <c r="H20" i="43"/>
  <c r="J20" i="43" s="1"/>
  <c r="P19" i="43"/>
  <c r="R19" i="43" s="1"/>
  <c r="H19" i="43"/>
  <c r="J19" i="43" s="1"/>
  <c r="P18" i="43"/>
  <c r="R18" i="43" s="1"/>
  <c r="H18" i="43"/>
  <c r="J18" i="43" s="1"/>
  <c r="P17" i="43"/>
  <c r="R17" i="43" s="1"/>
  <c r="H17" i="43"/>
  <c r="J17" i="43" s="1"/>
  <c r="P16" i="43"/>
  <c r="R16" i="43" s="1"/>
  <c r="H16" i="43"/>
  <c r="J16" i="43" s="1"/>
  <c r="P15" i="43"/>
  <c r="R15" i="43" s="1"/>
  <c r="H15" i="43"/>
  <c r="J15" i="43" s="1"/>
  <c r="P14" i="43"/>
  <c r="R14" i="43" s="1"/>
  <c r="H14" i="43"/>
  <c r="J14" i="43" s="1"/>
  <c r="P13" i="43"/>
  <c r="R13" i="43" s="1"/>
  <c r="H13" i="43"/>
  <c r="J13" i="43" s="1"/>
  <c r="P12" i="43"/>
  <c r="R12" i="43" s="1"/>
  <c r="H12" i="43"/>
  <c r="J12" i="43" s="1"/>
  <c r="P11" i="43"/>
  <c r="R11" i="43" s="1"/>
  <c r="H11" i="43"/>
  <c r="J11" i="43" s="1"/>
  <c r="P10" i="43"/>
  <c r="R10" i="43" s="1"/>
  <c r="H10" i="43"/>
  <c r="J10" i="43" s="1"/>
  <c r="R1" i="43"/>
  <c r="O23" i="5"/>
  <c r="Q23" i="5" s="1"/>
  <c r="G23" i="5"/>
  <c r="I23" i="5" s="1"/>
  <c r="O22" i="5"/>
  <c r="Q22" i="5" s="1"/>
  <c r="G22" i="5"/>
  <c r="I22" i="5" s="1"/>
  <c r="O21" i="5"/>
  <c r="Q21" i="5" s="1"/>
  <c r="G21" i="5"/>
  <c r="I21" i="5" s="1"/>
  <c r="O20" i="5"/>
  <c r="Q20" i="5" s="1"/>
  <c r="G20" i="5"/>
  <c r="I20" i="5" s="1"/>
  <c r="O19" i="5"/>
  <c r="Q19" i="5" s="1"/>
  <c r="G19" i="5"/>
  <c r="I19" i="5" s="1"/>
  <c r="O17" i="5"/>
  <c r="Q17" i="5" s="1"/>
  <c r="G17" i="5"/>
  <c r="I17" i="5" s="1"/>
  <c r="O16" i="5"/>
  <c r="Q16" i="5" s="1"/>
  <c r="G16" i="5"/>
  <c r="O15" i="5"/>
  <c r="Q15" i="5" s="1"/>
  <c r="O14" i="5"/>
  <c r="Q14" i="5" s="1"/>
  <c r="G14" i="5"/>
  <c r="I14" i="5" s="1"/>
  <c r="Q13" i="5"/>
  <c r="I13" i="5"/>
  <c r="O12" i="5"/>
  <c r="Q12" i="5" s="1"/>
  <c r="G12" i="5"/>
  <c r="I12" i="5" s="1"/>
  <c r="O11" i="5"/>
  <c r="Q11" i="5" s="1"/>
  <c r="G11" i="5"/>
  <c r="I11" i="5" s="1"/>
  <c r="O10" i="5"/>
  <c r="G10" i="5"/>
  <c r="I10" i="5" s="1"/>
  <c r="H268" i="43" l="1"/>
  <c r="P278" i="43"/>
  <c r="H278" i="43"/>
  <c r="P268" i="43"/>
  <c r="J261" i="43"/>
  <c r="I16" i="5"/>
  <c r="I24" i="5" s="1"/>
  <c r="G24" i="5"/>
  <c r="O24" i="5"/>
  <c r="R278" i="43"/>
  <c r="J268" i="43"/>
  <c r="R268" i="43"/>
  <c r="R90" i="43"/>
  <c r="R261" i="43" s="1"/>
  <c r="P261" i="43"/>
  <c r="H261" i="43"/>
  <c r="J276" i="43"/>
  <c r="J278" i="43" s="1"/>
  <c r="Q10" i="5"/>
  <c r="Q24" i="5" l="1"/>
  <c r="P60" i="5" l="1"/>
  <c r="N60" i="5"/>
  <c r="M60" i="5"/>
  <c r="L60" i="5"/>
  <c r="K60" i="5"/>
  <c r="H60" i="5"/>
  <c r="F60" i="5"/>
  <c r="C60" i="5"/>
  <c r="D60" i="5"/>
  <c r="E60" i="5"/>
  <c r="F75" i="5"/>
  <c r="L69" i="5"/>
  <c r="K69" i="5"/>
  <c r="P67" i="5"/>
  <c r="N67" i="5"/>
  <c r="M67" i="5"/>
  <c r="L67" i="5"/>
  <c r="H67" i="5"/>
  <c r="F67" i="5"/>
  <c r="E67" i="5"/>
  <c r="D67" i="5"/>
  <c r="P79" i="5"/>
  <c r="N79" i="5"/>
  <c r="M79" i="5"/>
  <c r="L79" i="5"/>
  <c r="H79" i="5"/>
  <c r="F79" i="5"/>
  <c r="E79" i="5"/>
  <c r="D79" i="5"/>
  <c r="N73" i="5"/>
  <c r="M73" i="5"/>
  <c r="L73" i="5"/>
  <c r="F73" i="5"/>
  <c r="E73" i="5"/>
  <c r="D73" i="5"/>
  <c r="O59" i="5"/>
  <c r="Q59" i="5" s="1"/>
  <c r="G59" i="5"/>
  <c r="I59" i="5" s="1"/>
  <c r="O53" i="5"/>
  <c r="Q53" i="5" s="1"/>
  <c r="G53" i="5"/>
  <c r="I53" i="5" s="1"/>
  <c r="N76" i="5"/>
  <c r="L76" i="5"/>
  <c r="K76" i="5"/>
  <c r="F76" i="5"/>
  <c r="D76" i="5"/>
  <c r="C76" i="5"/>
  <c r="O56" i="5"/>
  <c r="Q56" i="5" s="1"/>
  <c r="G56" i="5"/>
  <c r="I56" i="5" s="1"/>
  <c r="O39" i="5"/>
  <c r="Q39" i="5" s="1"/>
  <c r="G39" i="5"/>
  <c r="I39" i="5" s="1"/>
  <c r="G73" i="5" l="1"/>
  <c r="I73" i="5" s="1"/>
  <c r="O60" i="5"/>
  <c r="G79" i="5"/>
  <c r="I79" i="5" s="1"/>
  <c r="G60" i="5"/>
  <c r="O79" i="5"/>
  <c r="Q79" i="5" s="1"/>
  <c r="O73" i="5"/>
  <c r="Q73" i="5" s="1"/>
  <c r="O76" i="5"/>
  <c r="Q76" i="5" s="1"/>
  <c r="G76" i="5"/>
  <c r="I76" i="5" s="1"/>
  <c r="Q60" i="5" l="1"/>
  <c r="P66" i="5"/>
  <c r="P71" i="5"/>
  <c r="P78" i="5"/>
  <c r="N78" i="5"/>
  <c r="N71" i="5"/>
  <c r="N70" i="5"/>
  <c r="N68" i="5"/>
  <c r="N65" i="5"/>
  <c r="N64" i="5"/>
  <c r="N63" i="5"/>
  <c r="M71" i="5"/>
  <c r="M78" i="5"/>
  <c r="L78" i="5"/>
  <c r="L71" i="5"/>
  <c r="L70" i="5"/>
  <c r="L68" i="5"/>
  <c r="O67" i="5"/>
  <c r="L65" i="5"/>
  <c r="L64" i="5"/>
  <c r="L63" i="5"/>
  <c r="K63" i="5"/>
  <c r="K64" i="5"/>
  <c r="K65" i="5"/>
  <c r="K68" i="5"/>
  <c r="O68" i="5" s="1"/>
  <c r="Q68" i="5" s="1"/>
  <c r="K70" i="5"/>
  <c r="K77" i="5"/>
  <c r="K75" i="5"/>
  <c r="O75" i="5" s="1"/>
  <c r="Q75" i="5" s="1"/>
  <c r="K74" i="5"/>
  <c r="O74" i="5" s="1"/>
  <c r="Q74" i="5" s="1"/>
  <c r="K72" i="5"/>
  <c r="O72" i="5" s="1"/>
  <c r="Q72" i="5" s="1"/>
  <c r="H78" i="5"/>
  <c r="H66" i="5"/>
  <c r="F63" i="5"/>
  <c r="F64" i="5"/>
  <c r="F65" i="5"/>
  <c r="F68" i="5"/>
  <c r="F78" i="5"/>
  <c r="E78" i="5"/>
  <c r="E80" i="5" s="1"/>
  <c r="D78" i="5"/>
  <c r="D68" i="5"/>
  <c r="D65" i="5"/>
  <c r="D64" i="5"/>
  <c r="D63" i="5"/>
  <c r="C77" i="5"/>
  <c r="C75" i="5"/>
  <c r="C74" i="5"/>
  <c r="G74" i="5" s="1"/>
  <c r="I74" i="5" s="1"/>
  <c r="C72" i="5"/>
  <c r="G72" i="5" s="1"/>
  <c r="I72" i="5" s="1"/>
  <c r="C68" i="5"/>
  <c r="C65" i="5"/>
  <c r="C64" i="5"/>
  <c r="G64" i="5" s="1"/>
  <c r="I64" i="5" s="1"/>
  <c r="O77" i="5"/>
  <c r="Q77" i="5" s="1"/>
  <c r="G77" i="5"/>
  <c r="I77" i="5" s="1"/>
  <c r="G75" i="5"/>
  <c r="I75" i="5" s="1"/>
  <c r="O58" i="5"/>
  <c r="Q58" i="5" s="1"/>
  <c r="G58" i="5"/>
  <c r="I58" i="5" s="1"/>
  <c r="O57" i="5"/>
  <c r="Q57" i="5" s="1"/>
  <c r="G57" i="5"/>
  <c r="I57" i="5" s="1"/>
  <c r="O55" i="5"/>
  <c r="Q55" i="5" s="1"/>
  <c r="G55" i="5"/>
  <c r="I55" i="5" s="1"/>
  <c r="O54" i="5"/>
  <c r="Q54" i="5" s="1"/>
  <c r="G54" i="5"/>
  <c r="I54" i="5" s="1"/>
  <c r="O52" i="5"/>
  <c r="Q52" i="5" s="1"/>
  <c r="G52" i="5"/>
  <c r="I52" i="5" s="1"/>
  <c r="O51" i="5"/>
  <c r="Q51" i="5" s="1"/>
  <c r="O50" i="5"/>
  <c r="Q50" i="5" s="1"/>
  <c r="O49" i="5"/>
  <c r="Q49" i="5" s="1"/>
  <c r="G49" i="5"/>
  <c r="I49" i="5" s="1"/>
  <c r="Q48" i="5"/>
  <c r="I48" i="5"/>
  <c r="O47" i="5"/>
  <c r="Q47" i="5" s="1"/>
  <c r="G47" i="5"/>
  <c r="I47" i="5" s="1"/>
  <c r="O46" i="5"/>
  <c r="Q46" i="5" s="1"/>
  <c r="G46" i="5"/>
  <c r="I46" i="5" s="1"/>
  <c r="O45" i="5"/>
  <c r="Q45" i="5" s="1"/>
  <c r="G45" i="5"/>
  <c r="I45" i="5" s="1"/>
  <c r="C63" i="5"/>
  <c r="L80" i="5" l="1"/>
  <c r="I66" i="5"/>
  <c r="H80" i="5"/>
  <c r="M80" i="5"/>
  <c r="D80" i="5"/>
  <c r="F80" i="5"/>
  <c r="N80" i="5"/>
  <c r="C80" i="5"/>
  <c r="K80" i="5"/>
  <c r="Q66" i="5"/>
  <c r="P80" i="5"/>
  <c r="G65" i="5"/>
  <c r="I65" i="5" s="1"/>
  <c r="O70" i="5"/>
  <c r="Q70" i="5" s="1"/>
  <c r="G78" i="5"/>
  <c r="I78" i="5" s="1"/>
  <c r="O65" i="5"/>
  <c r="Q65" i="5" s="1"/>
  <c r="O69" i="5"/>
  <c r="Q69" i="5" s="1"/>
  <c r="O78" i="5"/>
  <c r="Q78" i="5" s="1"/>
  <c r="G67" i="5"/>
  <c r="Q67" i="5"/>
  <c r="O71" i="5"/>
  <c r="Q71" i="5" s="1"/>
  <c r="O64" i="5"/>
  <c r="Q64" i="5" s="1"/>
  <c r="I67" i="5"/>
  <c r="G68" i="5"/>
  <c r="I68" i="5" s="1"/>
  <c r="I60" i="5"/>
  <c r="G63" i="5"/>
  <c r="I63" i="5" s="1"/>
  <c r="O63" i="5"/>
  <c r="O80" i="5" l="1"/>
  <c r="G80" i="5"/>
  <c r="Q63" i="5"/>
  <c r="Q80" i="5" l="1"/>
  <c r="I80" i="5"/>
  <c r="G37" i="5"/>
  <c r="I37" i="5" s="1"/>
  <c r="O37" i="5"/>
  <c r="Q37" i="5" s="1"/>
  <c r="O36" i="5" l="1"/>
  <c r="Q36" i="5" s="1"/>
  <c r="G36" i="5"/>
  <c r="I36" i="5" s="1"/>
  <c r="P42" i="5" l="1"/>
  <c r="N42" i="5"/>
  <c r="M42" i="5"/>
  <c r="L42" i="5"/>
  <c r="K42" i="5"/>
  <c r="H42" i="5"/>
  <c r="F42" i="5"/>
  <c r="E42" i="5"/>
  <c r="D42" i="5"/>
  <c r="C42" i="5"/>
  <c r="O41" i="5"/>
  <c r="Q41" i="5" s="1"/>
  <c r="G41" i="5"/>
  <c r="I41" i="5" s="1"/>
  <c r="O40" i="5"/>
  <c r="Q40" i="5" s="1"/>
  <c r="G40" i="5"/>
  <c r="I40" i="5" s="1"/>
  <c r="O38" i="5"/>
  <c r="Q38" i="5" s="1"/>
  <c r="G38" i="5"/>
  <c r="I38" i="5" s="1"/>
  <c r="O35" i="5"/>
  <c r="Q35" i="5" s="1"/>
  <c r="O34" i="5"/>
  <c r="Q34" i="5" s="1"/>
  <c r="O33" i="5"/>
  <c r="Q33" i="5" s="1"/>
  <c r="O32" i="5"/>
  <c r="Q32" i="5" s="1"/>
  <c r="G32" i="5"/>
  <c r="I32" i="5" s="1"/>
  <c r="O31" i="5"/>
  <c r="Q31" i="5" s="1"/>
  <c r="G31" i="5"/>
  <c r="I31" i="5" s="1"/>
  <c r="Q30" i="5"/>
  <c r="I30" i="5"/>
  <c r="O29" i="5"/>
  <c r="Q29" i="5" s="1"/>
  <c r="G29" i="5"/>
  <c r="I29" i="5" s="1"/>
  <c r="O28" i="5"/>
  <c r="Q28" i="5" s="1"/>
  <c r="G28" i="5"/>
  <c r="I28" i="5" s="1"/>
  <c r="O27" i="5"/>
  <c r="G27" i="5"/>
  <c r="I27" i="5" s="1"/>
  <c r="O42" i="5" l="1"/>
  <c r="G42" i="5"/>
  <c r="Q27" i="5"/>
  <c r="Q42" i="5" s="1"/>
  <c r="A26" i="39"/>
  <c r="I42" i="5" l="1"/>
  <c r="N127" i="5" l="1"/>
  <c r="N125" i="5"/>
  <c r="O105" i="5"/>
  <c r="G83" i="5"/>
  <c r="G84" i="5"/>
  <c r="G85" i="5"/>
  <c r="G87" i="5"/>
  <c r="G88" i="5"/>
  <c r="G93" i="5"/>
  <c r="G94" i="5"/>
  <c r="G95" i="5"/>
  <c r="G96" i="5"/>
  <c r="G101" i="5"/>
  <c r="G102" i="5"/>
  <c r="G103" i="5"/>
  <c r="G105" i="5"/>
  <c r="G106" i="5"/>
  <c r="G111" i="5"/>
  <c r="I111" i="5" s="1"/>
  <c r="G112" i="5"/>
  <c r="G113" i="5"/>
  <c r="G114" i="5"/>
  <c r="G115" i="5"/>
  <c r="K130" i="5"/>
  <c r="O130" i="5" s="1"/>
  <c r="Q130" i="5" s="1"/>
  <c r="C130" i="5"/>
  <c r="O111" i="5"/>
  <c r="Q111" i="5" s="1"/>
  <c r="O87" i="5"/>
  <c r="G130" i="5" l="1"/>
  <c r="I130" i="5" s="1"/>
  <c r="P134" i="5" l="1"/>
  <c r="P128" i="5"/>
  <c r="P124" i="5"/>
  <c r="P123" i="5"/>
  <c r="Q123" i="5" s="1"/>
  <c r="K135" i="5"/>
  <c r="O135" i="5" s="1"/>
  <c r="Q135" i="5" s="1"/>
  <c r="N134" i="5"/>
  <c r="M134" i="5"/>
  <c r="L134" i="5"/>
  <c r="K133" i="5"/>
  <c r="O133" i="5" s="1"/>
  <c r="Q133" i="5" s="1"/>
  <c r="K132" i="5"/>
  <c r="O132" i="5" s="1"/>
  <c r="Q132" i="5" s="1"/>
  <c r="N131" i="5"/>
  <c r="M131" i="5"/>
  <c r="L131" i="5"/>
  <c r="K129" i="5"/>
  <c r="O129" i="5" s="1"/>
  <c r="Q129" i="5" s="1"/>
  <c r="N128" i="5"/>
  <c r="M128" i="5"/>
  <c r="L128" i="5"/>
  <c r="L127" i="5"/>
  <c r="K127" i="5"/>
  <c r="L126" i="5"/>
  <c r="K126" i="5"/>
  <c r="L125" i="5"/>
  <c r="K125" i="5"/>
  <c r="N124" i="5"/>
  <c r="M124" i="5"/>
  <c r="L124" i="5"/>
  <c r="N122" i="5"/>
  <c r="N121" i="5"/>
  <c r="N120" i="5"/>
  <c r="L122" i="5"/>
  <c r="L121" i="5"/>
  <c r="L120" i="5"/>
  <c r="K122" i="5"/>
  <c r="K121" i="5"/>
  <c r="K120" i="5"/>
  <c r="K117" i="5"/>
  <c r="H134" i="5"/>
  <c r="H124" i="5"/>
  <c r="H123" i="5"/>
  <c r="I123" i="5" s="1"/>
  <c r="F134" i="5"/>
  <c r="F131" i="5"/>
  <c r="F125" i="5"/>
  <c r="F124" i="5"/>
  <c r="F122" i="5"/>
  <c r="F121" i="5"/>
  <c r="F120" i="5"/>
  <c r="E134" i="5"/>
  <c r="E131" i="5"/>
  <c r="E124" i="5"/>
  <c r="D134" i="5"/>
  <c r="D131" i="5"/>
  <c r="D125" i="5"/>
  <c r="D124" i="5"/>
  <c r="D122" i="5"/>
  <c r="D121" i="5"/>
  <c r="D120" i="5"/>
  <c r="C133" i="5"/>
  <c r="C132" i="5"/>
  <c r="G132" i="5" s="1"/>
  <c r="I132" i="5" s="1"/>
  <c r="C125" i="5"/>
  <c r="C122" i="5"/>
  <c r="C121" i="5"/>
  <c r="C120" i="5"/>
  <c r="P117" i="5"/>
  <c r="N117" i="5"/>
  <c r="M117" i="5"/>
  <c r="L117" i="5"/>
  <c r="H117" i="5"/>
  <c r="F117" i="5"/>
  <c r="E117" i="5"/>
  <c r="D117" i="5"/>
  <c r="C117" i="5"/>
  <c r="O116" i="5"/>
  <c r="Q116" i="5" s="1"/>
  <c r="O115" i="5"/>
  <c r="Q115" i="5" s="1"/>
  <c r="I115" i="5"/>
  <c r="O114" i="5"/>
  <c r="Q114" i="5" s="1"/>
  <c r="I114" i="5"/>
  <c r="O113" i="5"/>
  <c r="Q113" i="5" s="1"/>
  <c r="I113" i="5"/>
  <c r="O112" i="5"/>
  <c r="Q112" i="5" s="1"/>
  <c r="I112" i="5"/>
  <c r="O110" i="5"/>
  <c r="Q110" i="5" s="1"/>
  <c r="O109" i="5"/>
  <c r="Q109" i="5" s="1"/>
  <c r="O108" i="5"/>
  <c r="Q108" i="5" s="1"/>
  <c r="O107" i="5"/>
  <c r="Q107" i="5" s="1"/>
  <c r="O106" i="5"/>
  <c r="Q106" i="5" s="1"/>
  <c r="I106" i="5"/>
  <c r="Q105" i="5"/>
  <c r="I105" i="5"/>
  <c r="Q104" i="5"/>
  <c r="I104" i="5"/>
  <c r="O103" i="5"/>
  <c r="Q103" i="5" s="1"/>
  <c r="I103" i="5"/>
  <c r="O102" i="5"/>
  <c r="Q102" i="5" s="1"/>
  <c r="I102" i="5"/>
  <c r="O101" i="5"/>
  <c r="I101" i="5"/>
  <c r="O127" i="5" l="1"/>
  <c r="Q127" i="5" s="1"/>
  <c r="O120" i="5"/>
  <c r="Q120" i="5" s="1"/>
  <c r="G121" i="5"/>
  <c r="I121" i="5" s="1"/>
  <c r="G122" i="5"/>
  <c r="I122" i="5" s="1"/>
  <c r="G133" i="5"/>
  <c r="I133" i="5" s="1"/>
  <c r="E136" i="5"/>
  <c r="G125" i="5"/>
  <c r="I125" i="5" s="1"/>
  <c r="G131" i="5"/>
  <c r="I131" i="5" s="1"/>
  <c r="G124" i="5"/>
  <c r="I124" i="5" s="1"/>
  <c r="G120" i="5"/>
  <c r="I120" i="5" s="1"/>
  <c r="G134" i="5"/>
  <c r="I134" i="5" s="1"/>
  <c r="G117" i="5"/>
  <c r="O131" i="5"/>
  <c r="Q131" i="5" s="1"/>
  <c r="L136" i="5"/>
  <c r="P136" i="5"/>
  <c r="O134" i="5"/>
  <c r="Q134" i="5" s="1"/>
  <c r="H136" i="5"/>
  <c r="O125" i="5"/>
  <c r="Q125" i="5" s="1"/>
  <c r="O124" i="5"/>
  <c r="Q124" i="5" s="1"/>
  <c r="O126" i="5"/>
  <c r="Q126" i="5" s="1"/>
  <c r="M136" i="5"/>
  <c r="O128" i="5"/>
  <c r="Q128" i="5" s="1"/>
  <c r="K136" i="5"/>
  <c r="N136" i="5"/>
  <c r="O122" i="5"/>
  <c r="Q122" i="5" s="1"/>
  <c r="O121" i="5"/>
  <c r="Q121" i="5" s="1"/>
  <c r="F136" i="5"/>
  <c r="D136" i="5"/>
  <c r="C136" i="5"/>
  <c r="O117" i="5"/>
  <c r="Q101" i="5"/>
  <c r="Q117" i="5" s="1"/>
  <c r="G136" i="5" l="1"/>
  <c r="I117" i="5"/>
  <c r="O136" i="5"/>
  <c r="Q136" i="5"/>
  <c r="I136" i="5" l="1"/>
  <c r="Q87" i="5" l="1"/>
  <c r="I87" i="5"/>
  <c r="O85" i="5" l="1"/>
  <c r="Q85" i="5" s="1"/>
  <c r="I85" i="5"/>
  <c r="O96" i="5" l="1"/>
  <c r="Q96" i="5" s="1"/>
  <c r="I96" i="5"/>
  <c r="P98" i="5"/>
  <c r="N98" i="5"/>
  <c r="M98" i="5"/>
  <c r="L98" i="5"/>
  <c r="K98" i="5"/>
  <c r="H98" i="5"/>
  <c r="F98" i="5"/>
  <c r="E98" i="5"/>
  <c r="D98" i="5"/>
  <c r="C98" i="5"/>
  <c r="O97" i="5"/>
  <c r="Q97" i="5" s="1"/>
  <c r="O95" i="5"/>
  <c r="Q95" i="5" s="1"/>
  <c r="I95" i="5"/>
  <c r="O94" i="5"/>
  <c r="Q94" i="5" s="1"/>
  <c r="I94" i="5"/>
  <c r="O93" i="5"/>
  <c r="Q93" i="5" s="1"/>
  <c r="I93" i="5"/>
  <c r="O92" i="5"/>
  <c r="Q92" i="5" s="1"/>
  <c r="O91" i="5"/>
  <c r="Q91" i="5" s="1"/>
  <c r="O90" i="5"/>
  <c r="Q90" i="5" s="1"/>
  <c r="O89" i="5"/>
  <c r="Q89" i="5" s="1"/>
  <c r="O88" i="5"/>
  <c r="Q88" i="5" s="1"/>
  <c r="I88" i="5"/>
  <c r="Q86" i="5"/>
  <c r="I86" i="5"/>
  <c r="O84" i="5"/>
  <c r="Q84" i="5" s="1"/>
  <c r="I84" i="5"/>
  <c r="O83" i="5"/>
  <c r="Q83" i="5" s="1"/>
  <c r="I83" i="5"/>
  <c r="G98" i="5" l="1"/>
  <c r="O98" i="5"/>
  <c r="Q98" i="5"/>
  <c r="I98" i="5" l="1"/>
  <c r="P183" i="5" l="1"/>
  <c r="H183" i="5"/>
  <c r="P184" i="5" l="1"/>
  <c r="N184" i="5"/>
  <c r="M184" i="5"/>
  <c r="L184" i="5"/>
  <c r="H184" i="5"/>
  <c r="F184" i="5"/>
  <c r="E184" i="5"/>
  <c r="D184" i="5"/>
  <c r="P182" i="5"/>
  <c r="N182" i="5"/>
  <c r="M182" i="5"/>
  <c r="L182" i="5"/>
  <c r="K182" i="5"/>
  <c r="H182" i="5"/>
  <c r="F182" i="5"/>
  <c r="E182" i="5"/>
  <c r="D182" i="5"/>
  <c r="C182" i="5"/>
  <c r="O161" i="5"/>
  <c r="Q161" i="5" s="1"/>
  <c r="F160" i="5"/>
  <c r="G161" i="5"/>
  <c r="I161" i="5" s="1"/>
  <c r="C160" i="5"/>
  <c r="O163" i="5"/>
  <c r="Q163" i="5" s="1"/>
  <c r="G163" i="5"/>
  <c r="I163" i="5" s="1"/>
  <c r="G182" i="5" l="1"/>
  <c r="I182" i="5" s="1"/>
  <c r="O184" i="5"/>
  <c r="Q184" i="5" s="1"/>
  <c r="O182" i="5"/>
  <c r="Q182" i="5" s="1"/>
  <c r="G184" i="5"/>
  <c r="I184" i="5" s="1"/>
  <c r="P193" i="5" l="1"/>
  <c r="P189" i="5"/>
  <c r="P186" i="5"/>
  <c r="P179" i="5"/>
  <c r="N193" i="5"/>
  <c r="N192" i="5"/>
  <c r="N191" i="5"/>
  <c r="O191" i="5" s="1"/>
  <c r="Q191" i="5" s="1"/>
  <c r="N189" i="5"/>
  <c r="N188" i="5"/>
  <c r="N186" i="5"/>
  <c r="N185" i="5"/>
  <c r="N181" i="5"/>
  <c r="N180" i="5"/>
  <c r="N179" i="5"/>
  <c r="M193" i="5"/>
  <c r="M192" i="5"/>
  <c r="M189" i="5"/>
  <c r="M186" i="5"/>
  <c r="M179" i="5"/>
  <c r="L193" i="5"/>
  <c r="L192" i="5"/>
  <c r="L189" i="5"/>
  <c r="L188" i="5"/>
  <c r="L187" i="5"/>
  <c r="L186" i="5"/>
  <c r="L185" i="5"/>
  <c r="L181" i="5"/>
  <c r="L180" i="5"/>
  <c r="L179" i="5"/>
  <c r="K196" i="5"/>
  <c r="O196" i="5" s="1"/>
  <c r="Q196" i="5" s="1"/>
  <c r="K195" i="5"/>
  <c r="O195" i="5" s="1"/>
  <c r="Q195" i="5" s="1"/>
  <c r="K194" i="5"/>
  <c r="O194" i="5" s="1"/>
  <c r="Q194" i="5" s="1"/>
  <c r="K190" i="5"/>
  <c r="O190" i="5" s="1"/>
  <c r="Q190" i="5" s="1"/>
  <c r="K188" i="5"/>
  <c r="K187" i="5"/>
  <c r="K185" i="5"/>
  <c r="K181" i="5"/>
  <c r="K180" i="5"/>
  <c r="H193" i="5"/>
  <c r="H189" i="5"/>
  <c r="H186" i="5"/>
  <c r="I183" i="5"/>
  <c r="H179" i="5"/>
  <c r="F193" i="5"/>
  <c r="F192" i="5"/>
  <c r="F189" i="5"/>
  <c r="F188" i="5"/>
  <c r="F186" i="5"/>
  <c r="F185" i="5"/>
  <c r="F181" i="5"/>
  <c r="F180" i="5"/>
  <c r="F179" i="5"/>
  <c r="E193" i="5"/>
  <c r="E192" i="5"/>
  <c r="E189" i="5"/>
  <c r="E186" i="5"/>
  <c r="E179" i="5"/>
  <c r="D193" i="5"/>
  <c r="D192" i="5"/>
  <c r="D189" i="5"/>
  <c r="D188" i="5"/>
  <c r="D187" i="5"/>
  <c r="D186" i="5"/>
  <c r="D185" i="5"/>
  <c r="D181" i="5"/>
  <c r="D180" i="5"/>
  <c r="D179" i="5"/>
  <c r="C196" i="5"/>
  <c r="G196" i="5" s="1"/>
  <c r="I196" i="5" s="1"/>
  <c r="C195" i="5"/>
  <c r="C194" i="5"/>
  <c r="G194" i="5" s="1"/>
  <c r="I194" i="5" s="1"/>
  <c r="C190" i="5"/>
  <c r="G190" i="5" s="1"/>
  <c r="I190" i="5" s="1"/>
  <c r="C188" i="5"/>
  <c r="C187" i="5"/>
  <c r="C185" i="5"/>
  <c r="C181" i="5"/>
  <c r="C180" i="5"/>
  <c r="G195" i="5"/>
  <c r="I195" i="5" s="1"/>
  <c r="P155" i="5"/>
  <c r="N155" i="5"/>
  <c r="M155" i="5"/>
  <c r="L155" i="5"/>
  <c r="K155" i="5"/>
  <c r="H155" i="5"/>
  <c r="F155" i="5"/>
  <c r="E155" i="5"/>
  <c r="D155" i="5"/>
  <c r="C155" i="5"/>
  <c r="O154" i="5"/>
  <c r="Q154" i="5" s="1"/>
  <c r="G154" i="5"/>
  <c r="I154" i="5" s="1"/>
  <c r="O153" i="5"/>
  <c r="Q153" i="5" s="1"/>
  <c r="G153" i="5"/>
  <c r="I153" i="5" s="1"/>
  <c r="O152" i="5"/>
  <c r="Q152" i="5" s="1"/>
  <c r="G152" i="5"/>
  <c r="I152" i="5" s="1"/>
  <c r="O151" i="5"/>
  <c r="Q151" i="5" s="1"/>
  <c r="G151" i="5"/>
  <c r="I151" i="5" s="1"/>
  <c r="O150" i="5"/>
  <c r="Q150" i="5" s="1"/>
  <c r="G150" i="5"/>
  <c r="I150" i="5" s="1"/>
  <c r="O149" i="5"/>
  <c r="Q149" i="5" s="1"/>
  <c r="O148" i="5"/>
  <c r="Q148" i="5" s="1"/>
  <c r="G148" i="5"/>
  <c r="I148" i="5" s="1"/>
  <c r="O147" i="5"/>
  <c r="Q147" i="5" s="1"/>
  <c r="G147" i="5"/>
  <c r="I147" i="5" s="1"/>
  <c r="O146" i="5"/>
  <c r="Q146" i="5" s="1"/>
  <c r="G146" i="5"/>
  <c r="I146" i="5" s="1"/>
  <c r="O145" i="5"/>
  <c r="Q145" i="5" s="1"/>
  <c r="G145" i="5"/>
  <c r="I145" i="5" s="1"/>
  <c r="O144" i="5"/>
  <c r="Q144" i="5" s="1"/>
  <c r="G144" i="5"/>
  <c r="I144" i="5" s="1"/>
  <c r="O143" i="5"/>
  <c r="Q143" i="5" s="1"/>
  <c r="G143" i="5"/>
  <c r="I143" i="5" s="1"/>
  <c r="Q142" i="5"/>
  <c r="I142" i="5"/>
  <c r="O141" i="5"/>
  <c r="Q141" i="5" s="1"/>
  <c r="G141" i="5"/>
  <c r="I141" i="5" s="1"/>
  <c r="O140" i="5"/>
  <c r="Q140" i="5" s="1"/>
  <c r="G140" i="5"/>
  <c r="I140" i="5" s="1"/>
  <c r="O139" i="5"/>
  <c r="G139" i="5"/>
  <c r="I139" i="5" s="1"/>
  <c r="K256" i="5"/>
  <c r="C256" i="5"/>
  <c r="K255" i="5"/>
  <c r="C255" i="5"/>
  <c r="K254" i="5"/>
  <c r="C254" i="5"/>
  <c r="L246" i="5"/>
  <c r="K246" i="5"/>
  <c r="D246" i="5"/>
  <c r="C246" i="5"/>
  <c r="P244" i="5"/>
  <c r="N244" i="5"/>
  <c r="M244" i="5"/>
  <c r="L244" i="5"/>
  <c r="P242" i="5"/>
  <c r="H242" i="5"/>
  <c r="N241" i="5"/>
  <c r="L241" i="5"/>
  <c r="K241" i="5"/>
  <c r="N240" i="5"/>
  <c r="L240" i="5"/>
  <c r="K240" i="5"/>
  <c r="F240" i="5"/>
  <c r="D240" i="5"/>
  <c r="C240" i="5"/>
  <c r="N239" i="5"/>
  <c r="M239" i="5"/>
  <c r="L239" i="5"/>
  <c r="F239" i="5"/>
  <c r="E239" i="5"/>
  <c r="O185" i="5" l="1"/>
  <c r="Q185" i="5" s="1"/>
  <c r="G187" i="5"/>
  <c r="I187" i="5" s="1"/>
  <c r="G189" i="5"/>
  <c r="O193" i="5"/>
  <c r="Q193" i="5" s="1"/>
  <c r="O192" i="5"/>
  <c r="Q192" i="5" s="1"/>
  <c r="O179" i="5"/>
  <c r="Q179" i="5" s="1"/>
  <c r="G192" i="5"/>
  <c r="I192" i="5" s="1"/>
  <c r="E197" i="5"/>
  <c r="L197" i="5"/>
  <c r="O155" i="5"/>
  <c r="I189" i="5"/>
  <c r="G185" i="5"/>
  <c r="I185" i="5" s="1"/>
  <c r="G181" i="5"/>
  <c r="I181" i="5" s="1"/>
  <c r="G155" i="5"/>
  <c r="P197" i="5"/>
  <c r="Q183" i="5"/>
  <c r="O188" i="5"/>
  <c r="Q188" i="5" s="1"/>
  <c r="N197" i="5"/>
  <c r="M197" i="5"/>
  <c r="O189" i="5"/>
  <c r="Q189" i="5" s="1"/>
  <c r="O186" i="5"/>
  <c r="Q186" i="5" s="1"/>
  <c r="O187" i="5"/>
  <c r="Q187" i="5" s="1"/>
  <c r="O180" i="5"/>
  <c r="Q180" i="5" s="1"/>
  <c r="O181" i="5"/>
  <c r="Q181" i="5" s="1"/>
  <c r="K197" i="5"/>
  <c r="H197" i="5"/>
  <c r="F197" i="5"/>
  <c r="G179" i="5"/>
  <c r="I179" i="5" s="1"/>
  <c r="G193" i="5"/>
  <c r="I193" i="5" s="1"/>
  <c r="G186" i="5"/>
  <c r="I186" i="5" s="1"/>
  <c r="G188" i="5"/>
  <c r="I188" i="5" s="1"/>
  <c r="D197" i="5"/>
  <c r="C197" i="5"/>
  <c r="G180" i="5"/>
  <c r="I180" i="5" s="1"/>
  <c r="Q139" i="5"/>
  <c r="Q155" i="5" s="1"/>
  <c r="I155" i="5" l="1"/>
  <c r="O197" i="5"/>
  <c r="Q197" i="5"/>
  <c r="G197" i="5"/>
  <c r="I197" i="5" l="1"/>
  <c r="O175" i="5" l="1"/>
  <c r="Q175" i="5" s="1"/>
  <c r="G175" i="5"/>
  <c r="I175" i="5" s="1"/>
  <c r="O174" i="5"/>
  <c r="Q174" i="5" s="1"/>
  <c r="G174" i="5"/>
  <c r="I174" i="5" s="1"/>
  <c r="O173" i="5"/>
  <c r="Q173" i="5" s="1"/>
  <c r="G173" i="5"/>
  <c r="I173" i="5" s="1"/>
  <c r="O172" i="5"/>
  <c r="Q172" i="5" s="1"/>
  <c r="G172" i="5"/>
  <c r="I172" i="5" s="1"/>
  <c r="O171" i="5"/>
  <c r="Q171" i="5" s="1"/>
  <c r="O170" i="5"/>
  <c r="Q170" i="5" s="1"/>
  <c r="O169" i="5"/>
  <c r="Q169" i="5" s="1"/>
  <c r="G169" i="5"/>
  <c r="I169" i="5" s="1"/>
  <c r="O168" i="5"/>
  <c r="Q168" i="5" s="1"/>
  <c r="G168" i="5"/>
  <c r="I168" i="5" s="1"/>
  <c r="O167" i="5"/>
  <c r="Q167" i="5" s="1"/>
  <c r="G167" i="5"/>
  <c r="I167" i="5" s="1"/>
  <c r="O166" i="5"/>
  <c r="Q166" i="5" s="1"/>
  <c r="G166" i="5"/>
  <c r="I166" i="5" s="1"/>
  <c r="O165" i="5"/>
  <c r="Q165" i="5" s="1"/>
  <c r="G165" i="5"/>
  <c r="I165" i="5" s="1"/>
  <c r="O164" i="5"/>
  <c r="Q164" i="5" s="1"/>
  <c r="G164" i="5"/>
  <c r="I164" i="5" s="1"/>
  <c r="Q162" i="5"/>
  <c r="I162" i="5"/>
  <c r="O160" i="5"/>
  <c r="Q160" i="5" s="1"/>
  <c r="G160" i="5"/>
  <c r="I160" i="5" s="1"/>
  <c r="O159" i="5"/>
  <c r="Q159" i="5" s="1"/>
  <c r="G159" i="5"/>
  <c r="I159" i="5" s="1"/>
  <c r="O158" i="5"/>
  <c r="Q158" i="5" s="1"/>
  <c r="G158" i="5"/>
  <c r="I158" i="5" s="1"/>
  <c r="K176" i="5"/>
  <c r="P176" i="5"/>
  <c r="N176" i="5"/>
  <c r="M176" i="5"/>
  <c r="L176" i="5"/>
  <c r="H176" i="5"/>
  <c r="F176" i="5"/>
  <c r="E176" i="5"/>
  <c r="D176" i="5"/>
  <c r="G171" i="5" l="1"/>
  <c r="I171" i="5" s="1"/>
  <c r="Q176" i="5"/>
  <c r="O176" i="5"/>
  <c r="C176" i="5"/>
  <c r="G176" i="5" l="1"/>
  <c r="I176" i="5" l="1"/>
  <c r="F231" i="5"/>
  <c r="D231" i="5"/>
  <c r="N243" i="5" l="1"/>
  <c r="M243" i="5"/>
  <c r="L243" i="5"/>
  <c r="K243" i="5"/>
  <c r="F243" i="5"/>
  <c r="E243" i="5"/>
  <c r="D243" i="5"/>
  <c r="C243" i="5"/>
  <c r="G222" i="5"/>
  <c r="I222" i="5" s="1"/>
  <c r="O222" i="5"/>
  <c r="Q222" i="5" s="1"/>
  <c r="G243" i="5" l="1"/>
  <c r="I243" i="5" s="1"/>
  <c r="O243" i="5"/>
  <c r="Q243" i="5" s="1"/>
  <c r="P250" i="5" l="1"/>
  <c r="N250" i="5"/>
  <c r="M250" i="5"/>
  <c r="L250" i="5"/>
  <c r="G225" i="5" l="1"/>
  <c r="I225" i="5" s="1"/>
  <c r="O219" i="5" l="1"/>
  <c r="Q219" i="5" l="1"/>
  <c r="G219" i="5" l="1"/>
  <c r="I219" i="5" s="1"/>
  <c r="P254" i="5" l="1"/>
  <c r="N254" i="5"/>
  <c r="M254" i="5"/>
  <c r="L254" i="5"/>
  <c r="H254" i="5"/>
  <c r="F254" i="5"/>
  <c r="E254" i="5"/>
  <c r="D254" i="5"/>
  <c r="O233" i="5"/>
  <c r="Q233" i="5" s="1"/>
  <c r="G233" i="5"/>
  <c r="I233" i="5" s="1"/>
  <c r="G240" i="5"/>
  <c r="I240" i="5" s="1"/>
  <c r="O240" i="5" l="1"/>
  <c r="Q240" i="5" s="1"/>
  <c r="G254" i="5"/>
  <c r="I254" i="5" s="1"/>
  <c r="O254" i="5"/>
  <c r="Q254" i="5" s="1"/>
  <c r="Q242" i="5" l="1"/>
  <c r="P239" i="5"/>
  <c r="H239" i="5"/>
  <c r="O256" i="5"/>
  <c r="Q256" i="5" s="1"/>
  <c r="G256" i="5"/>
  <c r="I256" i="5" s="1"/>
  <c r="L245" i="5"/>
  <c r="K245" i="5"/>
  <c r="D245" i="5"/>
  <c r="C245" i="5"/>
  <c r="F241" i="5"/>
  <c r="D241" i="5"/>
  <c r="O225" i="5"/>
  <c r="Q221" i="5"/>
  <c r="G220" i="5"/>
  <c r="I220" i="5" s="1"/>
  <c r="G218" i="5"/>
  <c r="I218" i="5" s="1"/>
  <c r="H244" i="5"/>
  <c r="F244" i="5"/>
  <c r="E244" i="5"/>
  <c r="D244" i="5"/>
  <c r="I242" i="5"/>
  <c r="I221" i="5"/>
  <c r="C241" i="5"/>
  <c r="D239" i="5"/>
  <c r="P255" i="5"/>
  <c r="N255" i="5"/>
  <c r="M255" i="5"/>
  <c r="L255" i="5"/>
  <c r="H255" i="5"/>
  <c r="F255" i="5"/>
  <c r="E255" i="5"/>
  <c r="D255" i="5"/>
  <c r="P253" i="5"/>
  <c r="N253" i="5"/>
  <c r="M253" i="5"/>
  <c r="L253" i="5"/>
  <c r="H253" i="5"/>
  <c r="F253" i="5"/>
  <c r="E253" i="5"/>
  <c r="D253" i="5"/>
  <c r="N252" i="5"/>
  <c r="M252" i="5"/>
  <c r="L252" i="5"/>
  <c r="F252" i="5"/>
  <c r="E252" i="5"/>
  <c r="D252" i="5"/>
  <c r="N251" i="5"/>
  <c r="O251" i="5" s="1"/>
  <c r="Q251" i="5" s="1"/>
  <c r="K249" i="5"/>
  <c r="O249" i="5" s="1"/>
  <c r="Q249" i="5" s="1"/>
  <c r="C249" i="5"/>
  <c r="P248" i="5"/>
  <c r="N248" i="5"/>
  <c r="M248" i="5"/>
  <c r="L248" i="5"/>
  <c r="H248" i="5"/>
  <c r="F248" i="5"/>
  <c r="E248" i="5"/>
  <c r="D248" i="5"/>
  <c r="N247" i="5"/>
  <c r="O247" i="5" s="1"/>
  <c r="Q247" i="5" s="1"/>
  <c r="P236" i="5"/>
  <c r="N236" i="5"/>
  <c r="M236" i="5"/>
  <c r="L236" i="5"/>
  <c r="K236" i="5"/>
  <c r="H236" i="5"/>
  <c r="F236" i="5"/>
  <c r="E236" i="5"/>
  <c r="D236" i="5"/>
  <c r="C236" i="5"/>
  <c r="O235" i="5"/>
  <c r="Q235" i="5" s="1"/>
  <c r="G235" i="5"/>
  <c r="I235" i="5" s="1"/>
  <c r="O234" i="5"/>
  <c r="Q234" i="5" s="1"/>
  <c r="G234" i="5"/>
  <c r="I234" i="5" s="1"/>
  <c r="O232" i="5"/>
  <c r="Q232" i="5" s="1"/>
  <c r="G232" i="5"/>
  <c r="I232" i="5" s="1"/>
  <c r="O231" i="5"/>
  <c r="Q231" i="5" s="1"/>
  <c r="G231" i="5"/>
  <c r="I231" i="5" s="1"/>
  <c r="O230" i="5"/>
  <c r="Q230" i="5" s="1"/>
  <c r="O228" i="5"/>
  <c r="Q228" i="5" s="1"/>
  <c r="G228" i="5"/>
  <c r="I228" i="5" s="1"/>
  <c r="O227" i="5"/>
  <c r="Q227" i="5" s="1"/>
  <c r="G227" i="5"/>
  <c r="I227" i="5" s="1"/>
  <c r="O226" i="5"/>
  <c r="Q226" i="5" s="1"/>
  <c r="O224" i="5"/>
  <c r="Q224" i="5" s="1"/>
  <c r="G224" i="5"/>
  <c r="I224" i="5" s="1"/>
  <c r="O223" i="5"/>
  <c r="Q223" i="5" s="1"/>
  <c r="G223" i="5"/>
  <c r="I223" i="5" s="1"/>
  <c r="O220" i="5"/>
  <c r="Q220" i="5" s="1"/>
  <c r="O218" i="5"/>
  <c r="Q218" i="5" s="1"/>
  <c r="G239" i="5" l="1"/>
  <c r="G245" i="5"/>
  <c r="I245" i="5" s="1"/>
  <c r="G252" i="5"/>
  <c r="I252" i="5" s="1"/>
  <c r="G248" i="5"/>
  <c r="I248" i="5" s="1"/>
  <c r="G249" i="5"/>
  <c r="I249" i="5" s="1"/>
  <c r="G244" i="5"/>
  <c r="I244" i="5" s="1"/>
  <c r="G246" i="5"/>
  <c r="I246" i="5" s="1"/>
  <c r="O246" i="5"/>
  <c r="Q246" i="5" s="1"/>
  <c r="G255" i="5"/>
  <c r="I255" i="5" s="1"/>
  <c r="G253" i="5"/>
  <c r="I253" i="5" s="1"/>
  <c r="G241" i="5"/>
  <c r="I241" i="5" s="1"/>
  <c r="K257" i="5"/>
  <c r="O255" i="5"/>
  <c r="Q255" i="5" s="1"/>
  <c r="O239" i="5"/>
  <c r="Q239" i="5" s="1"/>
  <c r="O250" i="5"/>
  <c r="Q250" i="5" s="1"/>
  <c r="O248" i="5"/>
  <c r="Q248" i="5" s="1"/>
  <c r="O253" i="5"/>
  <c r="Q253" i="5" s="1"/>
  <c r="O252" i="5"/>
  <c r="Q252" i="5" s="1"/>
  <c r="N257" i="5"/>
  <c r="M257" i="5"/>
  <c r="P257" i="5"/>
  <c r="L257" i="5"/>
  <c r="O236" i="5"/>
  <c r="E257" i="5"/>
  <c r="C257" i="5"/>
  <c r="F257" i="5"/>
  <c r="G236" i="5"/>
  <c r="Q225" i="5"/>
  <c r="Q236" i="5" s="1"/>
  <c r="O244" i="5"/>
  <c r="Q244" i="5" s="1"/>
  <c r="O245" i="5"/>
  <c r="Q245" i="5" s="1"/>
  <c r="H257" i="5"/>
  <c r="I236" i="5"/>
  <c r="O241" i="5"/>
  <c r="Q241" i="5" s="1"/>
  <c r="D257" i="5"/>
  <c r="G257" i="5" l="1"/>
  <c r="I239" i="5"/>
  <c r="Q257" i="5"/>
  <c r="O257" i="5"/>
  <c r="I257" i="5" l="1"/>
  <c r="P384" i="5"/>
  <c r="N384" i="5"/>
  <c r="M384" i="5"/>
  <c r="L384" i="5"/>
  <c r="H384" i="5"/>
  <c r="F384" i="5"/>
  <c r="E384" i="5"/>
  <c r="D384" i="5"/>
  <c r="N383" i="5"/>
  <c r="M383" i="5"/>
  <c r="L383" i="5"/>
  <c r="F383" i="5"/>
  <c r="E383" i="5"/>
  <c r="D383" i="5"/>
  <c r="P382" i="5"/>
  <c r="N382" i="5"/>
  <c r="M382" i="5"/>
  <c r="L382" i="5"/>
  <c r="H382" i="5"/>
  <c r="F382" i="5"/>
  <c r="E382" i="5"/>
  <c r="D382" i="5"/>
  <c r="P381" i="5"/>
  <c r="N381" i="5"/>
  <c r="M381" i="5"/>
  <c r="L381" i="5"/>
  <c r="H381" i="5"/>
  <c r="F381" i="5"/>
  <c r="E381" i="5"/>
  <c r="D381" i="5"/>
  <c r="P378" i="5"/>
  <c r="N378" i="5"/>
  <c r="M378" i="5"/>
  <c r="L378" i="5"/>
  <c r="H378" i="5"/>
  <c r="F378" i="5"/>
  <c r="E378" i="5"/>
  <c r="D378" i="5"/>
  <c r="O377" i="5"/>
  <c r="Q377" i="5" s="1"/>
  <c r="G377" i="5"/>
  <c r="I377" i="5" s="1"/>
  <c r="O376" i="5"/>
  <c r="Q376" i="5" s="1"/>
  <c r="G376" i="5"/>
  <c r="I376" i="5" s="1"/>
  <c r="O375" i="5"/>
  <c r="Q375" i="5" s="1"/>
  <c r="G375" i="5"/>
  <c r="I375" i="5" s="1"/>
  <c r="O374" i="5"/>
  <c r="G374" i="5"/>
  <c r="P371" i="5"/>
  <c r="N371" i="5"/>
  <c r="M371" i="5"/>
  <c r="L371" i="5"/>
  <c r="H371" i="5"/>
  <c r="F371" i="5"/>
  <c r="E371" i="5"/>
  <c r="D371" i="5"/>
  <c r="O370" i="5"/>
  <c r="Q370" i="5" s="1"/>
  <c r="G370" i="5"/>
  <c r="I370" i="5" s="1"/>
  <c r="O369" i="5"/>
  <c r="Q369" i="5" s="1"/>
  <c r="G369" i="5"/>
  <c r="I369" i="5" s="1"/>
  <c r="G368" i="5"/>
  <c r="P364" i="5"/>
  <c r="N364" i="5"/>
  <c r="M364" i="5"/>
  <c r="L364" i="5"/>
  <c r="H364" i="5"/>
  <c r="F364" i="5"/>
  <c r="E364" i="5"/>
  <c r="D364" i="5"/>
  <c r="N363" i="5"/>
  <c r="M363" i="5"/>
  <c r="L363" i="5"/>
  <c r="F363" i="5"/>
  <c r="E363" i="5"/>
  <c r="D363" i="5"/>
  <c r="L362" i="5"/>
  <c r="O362" i="5" s="1"/>
  <c r="Q362" i="5" s="1"/>
  <c r="D362" i="5"/>
  <c r="G362" i="5" s="1"/>
  <c r="I362" i="5" s="1"/>
  <c r="P361" i="5"/>
  <c r="N361" i="5"/>
  <c r="M361" i="5"/>
  <c r="L361" i="5"/>
  <c r="H361" i="5"/>
  <c r="F361" i="5"/>
  <c r="E361" i="5"/>
  <c r="D361" i="5"/>
  <c r="P358" i="5"/>
  <c r="N358" i="5"/>
  <c r="M358" i="5"/>
  <c r="L358" i="5"/>
  <c r="H358" i="5"/>
  <c r="F358" i="5"/>
  <c r="E358" i="5"/>
  <c r="D358" i="5"/>
  <c r="O357" i="5"/>
  <c r="Q357" i="5" s="1"/>
  <c r="G357" i="5"/>
  <c r="I357" i="5" s="1"/>
  <c r="O356" i="5"/>
  <c r="Q356" i="5" s="1"/>
  <c r="G356" i="5"/>
  <c r="I356" i="5" s="1"/>
  <c r="O355" i="5"/>
  <c r="Q355" i="5" s="1"/>
  <c r="G355" i="5"/>
  <c r="I355" i="5" s="1"/>
  <c r="O354" i="5"/>
  <c r="G354" i="5"/>
  <c r="P351" i="5"/>
  <c r="N351" i="5"/>
  <c r="M351" i="5"/>
  <c r="L351" i="5"/>
  <c r="H351" i="5"/>
  <c r="F351" i="5"/>
  <c r="E351" i="5"/>
  <c r="D351" i="5"/>
  <c r="O350" i="5"/>
  <c r="Q350" i="5" s="1"/>
  <c r="G350" i="5"/>
  <c r="I350" i="5" s="1"/>
  <c r="O349" i="5"/>
  <c r="Q349" i="5" s="1"/>
  <c r="G349" i="5"/>
  <c r="I349" i="5" s="1"/>
  <c r="O348" i="5"/>
  <c r="Q348" i="5" s="1"/>
  <c r="G348" i="5"/>
  <c r="I348" i="5" s="1"/>
  <c r="O347" i="5"/>
  <c r="G347" i="5"/>
  <c r="P343" i="5"/>
  <c r="N343" i="5"/>
  <c r="M343" i="5"/>
  <c r="L343" i="5"/>
  <c r="K343" i="5"/>
  <c r="H343" i="5"/>
  <c r="F343" i="5"/>
  <c r="E343" i="5"/>
  <c r="D343" i="5"/>
  <c r="C343" i="5"/>
  <c r="P342" i="5"/>
  <c r="N342" i="5"/>
  <c r="M342" i="5"/>
  <c r="L342" i="5"/>
  <c r="K342" i="5"/>
  <c r="H342" i="5"/>
  <c r="F342" i="5"/>
  <c r="D342" i="5"/>
  <c r="C342" i="5"/>
  <c r="P341" i="5"/>
  <c r="N341" i="5"/>
  <c r="M341" i="5"/>
  <c r="L341" i="5"/>
  <c r="K341" i="5"/>
  <c r="H341" i="5"/>
  <c r="F341" i="5"/>
  <c r="E341" i="5"/>
  <c r="D341" i="5"/>
  <c r="C341" i="5"/>
  <c r="N340" i="5"/>
  <c r="O340" i="5" s="1"/>
  <c r="Q340" i="5" s="1"/>
  <c r="I340" i="5"/>
  <c r="H340" i="5"/>
  <c r="G340" i="5"/>
  <c r="F340" i="5"/>
  <c r="E340" i="5"/>
  <c r="D340" i="5"/>
  <c r="C340" i="5"/>
  <c r="P339" i="5"/>
  <c r="N339" i="5"/>
  <c r="M339" i="5"/>
  <c r="L339" i="5"/>
  <c r="K339" i="5"/>
  <c r="I339" i="5"/>
  <c r="H339" i="5"/>
  <c r="G339" i="5"/>
  <c r="F339" i="5"/>
  <c r="E339" i="5"/>
  <c r="D339" i="5"/>
  <c r="C339" i="5"/>
  <c r="P338" i="5"/>
  <c r="N338" i="5"/>
  <c r="M338" i="5"/>
  <c r="L338" i="5"/>
  <c r="I338" i="5"/>
  <c r="H338" i="5"/>
  <c r="G338" i="5"/>
  <c r="F338" i="5"/>
  <c r="E338" i="5"/>
  <c r="D338" i="5"/>
  <c r="C338" i="5"/>
  <c r="P337" i="5"/>
  <c r="N337" i="5"/>
  <c r="M337" i="5"/>
  <c r="L337" i="5"/>
  <c r="K337" i="5"/>
  <c r="H337" i="5"/>
  <c r="F337" i="5"/>
  <c r="E337" i="5"/>
  <c r="D337" i="5"/>
  <c r="C337" i="5"/>
  <c r="N336" i="5"/>
  <c r="O336" i="5" s="1"/>
  <c r="Q336" i="5" s="1"/>
  <c r="P335" i="5"/>
  <c r="N335" i="5"/>
  <c r="M335" i="5"/>
  <c r="L335" i="5"/>
  <c r="K335" i="5"/>
  <c r="H335" i="5"/>
  <c r="F335" i="5"/>
  <c r="E335" i="5"/>
  <c r="D335" i="5"/>
  <c r="C335" i="5"/>
  <c r="P334" i="5"/>
  <c r="N334" i="5"/>
  <c r="M334" i="5"/>
  <c r="L334" i="5"/>
  <c r="H334" i="5"/>
  <c r="F334" i="5"/>
  <c r="E334" i="5"/>
  <c r="D334" i="5"/>
  <c r="C334" i="5"/>
  <c r="P333" i="5"/>
  <c r="N333" i="5"/>
  <c r="M333" i="5"/>
  <c r="L333" i="5"/>
  <c r="K333" i="5"/>
  <c r="H333" i="5"/>
  <c r="F333" i="5"/>
  <c r="E333" i="5"/>
  <c r="D333" i="5"/>
  <c r="C333" i="5"/>
  <c r="P332" i="5"/>
  <c r="N332" i="5"/>
  <c r="M332" i="5"/>
  <c r="L332" i="5"/>
  <c r="K332" i="5"/>
  <c r="H332" i="5"/>
  <c r="F332" i="5"/>
  <c r="E332" i="5"/>
  <c r="D332" i="5"/>
  <c r="C332" i="5"/>
  <c r="P329" i="5"/>
  <c r="N329" i="5"/>
  <c r="M329" i="5"/>
  <c r="L329" i="5"/>
  <c r="K329" i="5"/>
  <c r="H329" i="5"/>
  <c r="F329" i="5"/>
  <c r="E329" i="5"/>
  <c r="D329" i="5"/>
  <c r="C329" i="5"/>
  <c r="O328" i="5"/>
  <c r="Q328" i="5" s="1"/>
  <c r="G328" i="5"/>
  <c r="I328" i="5" s="1"/>
  <c r="O327" i="5"/>
  <c r="Q327" i="5" s="1"/>
  <c r="G327" i="5"/>
  <c r="I327" i="5" s="1"/>
  <c r="O326" i="5"/>
  <c r="Q326" i="5" s="1"/>
  <c r="G326" i="5"/>
  <c r="I326" i="5" s="1"/>
  <c r="O325" i="5"/>
  <c r="Q325" i="5" s="1"/>
  <c r="O324" i="5"/>
  <c r="Q324" i="5" s="1"/>
  <c r="O323" i="5"/>
  <c r="Q323" i="5" s="1"/>
  <c r="O322" i="5"/>
  <c r="Q322" i="5" s="1"/>
  <c r="G322" i="5"/>
  <c r="I322" i="5" s="1"/>
  <c r="O321" i="5"/>
  <c r="Q321" i="5" s="1"/>
  <c r="O320" i="5"/>
  <c r="Q320" i="5" s="1"/>
  <c r="G320" i="5"/>
  <c r="I320" i="5" s="1"/>
  <c r="O319" i="5"/>
  <c r="Q319" i="5" s="1"/>
  <c r="G319" i="5"/>
  <c r="I319" i="5" s="1"/>
  <c r="O318" i="5"/>
  <c r="Q318" i="5" s="1"/>
  <c r="G318" i="5"/>
  <c r="I318" i="5" s="1"/>
  <c r="O317" i="5"/>
  <c r="G317" i="5"/>
  <c r="I317" i="5" s="1"/>
  <c r="P314" i="5"/>
  <c r="N314" i="5"/>
  <c r="M314" i="5"/>
  <c r="L314" i="5"/>
  <c r="H314" i="5"/>
  <c r="F314" i="5"/>
  <c r="E314" i="5"/>
  <c r="D314" i="5"/>
  <c r="O313" i="5"/>
  <c r="Q313" i="5" s="1"/>
  <c r="G313" i="5"/>
  <c r="I313" i="5" s="1"/>
  <c r="O312" i="5"/>
  <c r="Q312" i="5" s="1"/>
  <c r="G312" i="5"/>
  <c r="I312" i="5" s="1"/>
  <c r="O311" i="5"/>
  <c r="Q311" i="5" s="1"/>
  <c r="O310" i="5"/>
  <c r="Q310" i="5" s="1"/>
  <c r="O309" i="5"/>
  <c r="Q309" i="5" s="1"/>
  <c r="O308" i="5"/>
  <c r="Q308" i="5" s="1"/>
  <c r="O307" i="5"/>
  <c r="G307" i="5"/>
  <c r="K303" i="5"/>
  <c r="O303" i="5" s="1"/>
  <c r="Q303" i="5" s="1"/>
  <c r="C303" i="5"/>
  <c r="G303" i="5" s="1"/>
  <c r="I303" i="5" s="1"/>
  <c r="P302" i="5"/>
  <c r="N302" i="5"/>
  <c r="M302" i="5"/>
  <c r="L302" i="5"/>
  <c r="K302" i="5"/>
  <c r="H302" i="5"/>
  <c r="F302" i="5"/>
  <c r="E302" i="5"/>
  <c r="D302" i="5"/>
  <c r="C302" i="5"/>
  <c r="P301" i="5"/>
  <c r="N301" i="5"/>
  <c r="M301" i="5"/>
  <c r="L301" i="5"/>
  <c r="H301" i="5"/>
  <c r="F301" i="5"/>
  <c r="E301" i="5"/>
  <c r="D301" i="5"/>
  <c r="N300" i="5"/>
  <c r="M300" i="5"/>
  <c r="L300" i="5"/>
  <c r="F300" i="5"/>
  <c r="E300" i="5"/>
  <c r="D300" i="5"/>
  <c r="N299" i="5"/>
  <c r="O299" i="5" s="1"/>
  <c r="Q299" i="5" s="1"/>
  <c r="P298" i="5"/>
  <c r="N298" i="5"/>
  <c r="M298" i="5"/>
  <c r="L298" i="5"/>
  <c r="K297" i="5"/>
  <c r="O297" i="5" s="1"/>
  <c r="Q297" i="5" s="1"/>
  <c r="C297" i="5"/>
  <c r="G297" i="5" s="1"/>
  <c r="I297" i="5" s="1"/>
  <c r="P296" i="5"/>
  <c r="N296" i="5"/>
  <c r="M296" i="5"/>
  <c r="L296" i="5"/>
  <c r="H296" i="5"/>
  <c r="F296" i="5"/>
  <c r="E296" i="5"/>
  <c r="D296" i="5"/>
  <c r="N295" i="5"/>
  <c r="O295" i="5" s="1"/>
  <c r="Q295" i="5" s="1"/>
  <c r="L294" i="5"/>
  <c r="K294" i="5"/>
  <c r="C294" i="5"/>
  <c r="G294" i="5" s="1"/>
  <c r="I294" i="5" s="1"/>
  <c r="P293" i="5"/>
  <c r="N293" i="5"/>
  <c r="M293" i="5"/>
  <c r="L293" i="5"/>
  <c r="H293" i="5"/>
  <c r="F293" i="5"/>
  <c r="E293" i="5"/>
  <c r="D293" i="5"/>
  <c r="N292" i="5"/>
  <c r="L292" i="5"/>
  <c r="K292" i="5"/>
  <c r="F292" i="5"/>
  <c r="D292" i="5"/>
  <c r="C292" i="5"/>
  <c r="P291" i="5"/>
  <c r="N291" i="5"/>
  <c r="M291" i="5"/>
  <c r="L291" i="5"/>
  <c r="H291" i="5"/>
  <c r="F291" i="5"/>
  <c r="E291" i="5"/>
  <c r="D291" i="5"/>
  <c r="P288" i="5"/>
  <c r="N288" i="5"/>
  <c r="M288" i="5"/>
  <c r="L288" i="5"/>
  <c r="K288" i="5"/>
  <c r="H288" i="5"/>
  <c r="F288" i="5"/>
  <c r="E288" i="5"/>
  <c r="D288" i="5"/>
  <c r="C288" i="5"/>
  <c r="O287" i="5"/>
  <c r="Q287" i="5" s="1"/>
  <c r="G287" i="5"/>
  <c r="I287" i="5" s="1"/>
  <c r="O286" i="5"/>
  <c r="Q286" i="5" s="1"/>
  <c r="G286" i="5"/>
  <c r="I286" i="5" s="1"/>
  <c r="O285" i="5"/>
  <c r="Q285" i="5" s="1"/>
  <c r="G285" i="5"/>
  <c r="I285" i="5" s="1"/>
  <c r="O284" i="5"/>
  <c r="Q284" i="5" s="1"/>
  <c r="G284" i="5"/>
  <c r="I284" i="5" s="1"/>
  <c r="O283" i="5"/>
  <c r="Q283" i="5" s="1"/>
  <c r="O282" i="5"/>
  <c r="Q282" i="5" s="1"/>
  <c r="O281" i="5"/>
  <c r="Q281" i="5" s="1"/>
  <c r="G281" i="5"/>
  <c r="I281" i="5" s="1"/>
  <c r="O280" i="5"/>
  <c r="Q280" i="5" s="1"/>
  <c r="G280" i="5"/>
  <c r="I280" i="5" s="1"/>
  <c r="O279" i="5"/>
  <c r="Q279" i="5" s="1"/>
  <c r="O278" i="5"/>
  <c r="Q278" i="5" s="1"/>
  <c r="G278" i="5"/>
  <c r="I278" i="5" s="1"/>
  <c r="O277" i="5"/>
  <c r="Q277" i="5" s="1"/>
  <c r="G277" i="5"/>
  <c r="I277" i="5" s="1"/>
  <c r="O276" i="5"/>
  <c r="Q276" i="5" s="1"/>
  <c r="G276" i="5"/>
  <c r="I276" i="5" s="1"/>
  <c r="O275" i="5"/>
  <c r="G275" i="5"/>
  <c r="P272" i="5"/>
  <c r="N272" i="5"/>
  <c r="M272" i="5"/>
  <c r="L272" i="5"/>
  <c r="K272" i="5"/>
  <c r="H272" i="5"/>
  <c r="F272" i="5"/>
  <c r="E272" i="5"/>
  <c r="D272" i="5"/>
  <c r="C272" i="5"/>
  <c r="O271" i="5"/>
  <c r="Q271" i="5" s="1"/>
  <c r="G271" i="5"/>
  <c r="I271" i="5" s="1"/>
  <c r="O270" i="5"/>
  <c r="Q270" i="5" s="1"/>
  <c r="G270" i="5"/>
  <c r="I270" i="5" s="1"/>
  <c r="O269" i="5"/>
  <c r="Q269" i="5" s="1"/>
  <c r="G269" i="5"/>
  <c r="I269" i="5" s="1"/>
  <c r="O268" i="5"/>
  <c r="Q268" i="5" s="1"/>
  <c r="O267" i="5"/>
  <c r="Q267" i="5" s="1"/>
  <c r="O266" i="5"/>
  <c r="Q266" i="5" s="1"/>
  <c r="G266" i="5"/>
  <c r="I266" i="5" s="1"/>
  <c r="O265" i="5"/>
  <c r="Q265" i="5" s="1"/>
  <c r="G265" i="5"/>
  <c r="I265" i="5" s="1"/>
  <c r="O264" i="5"/>
  <c r="Q264" i="5" s="1"/>
  <c r="O263" i="5"/>
  <c r="Q263" i="5" s="1"/>
  <c r="G263" i="5"/>
  <c r="I263" i="5" s="1"/>
  <c r="O262" i="5"/>
  <c r="Q262" i="5" s="1"/>
  <c r="G262" i="5"/>
  <c r="I262" i="5" s="1"/>
  <c r="O261" i="5"/>
  <c r="Q261" i="5" s="1"/>
  <c r="G261" i="5"/>
  <c r="I261" i="5" s="1"/>
  <c r="O260" i="5"/>
  <c r="G260" i="5"/>
  <c r="P215" i="5"/>
  <c r="N215" i="5"/>
  <c r="M215" i="5"/>
  <c r="L215" i="5"/>
  <c r="K215" i="5"/>
  <c r="H215" i="5"/>
  <c r="F215" i="5"/>
  <c r="E215" i="5"/>
  <c r="D215" i="5"/>
  <c r="C215" i="5"/>
  <c r="O214" i="5"/>
  <c r="Q214" i="5" s="1"/>
  <c r="G214" i="5"/>
  <c r="I214" i="5" s="1"/>
  <c r="O213" i="5"/>
  <c r="Q213" i="5" s="1"/>
  <c r="G213" i="5"/>
  <c r="I213" i="5" s="1"/>
  <c r="O212" i="5"/>
  <c r="Q212" i="5" s="1"/>
  <c r="G212" i="5"/>
  <c r="I212" i="5" s="1"/>
  <c r="O211" i="5"/>
  <c r="Q211" i="5" s="1"/>
  <c r="G211" i="5"/>
  <c r="I211" i="5" s="1"/>
  <c r="O210" i="5"/>
  <c r="Q210" i="5" s="1"/>
  <c r="O209" i="5"/>
  <c r="Q209" i="5" s="1"/>
  <c r="O208" i="5"/>
  <c r="Q208" i="5" s="1"/>
  <c r="G208" i="5"/>
  <c r="I208" i="5" s="1"/>
  <c r="O207" i="5"/>
  <c r="Q207" i="5" s="1"/>
  <c r="G207" i="5"/>
  <c r="I207" i="5" s="1"/>
  <c r="O206" i="5"/>
  <c r="Q206" i="5" s="1"/>
  <c r="O205" i="5"/>
  <c r="Q205" i="5" s="1"/>
  <c r="G205" i="5"/>
  <c r="I205" i="5" s="1"/>
  <c r="O204" i="5"/>
  <c r="Q204" i="5" s="1"/>
  <c r="G204" i="5"/>
  <c r="I204" i="5" s="1"/>
  <c r="O203" i="5"/>
  <c r="Q203" i="5" s="1"/>
  <c r="G203" i="5"/>
  <c r="I203" i="5" s="1"/>
  <c r="Q202" i="5"/>
  <c r="I202" i="5"/>
  <c r="O201" i="5"/>
  <c r="G201" i="5"/>
  <c r="I201" i="5" s="1"/>
  <c r="O200" i="5"/>
  <c r="Q200" i="5" s="1"/>
  <c r="G200" i="5"/>
  <c r="I200" i="5" s="1"/>
  <c r="L385" i="5" l="1"/>
  <c r="O358" i="5"/>
  <c r="H365" i="5"/>
  <c r="P365" i="5"/>
  <c r="D385" i="5"/>
  <c r="G351" i="5"/>
  <c r="D365" i="5"/>
  <c r="E385" i="5"/>
  <c r="N385" i="5"/>
  <c r="O351" i="5"/>
  <c r="E365" i="5"/>
  <c r="G378" i="5"/>
  <c r="F385" i="5"/>
  <c r="G288" i="5"/>
  <c r="H304" i="5"/>
  <c r="C344" i="5"/>
  <c r="G337" i="5"/>
  <c r="I337" i="5" s="1"/>
  <c r="O339" i="5"/>
  <c r="Q339" i="5" s="1"/>
  <c r="G358" i="5"/>
  <c r="F365" i="5"/>
  <c r="N365" i="5"/>
  <c r="O371" i="5"/>
  <c r="O378" i="5"/>
  <c r="G292" i="5"/>
  <c r="I292" i="5" s="1"/>
  <c r="E344" i="5"/>
  <c r="O341" i="5"/>
  <c r="Q341" i="5" s="1"/>
  <c r="L365" i="5"/>
  <c r="O338" i="5"/>
  <c r="Q338" i="5" s="1"/>
  <c r="H344" i="5"/>
  <c r="O293" i="5"/>
  <c r="Q293" i="5" s="1"/>
  <c r="G293" i="5"/>
  <c r="I293" i="5" s="1"/>
  <c r="O272" i="5"/>
  <c r="E304" i="5"/>
  <c r="N304" i="5"/>
  <c r="G296" i="5"/>
  <c r="I296" i="5" s="1"/>
  <c r="O296" i="5"/>
  <c r="Q296" i="5" s="1"/>
  <c r="O298" i="5"/>
  <c r="Q298" i="5" s="1"/>
  <c r="G342" i="5"/>
  <c r="I342" i="5" s="1"/>
  <c r="G371" i="5"/>
  <c r="G272" i="5"/>
  <c r="F304" i="5"/>
  <c r="D344" i="5"/>
  <c r="F344" i="5"/>
  <c r="K344" i="5"/>
  <c r="M365" i="5"/>
  <c r="G364" i="5"/>
  <c r="I364" i="5" s="1"/>
  <c r="O364" i="5"/>
  <c r="Q364" i="5" s="1"/>
  <c r="I368" i="5"/>
  <c r="I371" i="5" s="1"/>
  <c r="Q371" i="5"/>
  <c r="I374" i="5"/>
  <c r="I378" i="5" s="1"/>
  <c r="Q374" i="5"/>
  <c r="Q378" i="5" s="1"/>
  <c r="M385" i="5"/>
  <c r="G382" i="5"/>
  <c r="I382" i="5" s="1"/>
  <c r="O382" i="5"/>
  <c r="Q382" i="5" s="1"/>
  <c r="G383" i="5"/>
  <c r="I383" i="5" s="1"/>
  <c r="O383" i="5"/>
  <c r="Q383" i="5" s="1"/>
  <c r="G343" i="5"/>
  <c r="I343" i="5" s="1"/>
  <c r="I260" i="5"/>
  <c r="I272" i="5" s="1"/>
  <c r="Q260" i="5"/>
  <c r="Q272" i="5" s="1"/>
  <c r="O288" i="5"/>
  <c r="O300" i="5"/>
  <c r="Q300" i="5" s="1"/>
  <c r="G301" i="5"/>
  <c r="I301" i="5" s="1"/>
  <c r="O301" i="5"/>
  <c r="Q301" i="5" s="1"/>
  <c r="P344" i="5"/>
  <c r="O333" i="5"/>
  <c r="Q333" i="5" s="1"/>
  <c r="G335" i="5"/>
  <c r="I335" i="5" s="1"/>
  <c r="I275" i="5"/>
  <c r="I288" i="5" s="1"/>
  <c r="Q275" i="5"/>
  <c r="Q288" i="5" s="1"/>
  <c r="D304" i="5"/>
  <c r="O294" i="5"/>
  <c r="Q294" i="5" s="1"/>
  <c r="G300" i="5"/>
  <c r="I300" i="5" s="1"/>
  <c r="P304" i="5"/>
  <c r="O302" i="5"/>
  <c r="Q302" i="5" s="1"/>
  <c r="I329" i="5"/>
  <c r="G333" i="5"/>
  <c r="I333" i="5" s="1"/>
  <c r="G334" i="5"/>
  <c r="I334" i="5" s="1"/>
  <c r="M344" i="5"/>
  <c r="O335" i="5"/>
  <c r="Q335" i="5" s="1"/>
  <c r="G341" i="5"/>
  <c r="I341" i="5" s="1"/>
  <c r="O342" i="5"/>
  <c r="Q342" i="5" s="1"/>
  <c r="O343" i="5"/>
  <c r="Q343" i="5" s="1"/>
  <c r="I347" i="5"/>
  <c r="I351" i="5" s="1"/>
  <c r="Q347" i="5"/>
  <c r="Q351" i="5" s="1"/>
  <c r="I354" i="5"/>
  <c r="I358" i="5" s="1"/>
  <c r="Q354" i="5"/>
  <c r="Q358" i="5" s="1"/>
  <c r="G363" i="5"/>
  <c r="I363" i="5" s="1"/>
  <c r="O363" i="5"/>
  <c r="Q363" i="5" s="1"/>
  <c r="G384" i="5"/>
  <c r="I384" i="5" s="1"/>
  <c r="O384" i="5"/>
  <c r="Q384" i="5" s="1"/>
  <c r="C304" i="5"/>
  <c r="G291" i="5"/>
  <c r="M304" i="5"/>
  <c r="O291" i="5"/>
  <c r="G302" i="5"/>
  <c r="I302" i="5" s="1"/>
  <c r="L304" i="5"/>
  <c r="O314" i="5"/>
  <c r="Q307" i="5"/>
  <c r="Q314" i="5" s="1"/>
  <c r="G329" i="5"/>
  <c r="G332" i="5"/>
  <c r="L344" i="5"/>
  <c r="N344" i="5"/>
  <c r="O334" i="5"/>
  <c r="Q334" i="5" s="1"/>
  <c r="O337" i="5"/>
  <c r="Q337" i="5" s="1"/>
  <c r="G381" i="5"/>
  <c r="K304" i="5"/>
  <c r="O292" i="5"/>
  <c r="Q292" i="5" s="1"/>
  <c r="G314" i="5"/>
  <c r="I307" i="5"/>
  <c r="I314" i="5" s="1"/>
  <c r="O332" i="5"/>
  <c r="O329" i="5"/>
  <c r="Q317" i="5"/>
  <c r="Q329" i="5" s="1"/>
  <c r="G361" i="5"/>
  <c r="O361" i="5"/>
  <c r="O381" i="5"/>
  <c r="O215" i="5"/>
  <c r="H385" i="5"/>
  <c r="P385" i="5"/>
  <c r="I215" i="5"/>
  <c r="G215" i="5"/>
  <c r="Q201" i="5"/>
  <c r="Q215" i="5" s="1"/>
  <c r="O365" i="5" l="1"/>
  <c r="Q361" i="5"/>
  <c r="Q365" i="5" s="1"/>
  <c r="O344" i="5"/>
  <c r="Q332" i="5"/>
  <c r="O385" i="5"/>
  <c r="Q381" i="5"/>
  <c r="Q385" i="5" s="1"/>
  <c r="I361" i="5"/>
  <c r="I365" i="5" s="1"/>
  <c r="G365" i="5"/>
  <c r="G344" i="5"/>
  <c r="I332" i="5"/>
  <c r="I344" i="5" s="1"/>
  <c r="O304" i="5"/>
  <c r="Q291" i="5"/>
  <c r="Q304" i="5" s="1"/>
  <c r="G304" i="5"/>
  <c r="I291" i="5"/>
  <c r="I304" i="5" s="1"/>
  <c r="G385" i="5"/>
  <c r="I381" i="5"/>
  <c r="I385" i="5" s="1"/>
  <c r="Q344" i="5" l="1"/>
</calcChain>
</file>

<file path=xl/sharedStrings.xml><?xml version="1.0" encoding="utf-8"?>
<sst xmlns="http://schemas.openxmlformats.org/spreadsheetml/2006/main" count="2919" uniqueCount="678">
  <si>
    <t>Social Rent</t>
  </si>
  <si>
    <t>Intermediate Affordable Housing</t>
  </si>
  <si>
    <t>Intermediate Rent</t>
  </si>
  <si>
    <t>Starts on Site</t>
  </si>
  <si>
    <t>Completions</t>
  </si>
  <si>
    <t>Total</t>
  </si>
  <si>
    <t>Local Authority New Build</t>
  </si>
  <si>
    <t>April - September 2009</t>
  </si>
  <si>
    <t>2009/10</t>
  </si>
  <si>
    <t>Total 2009/10</t>
  </si>
  <si>
    <t>..</t>
  </si>
  <si>
    <t>2010/11</t>
  </si>
  <si>
    <t>April - September 2010</t>
  </si>
  <si>
    <t>Total 2010/11</t>
  </si>
  <si>
    <t>October 2010 - March 2011</t>
  </si>
  <si>
    <t>October 2009 - March 2010</t>
  </si>
  <si>
    <t>2011/12</t>
  </si>
  <si>
    <t>April - September 2011</t>
  </si>
  <si>
    <t>October 2011 - March 2012</t>
  </si>
  <si>
    <t>Total 2011/12</t>
  </si>
  <si>
    <t>Affordable Rent</t>
  </si>
  <si>
    <t>Homelessness Change</t>
  </si>
  <si>
    <t>Affordable Homes Programme</t>
  </si>
  <si>
    <t>Affordable Home Ownership</t>
  </si>
  <si>
    <t>2012/13</t>
  </si>
  <si>
    <t>April - September 2012</t>
  </si>
  <si>
    <t>Footnotes:</t>
  </si>
  <si>
    <t>Homes and Communities Agency</t>
  </si>
  <si>
    <t>".." not applicable</t>
  </si>
  <si>
    <t>ONS code</t>
  </si>
  <si>
    <t>E07000223</t>
  </si>
  <si>
    <t>Adur</t>
  </si>
  <si>
    <t>E07000026</t>
  </si>
  <si>
    <t>Allerdale</t>
  </si>
  <si>
    <t>NWEST</t>
  </si>
  <si>
    <t>MIDS</t>
  </si>
  <si>
    <t>E07000224</t>
  </si>
  <si>
    <t>Arun</t>
  </si>
  <si>
    <t>E07000170</t>
  </si>
  <si>
    <t>Ashfield</t>
  </si>
  <si>
    <t>E07000105</t>
  </si>
  <si>
    <t>Ashford</t>
  </si>
  <si>
    <t>E07000004</t>
  </si>
  <si>
    <t>Aylesbury Vale</t>
  </si>
  <si>
    <t>E08000016</t>
  </si>
  <si>
    <t>Barnsley</t>
  </si>
  <si>
    <t>NEYTH</t>
  </si>
  <si>
    <t>E07000027</t>
  </si>
  <si>
    <t>Barrow-in-Furness</t>
  </si>
  <si>
    <t>E07000066</t>
  </si>
  <si>
    <t>Basildon</t>
  </si>
  <si>
    <t>E07000084</t>
  </si>
  <si>
    <t>Basingstoke and Deane</t>
  </si>
  <si>
    <t>E07000171</t>
  </si>
  <si>
    <t>Bassetlaw</t>
  </si>
  <si>
    <t>E06000022</t>
  </si>
  <si>
    <t>Bath and North East Somerset</t>
  </si>
  <si>
    <t>E06000055</t>
  </si>
  <si>
    <t>Bedford</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</si>
  <si>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</si>
  <si>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</si>
  <si>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</si>
  <si>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</si>
  <si>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</si>
  <si>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</si>
  <si>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</si>
  <si>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</si>
  <si>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</si>
  <si>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</si>
  <si>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</si>
  <si>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</si>
  <si>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</si>
  <si>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</si>
  <si>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</si>
  <si>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</si>
  <si>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</si>
  <si>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</si>
  <si>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</si>
  <si>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</si>
  <si>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</si>
  <si>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</si>
  <si>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</si>
  <si>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</si>
  <si>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E07000068</t>
  </si>
  <si>
    <t>Brentwood</t>
  </si>
  <si>
    <t>E06000023</t>
  </si>
  <si>
    <t>Bristol</t>
  </si>
  <si>
    <t>E07000144</t>
  </si>
  <si>
    <t>Broadland</t>
  </si>
  <si>
    <t>E07000234</t>
  </si>
  <si>
    <t>Bromsgrove</t>
  </si>
  <si>
    <t>E07000095</t>
  </si>
  <si>
    <t>Broxbourne</t>
  </si>
  <si>
    <t>E07000172</t>
  </si>
  <si>
    <t>Broxtowe</t>
  </si>
  <si>
    <t>E07000117</t>
  </si>
  <si>
    <t>Burnley</t>
  </si>
  <si>
    <t>E08000002</t>
  </si>
  <si>
    <t>Bury</t>
  </si>
  <si>
    <t>E07000008</t>
  </si>
  <si>
    <t>Cambridge</t>
  </si>
  <si>
    <t>E07000192</t>
  </si>
  <si>
    <t>Cannock Chase</t>
  </si>
  <si>
    <t>E07000106</t>
  </si>
  <si>
    <t>Canterbury</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</si>
  <si>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</si>
  <si>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</si>
  <si>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</si>
  <si>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</si>
  <si>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</si>
  <si>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</si>
  <si>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</si>
  <si>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</si>
  <si>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</si>
  <si>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</si>
  <si>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</si>
  <si>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</si>
  <si>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</si>
  <si>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</si>
  <si>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</si>
  <si>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</si>
  <si>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</si>
  <si>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</si>
  <si>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</si>
  <si>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</si>
  <si>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</si>
  <si>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</si>
  <si>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</si>
  <si>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</si>
  <si>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</si>
  <si>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</si>
  <si>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E07000071</t>
  </si>
  <si>
    <t>Colchester</t>
  </si>
  <si>
    <t>E06000052</t>
  </si>
  <si>
    <t>Cornwall</t>
  </si>
  <si>
    <t>E07000079</t>
  </si>
  <si>
    <t>Cotswold</t>
  </si>
  <si>
    <t>E06000047</t>
  </si>
  <si>
    <t>County Durham</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</si>
  <si>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</si>
  <si>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</si>
  <si>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</si>
  <si>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</si>
  <si>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</si>
  <si>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</si>
  <si>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</si>
  <si>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</si>
  <si>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</si>
  <si>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</si>
  <si>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</si>
  <si>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</si>
  <si>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</si>
  <si>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</si>
  <si>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</si>
  <si>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</si>
  <si>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</si>
  <si>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</si>
  <si>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</si>
  <si>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</si>
  <si>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</si>
  <si>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</si>
  <si>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</si>
  <si>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</si>
  <si>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E07000009</t>
  </si>
  <si>
    <t>East Cambridgeshire</t>
  </si>
  <si>
    <t>E07000040</t>
  </si>
  <si>
    <t>East Devon</t>
  </si>
  <si>
    <t>E07000085</t>
  </si>
  <si>
    <t>East Hampshire</t>
  </si>
  <si>
    <t>E07000137</t>
  </si>
  <si>
    <t>East Lindsey</t>
  </si>
  <si>
    <t>E07000152</t>
  </si>
  <si>
    <t>East Northamptonshire</t>
  </si>
  <si>
    <t>E06000011</t>
  </si>
  <si>
    <t>East Riding of Yorkshire</t>
  </si>
  <si>
    <t>E07000061</t>
  </si>
  <si>
    <t>Eastbourne</t>
  </si>
  <si>
    <t>E07000086</t>
  </si>
  <si>
    <t>Eastleigh</t>
  </si>
  <si>
    <t>E07000030</t>
  </si>
  <si>
    <t>Eden</t>
  </si>
  <si>
    <t>E07000207</t>
  </si>
  <si>
    <t>Elmbridge</t>
  </si>
  <si>
    <t>E07000072</t>
  </si>
  <si>
    <t>Epping Forest</t>
  </si>
  <si>
    <t>E07000036</t>
  </si>
  <si>
    <t>Erewash</t>
  </si>
  <si>
    <t>E07000041</t>
  </si>
  <si>
    <t>Exeter</t>
  </si>
  <si>
    <t>E07000010</t>
  </si>
  <si>
    <t>Fenland</t>
  </si>
  <si>
    <t>E07000201</t>
  </si>
  <si>
    <t>Forest Heath</t>
  </si>
  <si>
    <t>E07000080</t>
  </si>
  <si>
    <t>Forest of Dean</t>
  </si>
  <si>
    <t>E07000119</t>
  </si>
  <si>
    <t>Fylde</t>
  </si>
  <si>
    <t>Gateshead</t>
  </si>
  <si>
    <t>E07000173</t>
  </si>
  <si>
    <t>Gedling</t>
  </si>
  <si>
    <t>E07000081</t>
  </si>
  <si>
    <t>Gloucester</t>
  </si>
  <si>
    <t>E07000109</t>
  </si>
  <si>
    <t>Gravesham</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</si>
  <si>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</si>
  <si>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</si>
  <si>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</si>
  <si>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</si>
  <si>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</si>
  <si>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</si>
  <si>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</si>
  <si>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</si>
  <si>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</si>
  <si>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</si>
  <si>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</si>
  <si>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</si>
  <si>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</si>
  <si>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</si>
  <si>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</si>
  <si>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</si>
  <si>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</si>
  <si>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</si>
  <si>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</si>
  <si>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</si>
  <si>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</si>
  <si>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</si>
  <si>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E07000098</t>
  </si>
  <si>
    <t>Hertsmere</t>
  </si>
  <si>
    <t>E07000037</t>
  </si>
  <si>
    <t>High Peak</t>
  </si>
  <si>
    <t>E07000227</t>
  </si>
  <si>
    <t>Horsham</t>
  </si>
  <si>
    <t>E07000011</t>
  </si>
  <si>
    <t>Huntingdonshire</t>
  </si>
  <si>
    <t>E06000046</t>
  </si>
  <si>
    <t>Isle of Wight</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</si>
  <si>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</si>
  <si>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</si>
  <si>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</si>
  <si>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</si>
  <si>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</si>
  <si>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</si>
  <si>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</si>
  <si>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</si>
  <si>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</si>
  <si>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</si>
  <si>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</si>
  <si>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</si>
  <si>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</si>
  <si>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</si>
  <si>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</si>
  <si>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</si>
  <si>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</si>
  <si>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</si>
  <si>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</si>
  <si>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</si>
  <si>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</si>
  <si>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</si>
  <si>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</si>
  <si>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</si>
  <si>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</si>
  <si>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</si>
  <si>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</si>
  <si>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</si>
  <si>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E07000235</t>
  </si>
  <si>
    <t>Malvern Hills</t>
  </si>
  <si>
    <t>E08000003</t>
  </si>
  <si>
    <t>Manchester</t>
  </si>
  <si>
    <t>E07000174</t>
  </si>
  <si>
    <t>Mansfield</t>
  </si>
  <si>
    <t>E06000035</t>
  </si>
  <si>
    <t>Medway Towns</t>
  </si>
  <si>
    <t>E07000133</t>
  </si>
  <si>
    <t>Melton</t>
  </si>
  <si>
    <t>E07000187</t>
  </si>
  <si>
    <t>Mendip</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</si>
  <si>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</si>
  <si>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</si>
  <si>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</si>
  <si>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</si>
  <si>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</si>
  <si>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</si>
  <si>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</si>
  <si>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</si>
  <si>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</si>
  <si>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</si>
  <si>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</si>
  <si>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</si>
  <si>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</si>
  <si>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</si>
  <si>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</si>
  <si>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</si>
  <si>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</si>
  <si>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</si>
  <si>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</si>
  <si>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</si>
  <si>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</si>
  <si>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</si>
  <si>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</si>
  <si>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</si>
  <si>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</si>
  <si>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</si>
  <si>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</si>
  <si>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</si>
  <si>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</si>
  <si>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</si>
  <si>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</si>
  <si>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</si>
  <si>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</si>
  <si>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</si>
  <si>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</si>
  <si>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</si>
  <si>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</si>
  <si>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</si>
  <si>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</si>
  <si>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</si>
  <si>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</si>
  <si>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</si>
  <si>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Northumberland</t>
  </si>
  <si>
    <t>E07000148</t>
  </si>
  <si>
    <t>Norwich</t>
  </si>
  <si>
    <t>E06000018</t>
  </si>
  <si>
    <t>Nottingham</t>
  </si>
  <si>
    <t>E07000219</t>
  </si>
  <si>
    <t>Nuneaton and Bedworth</t>
  </si>
  <si>
    <t>E08000004</t>
  </si>
  <si>
    <t>Oldham</t>
  </si>
  <si>
    <t>E07000178</t>
  </si>
  <si>
    <t>Oxford</t>
  </si>
  <si>
    <t>E06000031</t>
  </si>
  <si>
    <t>Peterborough</t>
  </si>
  <si>
    <t>E06000026</t>
  </si>
  <si>
    <t>Plymouth</t>
  </si>
  <si>
    <t>E06000029</t>
  </si>
  <si>
    <t>Poole</t>
  </si>
  <si>
    <t>E06000044</t>
  </si>
  <si>
    <t>Portsmouth</t>
  </si>
  <si>
    <t>E07000123</t>
  </si>
  <si>
    <t>Preston</t>
  </si>
  <si>
    <t>E07000051</t>
  </si>
  <si>
    <t>Purbeck</t>
  </si>
  <si>
    <t>E06000038</t>
  </si>
  <si>
    <t>Reading</t>
  </si>
  <si>
    <t>E06000003</t>
  </si>
  <si>
    <t>Redcar and Cleveland</t>
  </si>
  <si>
    <t>E08000005</t>
  </si>
  <si>
    <t>Rochdale</t>
  </si>
  <si>
    <t>E07000075</t>
  </si>
  <si>
    <t>Rochford</t>
  </si>
  <si>
    <t>E07000125</t>
  </si>
  <si>
    <t>Rossendale</t>
  </si>
  <si>
    <t>E07000064</t>
  </si>
  <si>
    <t>Rother</t>
  </si>
  <si>
    <t>E08000018</t>
  </si>
  <si>
    <t>Rotherham</t>
  </si>
  <si>
    <t>E07000212</t>
  </si>
  <si>
    <t>Runnymede</t>
  </si>
  <si>
    <t>E07000176</t>
  </si>
  <si>
    <t>Rushcliffe</t>
  </si>
  <si>
    <t>E07000092</t>
  </si>
  <si>
    <t>Rushmoor</t>
  </si>
  <si>
    <t>E06000017</t>
  </si>
  <si>
    <t>Rutland</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</si>
  <si>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</si>
  <si>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</si>
  <si>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</si>
  <si>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</si>
  <si>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</si>
  <si>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</si>
  <si>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</si>
  <si>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</si>
  <si>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</si>
  <si>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</si>
  <si>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</si>
  <si>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</si>
  <si>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</si>
  <si>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</si>
  <si>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</si>
  <si>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</si>
  <si>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</si>
  <si>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</si>
  <si>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</si>
  <si>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</si>
  <si>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E08000029</t>
  </si>
  <si>
    <t>Solihull</t>
  </si>
  <si>
    <t>E07000006</t>
  </si>
  <si>
    <t>South Buckinghamshire</t>
  </si>
  <si>
    <t>E07000012</t>
  </si>
  <si>
    <t>South Cambridgeshire</t>
  </si>
  <si>
    <t>E07000039</t>
  </si>
  <si>
    <t>South Derbyshire</t>
  </si>
  <si>
    <t>E06000025</t>
  </si>
  <si>
    <t>South Gloucestershire</t>
  </si>
  <si>
    <t>E07000044</t>
  </si>
  <si>
    <t>South Hams</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</si>
  <si>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</si>
  <si>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</si>
  <si>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</si>
  <si>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</si>
  <si>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</si>
  <si>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</si>
  <si>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</si>
  <si>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</si>
  <si>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</si>
  <si>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</si>
  <si>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</si>
  <si>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</si>
  <si>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</si>
  <si>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</si>
  <si>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</si>
  <si>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</si>
  <si>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</si>
  <si>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</si>
  <si>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</si>
  <si>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</si>
  <si>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</si>
  <si>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</si>
  <si>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E07000213</t>
  </si>
  <si>
    <t>Spelthorne</t>
  </si>
  <si>
    <t>E07000204</t>
  </si>
  <si>
    <t>St. Edmundsbury</t>
  </si>
  <si>
    <t>E08000013</t>
  </si>
  <si>
    <t>St. Helens</t>
  </si>
  <si>
    <t>E07000198</t>
  </si>
  <si>
    <t>Staffordshire Moorlands</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</si>
  <si>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</si>
  <si>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</si>
  <si>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</si>
  <si>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</si>
  <si>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</si>
  <si>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</si>
  <si>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</si>
  <si>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</si>
  <si>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</si>
  <si>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</si>
  <si>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</si>
  <si>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</si>
  <si>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</si>
  <si>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</si>
  <si>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</si>
  <si>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</si>
  <si>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E07000113</t>
  </si>
  <si>
    <t>Swale</t>
  </si>
  <si>
    <t>E06000030</t>
  </si>
  <si>
    <t>Swindon</t>
  </si>
  <si>
    <t>E08000008</t>
  </si>
  <si>
    <t>Tameside</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</si>
  <si>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</si>
  <si>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</si>
  <si>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</si>
  <si>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</si>
  <si>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</si>
  <si>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</si>
  <si>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</si>
  <si>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</si>
  <si>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</si>
  <si>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</si>
  <si>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</si>
  <si>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</si>
  <si>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</si>
  <si>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</si>
  <si>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</si>
  <si>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</si>
  <si>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E06000034</t>
  </si>
  <si>
    <t>Thurrock</t>
  </si>
  <si>
    <t>E07000115</t>
  </si>
  <si>
    <t>Tonbridge and Malling</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</si>
  <si>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</si>
  <si>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</si>
  <si>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</si>
  <si>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</si>
  <si>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</si>
  <si>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</si>
  <si>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</si>
  <si>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</si>
  <si>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</si>
  <si>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</si>
  <si>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</si>
  <si>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</si>
  <si>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</si>
  <si>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</si>
  <si>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</si>
  <si>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</si>
  <si>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</si>
  <si>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</si>
  <si>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</si>
  <si>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</si>
  <si>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E07000206</t>
  </si>
  <si>
    <t>Waveney</t>
  </si>
  <si>
    <t>E07000216</t>
  </si>
  <si>
    <t>Waverley</t>
  </si>
  <si>
    <t>E07000065</t>
  </si>
  <si>
    <t>Wealden</t>
  </si>
  <si>
    <t>E07000156</t>
  </si>
  <si>
    <t>Wellingborough</t>
  </si>
  <si>
    <t>E06000037</t>
  </si>
  <si>
    <t>West Berkshire</t>
  </si>
  <si>
    <t>E07000052</t>
  </si>
  <si>
    <t>West Dorset</t>
  </si>
  <si>
    <t>E07000127</t>
  </si>
  <si>
    <t>West Lancashire</t>
  </si>
  <si>
    <t>E07000142</t>
  </si>
  <si>
    <t>West Lindsey</t>
  </si>
  <si>
    <t>E07000181</t>
  </si>
  <si>
    <t>West Oxfordshire</t>
  </si>
  <si>
    <t>E07000191</t>
  </si>
  <si>
    <t>West Somerset</t>
  </si>
  <si>
    <t>E07000053</t>
  </si>
  <si>
    <t>Weymouth and Portland</t>
  </si>
  <si>
    <t>E08000010</t>
  </si>
  <si>
    <t>Wigan</t>
  </si>
  <si>
    <t>E06000054</t>
  </si>
  <si>
    <t>Wiltshire</t>
  </si>
  <si>
    <t>E07000094</t>
  </si>
  <si>
    <t>Winchester</t>
  </si>
  <si>
    <t>E08000015</t>
  </si>
  <si>
    <t>Wirral</t>
  </si>
  <si>
    <t>E07000217</t>
  </si>
  <si>
    <t>Woking</t>
  </si>
  <si>
    <t>E06000041</t>
  </si>
  <si>
    <t>Wokingham</t>
  </si>
  <si>
    <t>E08000031</t>
  </si>
  <si>
    <t>Wolverhampton</t>
  </si>
  <si>
    <t>E07000237</t>
  </si>
  <si>
    <t>Worcester</t>
  </si>
  <si>
    <t>E07000229</t>
  </si>
  <si>
    <t>Worthing</t>
  </si>
  <si>
    <t>E07000238</t>
  </si>
  <si>
    <t>Wychavon</t>
  </si>
  <si>
    <t>E07000128</t>
  </si>
  <si>
    <t>Wyre</t>
  </si>
  <si>
    <t>E07000239</t>
  </si>
  <si>
    <t>Wyre Forest</t>
  </si>
  <si>
    <t>North West</t>
  </si>
  <si>
    <t>HCA Operating Area totals</t>
  </si>
  <si>
    <t>Midlands</t>
  </si>
  <si>
    <t>North East, Yorkshire and The Humber</t>
  </si>
  <si>
    <t>October 2012 - March 2013</t>
  </si>
  <si>
    <t>Total 2012/13</t>
  </si>
  <si>
    <t>LON</t>
  </si>
  <si>
    <t>E09000030</t>
  </si>
  <si>
    <t>Tower Hamlets</t>
  </si>
  <si>
    <t>London</t>
  </si>
  <si>
    <r>
      <t xml:space="preserve">ENGLAND </t>
    </r>
    <r>
      <rPr>
        <b/>
        <sz val="8"/>
        <color indexed="8"/>
        <rFont val="Arial"/>
        <family val="2"/>
      </rPr>
      <t>(Excluding non-HCA London delivery)</t>
    </r>
  </si>
  <si>
    <t xml:space="preserve">Empty Homes </t>
  </si>
  <si>
    <t xml:space="preserve">Homelessness Change </t>
  </si>
  <si>
    <t xml:space="preserve">Traveller Pitch Funding </t>
  </si>
  <si>
    <t>2013/14</t>
  </si>
  <si>
    <t>April - September 2013</t>
  </si>
  <si>
    <r>
      <t xml:space="preserve">Empty Homes </t>
    </r>
    <r>
      <rPr>
        <sz val="10"/>
        <rFont val="Arial"/>
        <family val="2"/>
      </rPr>
      <t xml:space="preserve"> </t>
    </r>
  </si>
  <si>
    <r>
      <t xml:space="preserve">Homelessness Change </t>
    </r>
    <r>
      <rPr>
        <sz val="10"/>
        <rFont val="Arial"/>
        <family val="2"/>
      </rPr>
      <t xml:space="preserve"> </t>
    </r>
  </si>
  <si>
    <t>Unitary Authorities, Metropolitan and Shire Districts</t>
  </si>
  <si>
    <t>London Boroughs</t>
  </si>
  <si>
    <t>October 2013 - March 2014</t>
  </si>
  <si>
    <t>Total 2013/14</t>
  </si>
  <si>
    <t>Total (Oct 13 - Mar 2014)</t>
  </si>
  <si>
    <t xml:space="preserve">Affordable Homes Guarantees  </t>
  </si>
  <si>
    <r>
      <rPr>
        <vertAlign val="superscript"/>
        <sz val="10"/>
        <rFont val="Arial"/>
        <family val="2"/>
      </rPr>
      <t>6</t>
    </r>
    <r>
      <rPr>
        <sz val="10"/>
        <rFont val="Arial"/>
        <family val="2"/>
      </rPr>
      <t xml:space="preserve"> Market housing is private housing (or bed spaces) for rent or for sale where the rental value or market price is set mainly in the open market.</t>
    </r>
  </si>
  <si>
    <r>
      <t xml:space="preserve">Starts on Site </t>
    </r>
    <r>
      <rPr>
        <b/>
        <vertAlign val="superscript"/>
        <sz val="10"/>
        <rFont val="Arial"/>
        <family val="2"/>
      </rPr>
      <t>3, 4</t>
    </r>
  </si>
  <si>
    <r>
      <t xml:space="preserve">Completions </t>
    </r>
    <r>
      <rPr>
        <b/>
        <vertAlign val="superscript"/>
        <sz val="10"/>
        <rFont val="Arial"/>
        <family val="2"/>
      </rPr>
      <t>3, 4</t>
    </r>
  </si>
  <si>
    <r>
      <t xml:space="preserve">Table 1: Housing Starts on Site and Completions by Programme and Tenure, </t>
    </r>
    <r>
      <rPr>
        <b/>
        <sz val="12"/>
        <color indexed="8"/>
        <rFont val="Arial"/>
        <family val="2"/>
      </rPr>
      <t>England 
(excluding Help to Buy and non-HCA London delivery)</t>
    </r>
    <r>
      <rPr>
        <b/>
        <sz val="12"/>
        <rFont val="Arial"/>
        <family val="2"/>
      </rPr>
      <t xml:space="preserve"> </t>
    </r>
    <r>
      <rPr>
        <b/>
        <vertAlign val="superscript"/>
        <sz val="12"/>
        <rFont val="Arial"/>
        <family val="2"/>
      </rPr>
      <t>1, 2</t>
    </r>
  </si>
  <si>
    <r>
      <t xml:space="preserve">Care and Support Specialised Housing </t>
    </r>
    <r>
      <rPr>
        <vertAlign val="superscript"/>
        <sz val="10"/>
        <rFont val="Arial"/>
        <family val="2"/>
      </rPr>
      <t>2</t>
    </r>
  </si>
  <si>
    <r>
      <t xml:space="preserve">Market </t>
    </r>
    <r>
      <rPr>
        <vertAlign val="superscript"/>
        <sz val="10"/>
        <rFont val="Arial"/>
        <family val="2"/>
      </rPr>
      <t>6</t>
    </r>
  </si>
  <si>
    <t>Right to Buy Replacement</t>
  </si>
  <si>
    <r>
      <t xml:space="preserve">Total Affordable </t>
    </r>
    <r>
      <rPr>
        <b/>
        <vertAlign val="superscript"/>
        <sz val="10"/>
        <rFont val="Arial"/>
        <family val="2"/>
      </rPr>
      <t>5</t>
    </r>
  </si>
  <si>
    <t>April - September 2014</t>
  </si>
  <si>
    <t>2014/15</t>
  </si>
  <si>
    <t>E08000037</t>
  </si>
  <si>
    <t>E06000057</t>
  </si>
  <si>
    <t xml:space="preserve">Empty Homes Round Two </t>
  </si>
  <si>
    <t>Empty Homes Round Two</t>
  </si>
  <si>
    <t>https://www.gov.uk/government/collections/housing-statistics</t>
  </si>
  <si>
    <t>Total 2014/15</t>
  </si>
  <si>
    <t>October 2014 - March 2015</t>
  </si>
  <si>
    <t>Total (Oct 2012 - Mar 2013)</t>
  </si>
  <si>
    <t>Total (Apr - Sep 2012)</t>
  </si>
  <si>
    <t>Total (Oct 2009 - Mar 2010)</t>
  </si>
  <si>
    <t>Total (Apr - Sep 2009)</t>
  </si>
  <si>
    <t>Total (Oct 2010 - Mar 2011)</t>
  </si>
  <si>
    <t>Total (Apr - Sep 2010)</t>
  </si>
  <si>
    <t>Total (Oct 2011 - Mar 2012)</t>
  </si>
  <si>
    <t>Total (Apr - Sep 2011)</t>
  </si>
  <si>
    <t>Total (Apr - Sep 2013)</t>
  </si>
  <si>
    <t>Total (Apr - Sep 2014)</t>
  </si>
  <si>
    <t>Total (Oct 2014 - Mar 2015)</t>
  </si>
  <si>
    <t>Newham</t>
  </si>
  <si>
    <t>E09000025</t>
  </si>
  <si>
    <r>
      <t>Traveller Pitch Funding</t>
    </r>
    <r>
      <rPr>
        <sz val="10"/>
        <rFont val="Arial"/>
        <family val="2"/>
      </rPr>
      <t xml:space="preserve"> </t>
    </r>
  </si>
  <si>
    <t>2015/16</t>
  </si>
  <si>
    <t>April - September 2015</t>
  </si>
  <si>
    <t>Total (Apr - Sep 2015)</t>
  </si>
  <si>
    <t>E09000033</t>
  </si>
  <si>
    <t>Westminster</t>
  </si>
  <si>
    <r>
      <t>Care and Support Specialised Housing</t>
    </r>
    <r>
      <rPr>
        <sz val="10"/>
        <rFont val="Arial"/>
        <family val="2"/>
      </rPr>
      <t xml:space="preserve"> </t>
    </r>
    <r>
      <rPr>
        <vertAlign val="superscript"/>
        <sz val="10"/>
        <rFont val="Arial"/>
        <family val="2"/>
      </rPr>
      <t>2</t>
    </r>
  </si>
  <si>
    <r>
      <t xml:space="preserve">Affordable Homes Programme </t>
    </r>
    <r>
      <rPr>
        <vertAlign val="superscript"/>
        <sz val="10"/>
        <rFont val="Arial"/>
        <family val="2"/>
      </rPr>
      <t>8</t>
    </r>
  </si>
  <si>
    <r>
      <t>Affordable Homes Guarantees</t>
    </r>
    <r>
      <rPr>
        <sz val="10"/>
        <color rgb="FFFF0000"/>
        <rFont val="Arial"/>
        <family val="2"/>
      </rPr>
      <t xml:space="preserve"> </t>
    </r>
    <r>
      <rPr>
        <vertAlign val="superscript"/>
        <sz val="10"/>
        <rFont val="Arial"/>
        <family val="2"/>
      </rPr>
      <t>7</t>
    </r>
    <r>
      <rPr>
        <sz val="10"/>
        <rFont val="Arial"/>
        <family val="2"/>
      </rPr>
      <t xml:space="preserve">  </t>
    </r>
  </si>
  <si>
    <r>
      <t xml:space="preserve">Affordable Homes Programme </t>
    </r>
    <r>
      <rPr>
        <vertAlign val="superscript"/>
        <sz val="10"/>
        <rFont val="Arial"/>
        <family val="2"/>
      </rPr>
      <t>7, 8</t>
    </r>
  </si>
  <si>
    <r>
      <t xml:space="preserve">Affordable Homes Programme 2015-18 </t>
    </r>
    <r>
      <rPr>
        <vertAlign val="superscript"/>
        <sz val="10"/>
        <rFont val="Arial"/>
        <family val="2"/>
      </rPr>
      <t>7,</t>
    </r>
    <r>
      <rPr>
        <sz val="10"/>
        <rFont val="Arial"/>
        <family val="2"/>
      </rPr>
      <t xml:space="preserve"> </t>
    </r>
    <r>
      <rPr>
        <vertAlign val="superscript"/>
        <sz val="10"/>
        <rFont val="Arial"/>
        <family val="2"/>
      </rPr>
      <t>8</t>
    </r>
  </si>
  <si>
    <r>
      <t xml:space="preserve">Empty Homes </t>
    </r>
    <r>
      <rPr>
        <vertAlign val="superscript"/>
        <sz val="10"/>
        <rFont val="Arial"/>
        <family val="2"/>
      </rPr>
      <t xml:space="preserve">8 </t>
    </r>
  </si>
  <si>
    <r>
      <t xml:space="preserve">Empty Homes Round Two </t>
    </r>
    <r>
      <rPr>
        <vertAlign val="superscript"/>
        <sz val="10"/>
        <rFont val="Arial"/>
        <family val="2"/>
      </rPr>
      <t>8</t>
    </r>
    <r>
      <rPr>
        <sz val="10"/>
        <rFont val="Arial"/>
        <family val="2"/>
      </rPr>
      <t xml:space="preserve"> </t>
    </r>
  </si>
  <si>
    <r>
      <t xml:space="preserve">Homelessness Change </t>
    </r>
    <r>
      <rPr>
        <vertAlign val="superscript"/>
        <sz val="10"/>
        <rFont val="Arial"/>
        <family val="2"/>
      </rPr>
      <t>8</t>
    </r>
    <r>
      <rPr>
        <sz val="10"/>
        <rFont val="Arial"/>
        <family val="2"/>
      </rPr>
      <t xml:space="preserve"> </t>
    </r>
  </si>
  <si>
    <r>
      <t xml:space="preserve">Traveller Pitch Funding </t>
    </r>
    <r>
      <rPr>
        <vertAlign val="superscript"/>
        <sz val="10"/>
        <rFont val="Arial"/>
        <family val="2"/>
      </rPr>
      <t>8</t>
    </r>
    <r>
      <rPr>
        <sz val="10"/>
        <rFont val="Arial"/>
        <family val="2"/>
      </rPr>
      <t xml:space="preserve"> </t>
    </r>
  </si>
  <si>
    <r>
      <t xml:space="preserve">Build to Rent </t>
    </r>
    <r>
      <rPr>
        <vertAlign val="superscript"/>
        <sz val="10"/>
        <rFont val="Arial"/>
        <family val="2"/>
      </rPr>
      <t>9, 10</t>
    </r>
  </si>
  <si>
    <r>
      <t xml:space="preserve">Economic Assets </t>
    </r>
    <r>
      <rPr>
        <vertAlign val="superscript"/>
        <sz val="10"/>
        <rFont val="Arial"/>
        <family val="2"/>
      </rPr>
      <t>10</t>
    </r>
  </si>
  <si>
    <r>
      <t xml:space="preserve">Property and Regeneration Programme </t>
    </r>
    <r>
      <rPr>
        <vertAlign val="superscript"/>
        <sz val="10"/>
        <rFont val="Arial"/>
        <family val="2"/>
      </rPr>
      <t>10</t>
    </r>
  </si>
  <si>
    <r>
      <t>Kickstart Housing Delivery</t>
    </r>
    <r>
      <rPr>
        <vertAlign val="superscript"/>
        <sz val="10"/>
        <rFont val="Arial"/>
        <family val="2"/>
      </rPr>
      <t xml:space="preserve"> 10</t>
    </r>
  </si>
  <si>
    <r>
      <t>Kickstart Housing Delivery</t>
    </r>
    <r>
      <rPr>
        <vertAlign val="superscript"/>
        <sz val="10"/>
        <rFont val="Arial"/>
        <family val="2"/>
      </rPr>
      <t xml:space="preserve"> 10 </t>
    </r>
  </si>
  <si>
    <r>
      <t xml:space="preserve">Right to Buy Replacement </t>
    </r>
    <r>
      <rPr>
        <vertAlign val="superscript"/>
        <sz val="10"/>
        <rFont val="Arial"/>
        <family val="2"/>
      </rPr>
      <t>7</t>
    </r>
  </si>
  <si>
    <r>
      <t xml:space="preserve">Homelessness Change </t>
    </r>
    <r>
      <rPr>
        <vertAlign val="superscript"/>
        <sz val="10"/>
        <rFont val="Arial"/>
        <family val="2"/>
      </rPr>
      <t>7</t>
    </r>
  </si>
  <si>
    <r>
      <t xml:space="preserve">Traveller Pitch Funding </t>
    </r>
    <r>
      <rPr>
        <vertAlign val="superscript"/>
        <sz val="10"/>
        <rFont val="Arial"/>
        <family val="2"/>
      </rPr>
      <t>7</t>
    </r>
  </si>
  <si>
    <t>Total 2015/16</t>
  </si>
  <si>
    <t>October 2015 - March 2016</t>
  </si>
  <si>
    <t>Hammersmith and Fulham</t>
  </si>
  <si>
    <t>E09000013</t>
  </si>
  <si>
    <r>
      <t xml:space="preserve">7 </t>
    </r>
    <r>
      <rPr>
        <sz val="10"/>
        <rFont val="Arial"/>
        <family val="2"/>
      </rPr>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r>
  </si>
  <si>
    <r>
      <t xml:space="preserve">Homelessness Change 2015-18 </t>
    </r>
    <r>
      <rPr>
        <vertAlign val="superscript"/>
        <sz val="10"/>
        <rFont val="Arial"/>
        <family val="2"/>
      </rPr>
      <t>2</t>
    </r>
  </si>
  <si>
    <t>Total (Oct 2015 - Mar 2016)</t>
  </si>
  <si>
    <t xml:space="preserve">Empty Homes  </t>
  </si>
  <si>
    <t xml:space="preserve">Homelessness Change  </t>
  </si>
  <si>
    <t xml:space="preserve">Traveller Pitch Funding  </t>
  </si>
  <si>
    <t xml:space="preserve">Local Authority New Build </t>
  </si>
  <si>
    <r>
      <t xml:space="preserve">Kickstart Housing Delivery </t>
    </r>
    <r>
      <rPr>
        <vertAlign val="superscript"/>
        <sz val="10"/>
        <rFont val="Arial"/>
        <family val="2"/>
      </rPr>
      <t>10</t>
    </r>
  </si>
  <si>
    <r>
      <t>5</t>
    </r>
    <r>
      <rPr>
        <sz val="10"/>
        <rFont val="Arial"/>
        <family val="2"/>
      </rPr>
      <t xml:space="preserve"> Total affordable housing is the sum of Affordable Rent, Social Rent, Intermediate Rent and Affordable Home Ownership.</t>
    </r>
  </si>
  <si>
    <t>2016/17</t>
  </si>
  <si>
    <t>April - September 2016</t>
  </si>
  <si>
    <t>Total (Apr - Sep 2016)</t>
  </si>
  <si>
    <r>
      <t>2</t>
    </r>
    <r>
      <rPr>
        <sz val="10"/>
        <color theme="1"/>
        <rFont val="Arial"/>
        <family val="2"/>
      </rPr>
      <t xml:space="preserve"> All programmes are funded by the Department for Communities and Local Government with the exception of Care and Support Specialised Housing, Homelessness Change 2015-18 and Platform for Life which are funded by the Department of Health.</t>
    </r>
  </si>
  <si>
    <r>
      <t xml:space="preserve">Platform for Life </t>
    </r>
    <r>
      <rPr>
        <vertAlign val="superscript"/>
        <sz val="10"/>
        <rFont val="Arial"/>
        <family val="2"/>
      </rPr>
      <t>2</t>
    </r>
  </si>
  <si>
    <t>October 2016 - March 2017</t>
  </si>
  <si>
    <t>Total (Oct 2016 - Mar 2017)</t>
  </si>
  <si>
    <t>Total 2016/17</t>
  </si>
  <si>
    <t>Affordable Homes Programme 2015-18</t>
  </si>
  <si>
    <r>
      <t>10</t>
    </r>
    <r>
      <rPr>
        <sz val="10"/>
        <rFont val="Arial"/>
        <family val="2"/>
      </rPr>
      <t xml:space="preserve"> The market units delivered under the Accelerated Land Disposal, Build to Rent, Builders Finance Fund, Economic Assets, Get Britain Building, Kickstart Housing Delivery, Property and Regeneration, Single Land and Home Building Fund - Short Term Fund programmes may include some starts on site and completions which are made available at below market price or rents but do not meet the definition for affordable housing.</t>
    </r>
  </si>
  <si>
    <t>2017/18</t>
  </si>
  <si>
    <t>April - September 2017</t>
  </si>
  <si>
    <t>Total (Apr - Sep 2017)</t>
  </si>
  <si>
    <t>Publication date:  28 November 2017</t>
  </si>
  <si>
    <t>Table 2: Housing Starts on Site and Completions by Local Authority District and Tenure</t>
  </si>
  <si>
    <r>
      <t xml:space="preserve">All programmes except Help to Buy - England (excluding non-HCA London delivery) 1 April 2017 - 30 September 2017 </t>
    </r>
    <r>
      <rPr>
        <b/>
        <vertAlign val="superscript"/>
        <sz val="12"/>
        <rFont val="Arial"/>
        <family val="2"/>
      </rPr>
      <t>1, 2</t>
    </r>
  </si>
  <si>
    <t>SE</t>
  </si>
  <si>
    <t>SW</t>
  </si>
  <si>
    <t>South East</t>
  </si>
  <si>
    <t>South West</t>
  </si>
  <si>
    <r>
      <t>3</t>
    </r>
    <r>
      <rPr>
        <sz val="10"/>
        <color theme="1"/>
        <rFont val="Arial"/>
        <family val="2"/>
      </rPr>
      <t xml:space="preserve"> The Affordable Homes Guarantees, Affordable Homes Programme, Affordable Homes Programme 2015-18, Care and Support Specialised Housing, Homelessness Change 2015-18, Platform for Life, Rent to Buy, Right to Buy Replacement, Shared Ownership and Affordable Homes Programme and Short Form Agreements figures for 1 April 2017 to 30 September 2017 are sourced from our Investment Management System (IMS) at close of business on 30 September 2017.  Starts on site reported for these programmes (where relevant) are correct at the time of first publication but reallocation of funding to another scheme can occur occasionally and the completion recorded against the second scheme.  Figures for previous years remain unchanged from the release dated 20 June 2017.</t>
    </r>
  </si>
  <si>
    <r>
      <t>4</t>
    </r>
    <r>
      <rPr>
        <sz val="10"/>
        <color theme="1"/>
        <rFont val="Arial"/>
        <family val="2"/>
      </rPr>
      <t xml:space="preserve"> The Build to Rent, Get Britain Building, Single Land Programme and Home Building Fund - Short Term Fund figures for 1 April 2017 to 30 September 2017 are sourced from our Project Control System (PCS) at close of business on 3 November 2017.  Figures for previous years remain unchanged from the release dated 20 June 2017.</t>
    </r>
  </si>
  <si>
    <r>
      <t xml:space="preserve">Get Britain Building </t>
    </r>
    <r>
      <rPr>
        <vertAlign val="superscript"/>
        <sz val="10"/>
        <rFont val="Arial"/>
        <family val="2"/>
      </rPr>
      <t>10,</t>
    </r>
    <r>
      <rPr>
        <vertAlign val="superscript"/>
        <sz val="10"/>
        <color rgb="FFFF0000"/>
        <rFont val="Arial"/>
        <family val="2"/>
      </rPr>
      <t xml:space="preserve"> </t>
    </r>
    <r>
      <rPr>
        <vertAlign val="superscript"/>
        <sz val="10"/>
        <rFont val="Arial"/>
        <family val="2"/>
      </rPr>
      <t>11</t>
    </r>
  </si>
  <si>
    <r>
      <t xml:space="preserve">Shared Ownership and Affordable Homes Programme 2016-21 </t>
    </r>
    <r>
      <rPr>
        <vertAlign val="superscript"/>
        <sz val="10"/>
        <rFont val="Arial"/>
        <family val="2"/>
      </rPr>
      <t>7, 12</t>
    </r>
  </si>
  <si>
    <r>
      <t xml:space="preserve">12 </t>
    </r>
    <r>
      <rPr>
        <sz val="10"/>
        <rFont val="Arial"/>
        <family val="2"/>
      </rPr>
      <t>The Shared Ownership and Affordable Homes Programme (SOAHP) was launched in April 2016 and includes housing starts and completions delivered under the Rent to Buy scheme.  Rent to Buy units are included in the 'Affordable Home Ownership' columns of these tables.  See section 6 of the latest statistical release available from the linked webpage in note 1 above for further details on Rent to Buy.</t>
    </r>
  </si>
  <si>
    <r>
      <t xml:space="preserve">13 </t>
    </r>
    <r>
      <rPr>
        <sz val="10"/>
        <rFont val="Arial"/>
        <family val="2"/>
      </rPr>
      <t>Short Form Agreements (SFA) are used by the HCA to contract with providers who wish to deliver affordable rent units without HCA funding.</t>
    </r>
    <r>
      <rPr>
        <vertAlign val="superscript"/>
        <sz val="10"/>
        <rFont val="Arial"/>
        <family val="2"/>
      </rPr>
      <t xml:space="preserve"> </t>
    </r>
  </si>
  <si>
    <r>
      <t xml:space="preserve">Short Form Agreements </t>
    </r>
    <r>
      <rPr>
        <vertAlign val="superscript"/>
        <sz val="10"/>
        <rFont val="Arial"/>
        <family val="2"/>
      </rPr>
      <t>8, 13</t>
    </r>
  </si>
  <si>
    <r>
      <rPr>
        <vertAlign val="superscript"/>
        <sz val="10"/>
        <color theme="1"/>
        <rFont val="Arial"/>
        <family val="2"/>
      </rPr>
      <t>14</t>
    </r>
    <r>
      <rPr>
        <sz val="10"/>
        <color theme="1"/>
        <rFont val="Arial"/>
        <family val="2"/>
      </rPr>
      <t xml:space="preserve"> The Single Land Programme replaced the Accelerated Land Disposal, Economic Assets and Property and Regeneration programmes with effect from 1 April 2015.</t>
    </r>
  </si>
  <si>
    <r>
      <t xml:space="preserve">Single Land Programme </t>
    </r>
    <r>
      <rPr>
        <vertAlign val="superscript"/>
        <sz val="10"/>
        <rFont val="Arial"/>
        <family val="2"/>
      </rPr>
      <t>10, 14</t>
    </r>
  </si>
  <si>
    <r>
      <t xml:space="preserve">Builders Finance Fund </t>
    </r>
    <r>
      <rPr>
        <vertAlign val="superscript"/>
        <sz val="10"/>
        <rFont val="Arial"/>
        <family val="2"/>
      </rPr>
      <t>10, 16</t>
    </r>
  </si>
  <si>
    <r>
      <t xml:space="preserve">National Affordable Housing Programme </t>
    </r>
    <r>
      <rPr>
        <vertAlign val="superscript"/>
        <sz val="10"/>
        <rFont val="Arial"/>
        <family val="2"/>
      </rPr>
      <t>7, 17</t>
    </r>
  </si>
  <si>
    <r>
      <t xml:space="preserve">National Affordable Housing Programme </t>
    </r>
    <r>
      <rPr>
        <vertAlign val="superscript"/>
        <sz val="10"/>
        <rFont val="Arial"/>
        <family val="2"/>
      </rPr>
      <t>17</t>
    </r>
  </si>
  <si>
    <r>
      <t xml:space="preserve">Rent to Buy </t>
    </r>
    <r>
      <rPr>
        <vertAlign val="superscript"/>
        <sz val="10"/>
        <rFont val="Arial"/>
        <family val="2"/>
      </rPr>
      <t>7</t>
    </r>
  </si>
  <si>
    <r>
      <t>8</t>
    </r>
    <r>
      <rPr>
        <sz val="10"/>
        <rFont val="Arial"/>
        <family val="2"/>
      </rPr>
      <t xml:space="preserve"> The Affordable Homes Programme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Any starts reported for these closed programmes post March 2015 relate to 'Off The Shelf' units (see note 7).</t>
    </r>
  </si>
  <si>
    <r>
      <t xml:space="preserve">Affordable Homes Programme 2015-18 </t>
    </r>
    <r>
      <rPr>
        <vertAlign val="superscript"/>
        <sz val="10"/>
        <rFont val="Arial"/>
        <family val="2"/>
      </rPr>
      <t>7, 8</t>
    </r>
  </si>
  <si>
    <r>
      <t xml:space="preserve">Affordable Homes Programme </t>
    </r>
    <r>
      <rPr>
        <vertAlign val="superscript"/>
        <sz val="10"/>
        <rFont val="Arial"/>
        <family val="2"/>
      </rPr>
      <t>7</t>
    </r>
  </si>
  <si>
    <r>
      <t xml:space="preserve">9  </t>
    </r>
    <r>
      <rPr>
        <sz val="10"/>
        <rFont val="Arial"/>
        <family val="2"/>
      </rPr>
      <t xml:space="preserve">The Build to Rent programme was launched in December 2012.  The starts on site reported for 2014/15, 2015/16 and 2016/17 exclude 45, 271 and 125 </t>
    </r>
    <r>
      <rPr>
        <sz val="10"/>
        <rFont val="Arial"/>
        <family val="2"/>
      </rPr>
      <t>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exclude 47 units.</t>
    </r>
  </si>
  <si>
    <r>
      <t xml:space="preserve">11 </t>
    </r>
    <r>
      <rPr>
        <sz val="10"/>
        <rFont val="Arial"/>
        <family val="2"/>
      </rPr>
      <t>The Get Britain Building programme was announced in November 2011.  The reported starts on site for 2012/13, 2013/14 and 2014/15 exclude 1,058,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and the first six months of 2017/18 exclude 125, 872, 197, 78 and 15 units respectively.</t>
    </r>
  </si>
  <si>
    <r>
      <t xml:space="preserve">15 </t>
    </r>
    <r>
      <rPr>
        <sz val="10"/>
        <rFont val="Arial"/>
        <family val="2"/>
      </rPr>
      <t>The Home Building Fund - Short Term Fund (THBF - STF) was launched in October 2016 and includes the Builders Finance Fund from that point forwards.  The reported starts on site for the second six months of 2016/17 and the first six months of 2017/18 exclude 81 and 523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THBF - STF funding.  For the same reason, the reported completions for the second six months of 2016/17 and the first six months of 2017/18 exclude 11 and 10 units respectively.</t>
    </r>
  </si>
  <si>
    <r>
      <rPr>
        <vertAlign val="superscript"/>
        <sz val="10"/>
        <color indexed="8"/>
        <rFont val="Arial"/>
        <family val="2"/>
      </rPr>
      <t>1</t>
    </r>
    <r>
      <rPr>
        <sz val="10"/>
        <color indexed="8"/>
        <rFont val="Arial"/>
        <family val="2"/>
      </rPr>
      <t xml:space="preserve"> Since April 2012, the Mayor of London has had oversight of strategic housing, regeneration and economic development in London.  This means that the HCA no longer publishes housing starts on site and completions for London (current and historical series) except for delivery in London under the Build to Rent, Builders Finance Fund, Get Britain Building and Home Building Fund - Short Term Fund Programmes which are administered by the HCA on behalf of the GLA.  As housing starts on site and completions are recorded by their location, this release may exclude homes located outside London where the funding was allocated to a local authority district within London.  The historical series for London included in the HCA’s housing statistics published on 12 June 2012 (revised 24 August 2012) is available from:</t>
    </r>
  </si>
  <si>
    <r>
      <t>16</t>
    </r>
    <r>
      <rPr>
        <sz val="10"/>
        <rFont val="Arial"/>
        <family val="2"/>
      </rPr>
      <t xml:space="preserve"> 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the first six months of 2016/17 exclude 23, 585 and 141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33 units.</t>
    </r>
  </si>
  <si>
    <r>
      <t xml:space="preserve">Accelerated Land Disposal </t>
    </r>
    <r>
      <rPr>
        <vertAlign val="superscript"/>
        <sz val="10"/>
        <rFont val="Arial"/>
        <family val="2"/>
      </rPr>
      <t>10</t>
    </r>
  </si>
  <si>
    <r>
      <t xml:space="preserve">Short Form Agreements </t>
    </r>
    <r>
      <rPr>
        <vertAlign val="superscript"/>
        <sz val="10"/>
        <rFont val="Arial"/>
        <family val="2"/>
      </rPr>
      <t>13</t>
    </r>
  </si>
  <si>
    <r>
      <t>18</t>
    </r>
    <r>
      <rPr>
        <sz val="10"/>
        <rFont val="Arial"/>
        <family val="2"/>
      </rPr>
      <t xml:space="preserve"> Mortgage Rescue is either Equity Loan or Mortgage to Rent for which starts on site are not reported.</t>
    </r>
  </si>
  <si>
    <r>
      <t xml:space="preserve">Mortgage Rescue </t>
    </r>
    <r>
      <rPr>
        <vertAlign val="superscript"/>
        <sz val="10"/>
        <rFont val="Arial"/>
        <family val="2"/>
      </rPr>
      <t>18</t>
    </r>
  </si>
  <si>
    <r>
      <t xml:space="preserve">19 </t>
    </r>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</si>
  <si>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r>
      <t xml:space="preserve">FirstBuy </t>
    </r>
    <r>
      <rPr>
        <vertAlign val="superscript"/>
        <sz val="10"/>
        <rFont val="Arial"/>
        <family val="2"/>
      </rPr>
      <t>19</t>
    </r>
  </si>
  <si>
    <r>
      <t xml:space="preserve">20 </t>
    </r>
    <r>
      <rPr>
        <sz val="10"/>
        <rFont val="Arial"/>
        <family val="2"/>
      </rPr>
      <t>The National Affordable Housing Programme figures include Mortgage Rescue for 2009/10 and 2010/11.</t>
    </r>
  </si>
  <si>
    <r>
      <t xml:space="preserve">National Affordable Housing Programme </t>
    </r>
    <r>
      <rPr>
        <vertAlign val="superscript"/>
        <sz val="10"/>
        <rFont val="Arial"/>
        <family val="2"/>
      </rPr>
      <t>20</t>
    </r>
  </si>
  <si>
    <r>
      <t xml:space="preserve">21 </t>
    </r>
    <r>
      <rPr>
        <sz val="10"/>
        <rFont val="Arial"/>
        <family val="2"/>
      </rPr>
      <t>In a small number of cases, HCA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r>
  </si>
  <si>
    <r>
      <t xml:space="preserve">Local Authority Name </t>
    </r>
    <r>
      <rPr>
        <b/>
        <vertAlign val="superscript"/>
        <sz val="10"/>
        <rFont val="Arial"/>
        <family val="2"/>
      </rPr>
      <t>21</t>
    </r>
  </si>
  <si>
    <r>
      <t xml:space="preserve">22 </t>
    </r>
    <r>
      <rPr>
        <sz val="10"/>
        <rFont val="Arial"/>
        <family val="2"/>
      </rPr>
      <t xml:space="preserve">With effect from 1 April 2017 there were two HCA Operating Area name changes, with </t>
    </r>
    <r>
      <rPr>
        <b/>
        <i/>
        <sz val="10"/>
        <rFont val="Arial"/>
        <family val="2"/>
      </rPr>
      <t>East and South East</t>
    </r>
    <r>
      <rPr>
        <b/>
        <sz val="10"/>
        <rFont val="Arial"/>
        <family val="2"/>
      </rPr>
      <t xml:space="preserve"> </t>
    </r>
    <r>
      <rPr>
        <sz val="10"/>
        <rFont val="Arial"/>
        <family val="2"/>
      </rPr>
      <t xml:space="preserve">becoming </t>
    </r>
    <r>
      <rPr>
        <b/>
        <i/>
        <sz val="10"/>
        <rFont val="Arial"/>
        <family val="2"/>
      </rPr>
      <t>South East</t>
    </r>
    <r>
      <rPr>
        <sz val="10"/>
        <rFont val="Arial"/>
        <family val="2"/>
      </rPr>
      <t xml:space="preserve"> and </t>
    </r>
    <r>
      <rPr>
        <b/>
        <i/>
        <sz val="10"/>
        <rFont val="Arial"/>
        <family val="2"/>
      </rPr>
      <t>South and South West</t>
    </r>
    <r>
      <rPr>
        <b/>
        <sz val="10"/>
        <rFont val="Arial"/>
        <family val="2"/>
      </rPr>
      <t xml:space="preserve"> </t>
    </r>
    <r>
      <rPr>
        <sz val="10"/>
        <rFont val="Arial"/>
        <family val="2"/>
      </rPr>
      <t xml:space="preserve">becoming </t>
    </r>
    <r>
      <rPr>
        <b/>
        <i/>
        <sz val="10"/>
        <rFont val="Arial"/>
        <family val="2"/>
      </rPr>
      <t>South West</t>
    </r>
    <r>
      <rPr>
        <sz val="10"/>
        <rFont val="Arial"/>
        <family val="2"/>
      </rPr>
      <t xml:space="preserve">.  Additionally, there was a boundary change with the following Local Authorities moving from </t>
    </r>
    <r>
      <rPr>
        <b/>
        <i/>
        <sz val="10"/>
        <rFont val="Arial"/>
        <family val="2"/>
      </rPr>
      <t>Midlands</t>
    </r>
    <r>
      <rPr>
        <sz val="10"/>
        <rFont val="Arial"/>
        <family val="2"/>
      </rPr>
      <t xml:space="preserve"> to </t>
    </r>
    <r>
      <rPr>
        <b/>
        <i/>
        <sz val="10"/>
        <rFont val="Arial"/>
        <family val="2"/>
      </rPr>
      <t>South East:</t>
    </r>
    <r>
      <rPr>
        <sz val="10"/>
        <rFont val="Arial"/>
        <family val="2"/>
      </rPr>
      <t xml:space="preserve">  Bedford, Central Bedfordshire, Corby, Daventry, East Northamptonshire, Kettering, Luton, Milton Keynes, Northampton, South Northamptonshire and Wellingborough.</t>
    </r>
  </si>
  <si>
    <r>
      <t xml:space="preserve">HCA Operating Area </t>
    </r>
    <r>
      <rPr>
        <b/>
        <vertAlign val="superscript"/>
        <sz val="10"/>
        <rFont val="Arial"/>
        <family val="2"/>
      </rPr>
      <t>22</t>
    </r>
  </si>
  <si>
    <r>
      <t xml:space="preserve">The Home Building Fund - Short Term Fund </t>
    </r>
    <r>
      <rPr>
        <vertAlign val="superscript"/>
        <sz val="10"/>
        <rFont val="Arial"/>
        <family val="2"/>
      </rPr>
      <t>10, 15</t>
    </r>
  </si>
  <si>
    <r>
      <t>17</t>
    </r>
    <r>
      <rPr>
        <sz val="10"/>
        <rFont val="Arial"/>
        <family val="2"/>
      </rPr>
      <t xml:space="preserve"> The National Affordable Housing Programme ended in March 2011 and outputs reported after this reflect commitments entered into prior to the closure date.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</si>
</sst>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27"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vertAlign val="superscript"/>
      <sz val="10"/>
      <color indexed="8"/>
      <name val="Arial"/>
      <family val="2"/>
    </font>
    <font>
      <b/>
      <sz val="10"/>
      <color theme="1"/>
      <name val="Arial"/>
      <family val="2"/>
    </font>
    <font>
      <vertAlign val="superscript"/>
      <sz val="10"/>
      <color theme="1"/>
      <name val="Arial"/>
      <family val="2"/>
    </font>
    <font>
      <sz val="10"/>
      <color rgb="FFFF0000"/>
      <name val="Arial"/>
      <family val="2"/>
    </font>
    <font>
      <vertAlign val="superscript"/>
      <sz val="10"/>
      <color rgb="FFFF0000"/>
      <name val="Arial"/>
      <family val="2"/>
    </font>
    <font>
      <b/>
      <i/>
      <sz val="10"/>
      <name val="Arial"/>
      <family val="2"/>
    </font>
  </fonts>
  <fills count="4">
    <fill>
      <patternFill patternType="none"/>
    </fill>
    <fill>
      <patternFill patternType="gray125"/>
    </fill>
    <fill>
      <patternFill patternType="solid">
        <fgColor rgb="FFD9D9D9"/>
        <bgColor indexed="64"/>
      </patternFill>
    </fill>
    <fill>
      <patternFill patternType="solid">
        <fgColor rgb="FF00959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120">
    <xf numFmtId="0" fontId="0" fillId="0" borderId="0" xfId="0"/>
    <xf numFmtId="0" fontId="0" fillId="0" borderId="0" xfId="0" applyBorder="1"/>
    <xf numFmtId="0" fontId="7" fillId="0" borderId="0" xfId="0" applyFont="1" applyBorder="1"/>
    <xf numFmtId="0" fontId="7" fillId="0" borderId="0" xfId="0" applyFont="1"/>
    <xf numFmtId="0" fontId="10" fillId="0" borderId="0" xfId="0" applyFont="1"/>
    <xf numFmtId="0" fontId="11" fillId="0" borderId="0" xfId="0" applyFont="1"/>
    <xf numFmtId="15" fontId="9" fillId="0" borderId="0" xfId="0" applyNumberFormat="1" applyFont="1" applyBorder="1"/>
    <xf numFmtId="0" fontId="7" fillId="0" borderId="0" xfId="0" applyFont="1" applyBorder="1" applyAlignment="1">
      <alignment vertical="top"/>
    </xf>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6" fillId="0" borderId="0" xfId="0" applyNumberFormat="1" applyFont="1" applyFill="1" applyBorder="1" applyAlignment="1">
      <alignment horizontal="right" vertical="center" wrapText="1"/>
    </xf>
    <xf numFmtId="3" fontId="11" fillId="0" borderId="0" xfId="0" applyNumberFormat="1" applyFont="1" applyFill="1" applyAlignment="1">
      <alignment horizontal="right"/>
    </xf>
    <xf numFmtId="0" fontId="14" fillId="0" borderId="0" xfId="0" applyFont="1"/>
    <xf numFmtId="0" fontId="0" fillId="0" borderId="0" xfId="0" applyAlignment="1">
      <alignment vertical="center"/>
    </xf>
    <xf numFmtId="0" fontId="11" fillId="0" borderId="0" xfId="0" applyFont="1" applyFill="1"/>
    <xf numFmtId="3" fontId="14" fillId="0" borderId="0" xfId="0" applyNumberFormat="1" applyFont="1" applyFill="1" applyAlignment="1">
      <alignment horizontal="left"/>
    </xf>
    <xf numFmtId="0" fontId="11" fillId="0" borderId="0" xfId="0" applyFont="1" applyBorder="1"/>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11" fillId="0" borderId="0" xfId="0" applyNumberFormat="1" applyFont="1" applyFill="1"/>
    <xf numFmtId="3" fontId="7" fillId="0" borderId="0" xfId="0" applyNumberFormat="1" applyFont="1" applyFill="1"/>
    <xf numFmtId="3" fontId="7" fillId="0" borderId="0" xfId="0" applyNumberFormat="1" applyFont="1"/>
    <xf numFmtId="3" fontId="11" fillId="0" borderId="0" xfId="0" applyNumberFormat="1" applyFont="1" applyBorder="1"/>
    <xf numFmtId="3" fontId="11" fillId="0" borderId="0" xfId="0" applyNumberFormat="1" applyFont="1"/>
    <xf numFmtId="3" fontId="7" fillId="0" borderId="3" xfId="0" applyNumberFormat="1" applyFont="1" applyFill="1" applyBorder="1"/>
    <xf numFmtId="3" fontId="7" fillId="0" borderId="3" xfId="0" applyNumberFormat="1" applyFont="1" applyBorder="1"/>
    <xf numFmtId="0" fontId="0" fillId="0" borderId="0" xfId="0" applyFill="1" applyBorder="1"/>
    <xf numFmtId="3" fontId="7" fillId="0" borderId="0" xfId="0" applyNumberFormat="1" applyFont="1" applyFill="1" applyBorder="1"/>
    <xf numFmtId="3" fontId="7" fillId="0" borderId="0" xfId="0" applyNumberFormat="1" applyFont="1" applyBorder="1"/>
    <xf numFmtId="0" fontId="7" fillId="0" borderId="0" xfId="0" applyFont="1" applyFill="1" applyAlignment="1">
      <alignment horizontal="right"/>
    </xf>
    <xf numFmtId="0" fontId="11" fillId="0" borderId="0" xfId="0" applyFont="1" applyFill="1" applyAlignment="1">
      <alignment horizontal="right"/>
    </xf>
    <xf numFmtId="0" fontId="7" fillId="0" borderId="0" xfId="0" applyFont="1" applyFill="1" applyBorder="1"/>
    <xf numFmtId="0" fontId="0" fillId="0" borderId="4" xfId="0" applyBorder="1"/>
    <xf numFmtId="3" fontId="14" fillId="0" borderId="0" xfId="0" applyNumberFormat="1" applyFont="1" applyFill="1" applyBorder="1" applyAlignment="1">
      <alignment horizontal="left"/>
    </xf>
    <xf numFmtId="0" fontId="22" fillId="0" borderId="0" xfId="0" applyFont="1"/>
    <xf numFmtId="0" fontId="7" fillId="0" borderId="0" xfId="0" quotePrefix="1" applyFont="1" applyFill="1"/>
    <xf numFmtId="3" fontId="7" fillId="0" borderId="3" xfId="0" applyNumberFormat="1" applyFont="1" applyFill="1" applyBorder="1" applyAlignment="1">
      <alignment horizontal="right"/>
    </xf>
    <xf numFmtId="0" fontId="7" fillId="0" borderId="3" xfId="0" applyFont="1" applyFill="1" applyBorder="1" applyAlignment="1">
      <alignment horizontal="right"/>
    </xf>
    <xf numFmtId="0" fontId="0" fillId="0" borderId="0" xfId="0" applyFont="1" applyFill="1" applyAlignment="1">
      <alignment horizontal="right"/>
    </xf>
    <xf numFmtId="0" fontId="6" fillId="0" borderId="0" xfId="0" applyFont="1" applyFill="1" applyBorder="1" applyAlignment="1">
      <alignment horizontal="center" vertical="center" wrapText="1"/>
    </xf>
    <xf numFmtId="0" fontId="11" fillId="0" borderId="0" xfId="0" applyFont="1" applyFill="1" applyBorder="1"/>
    <xf numFmtId="3" fontId="0" fillId="0" borderId="0" xfId="0" applyNumberFormat="1"/>
    <xf numFmtId="0" fontId="0" fillId="0" borderId="0" xfId="0" applyFont="1" applyAlignment="1">
      <alignment horizontal="left"/>
    </xf>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11" fillId="0" borderId="0" xfId="0" applyNumberFormat="1" applyFont="1" applyFill="1" applyBorder="1"/>
    <xf numFmtId="0" fontId="7" fillId="0" borderId="0" xfId="0" applyFont="1" applyFill="1" applyBorder="1" applyAlignment="1">
      <alignment vertical="top"/>
    </xf>
    <xf numFmtId="15" fontId="9" fillId="0" borderId="0" xfId="0" applyNumberFormat="1" applyFont="1" applyFill="1" applyBorder="1"/>
    <xf numFmtId="0" fontId="11" fillId="0" borderId="0" xfId="0" applyFont="1" applyFill="1" applyAlignment="1">
      <alignment horizontal="left" indent="2"/>
    </xf>
    <xf numFmtId="0" fontId="0" fillId="0" borderId="0" xfId="0" applyFill="1" applyAlignment="1">
      <alignment horizontal="left" indent="2"/>
    </xf>
    <xf numFmtId="15" fontId="9" fillId="0" borderId="0" xfId="0" applyNumberFormat="1" applyFont="1" applyFill="1"/>
    <xf numFmtId="0" fontId="12" fillId="0" borderId="0" xfId="0" applyFont="1" applyFill="1"/>
    <xf numFmtId="0" fontId="11" fillId="0" borderId="0" xfId="0" applyFont="1" applyFill="1" applyBorder="1" applyAlignment="1">
      <alignment horizontal="left" indent="2"/>
    </xf>
    <xf numFmtId="3" fontId="11"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0" applyFont="1" applyFill="1"/>
    <xf numFmtId="0" fontId="0" fillId="0" borderId="0" xfId="0" applyFont="1" applyBorder="1"/>
    <xf numFmtId="3" fontId="0" fillId="0" borderId="5" xfId="0" applyNumberFormat="1" applyFill="1" applyBorder="1" applyAlignment="1">
      <alignment horizontal="right"/>
    </xf>
    <xf numFmtId="0" fontId="7"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11" fillId="2" borderId="1" xfId="0" applyFont="1" applyFill="1" applyBorder="1" applyAlignment="1" applyProtection="1">
      <alignment horizontal="center" wrapText="1" readingOrder="1"/>
      <protection locked="0"/>
    </xf>
    <xf numFmtId="0" fontId="11" fillId="0" borderId="1" xfId="0" applyFont="1" applyFill="1" applyBorder="1" applyAlignment="1" applyProtection="1">
      <alignment horizontal="center" wrapText="1" readingOrder="1"/>
      <protection locked="0"/>
    </xf>
    <xf numFmtId="0" fontId="12" fillId="0" borderId="0" xfId="0" applyFont="1" applyAlignment="1">
      <alignment vertical="center"/>
    </xf>
    <xf numFmtId="0" fontId="12" fillId="0" borderId="2" xfId="0" applyFont="1" applyFill="1" applyBorder="1" applyAlignment="1">
      <alignment vertical="center" wrapText="1"/>
    </xf>
    <xf numFmtId="0" fontId="12" fillId="0" borderId="2" xfId="0" applyFont="1" applyFill="1" applyBorder="1" applyAlignment="1">
      <alignment vertical="center"/>
    </xf>
    <xf numFmtId="3" fontId="0" fillId="0" borderId="0" xfId="0" applyNumberFormat="1" applyFont="1" applyFill="1" applyAlignment="1">
      <alignment horizontal="right"/>
    </xf>
    <xf numFmtId="0" fontId="0" fillId="0" borderId="0" xfId="0" applyNumberFormat="1"/>
    <xf numFmtId="164" fontId="0" fillId="0" borderId="0" xfId="0" applyNumberFormat="1" applyFont="1" applyFill="1" applyAlignment="1">
      <alignment horizontal="left" vertical="center"/>
    </xf>
    <xf numFmtId="164" fontId="0" fillId="0" borderId="0" xfId="0" applyNumberFormat="1" applyFill="1" applyAlignment="1">
      <alignment horizontal="left" vertical="center"/>
    </xf>
    <xf numFmtId="0" fontId="0" fillId="0" borderId="0" xfId="0" applyFont="1"/>
    <xf numFmtId="0" fontId="0" fillId="2" borderId="0" xfId="0" applyFont="1" applyFill="1" applyBorder="1"/>
    <xf numFmtId="0" fontId="0"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wrapText="1"/>
    </xf>
    <xf numFmtId="0" fontId="0" fillId="2" borderId="4" xfId="0" applyFont="1" applyFill="1" applyBorder="1" applyAlignment="1">
      <alignment horizontal="center" wrapText="1"/>
    </xf>
    <xf numFmtId="0" fontId="7" fillId="2" borderId="1" xfId="0" applyFont="1" applyFill="1" applyBorder="1" applyAlignment="1">
      <alignment horizontal="center" wrapText="1"/>
    </xf>
    <xf numFmtId="0" fontId="14" fillId="0" borderId="0" xfId="0" applyFont="1" applyFill="1" applyAlignment="1">
      <alignment vertical="center" wrapText="1"/>
    </xf>
    <xf numFmtId="0" fontId="11" fillId="0" borderId="0" xfId="0" applyFont="1" applyFill="1" applyAlignment="1">
      <alignment vertical="center" wrapText="1"/>
    </xf>
    <xf numFmtId="0" fontId="14" fillId="0" borderId="0" xfId="0" quotePrefix="1" applyFont="1"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5" fillId="0" borderId="0" xfId="0" applyFont="1" applyFill="1" applyAlignment="1">
      <alignment vertical="center" wrapText="1"/>
    </xf>
    <xf numFmtId="0" fontId="13" fillId="0" borderId="0" xfId="1" applyFill="1" applyAlignment="1" applyProtection="1">
      <alignment vertical="center"/>
    </xf>
    <xf numFmtId="0" fontId="14" fillId="0" borderId="0" xfId="0" applyFont="1" applyAlignment="1">
      <alignment horizontal="left"/>
    </xf>
    <xf numFmtId="0" fontId="14" fillId="0" borderId="0" xfId="0" applyFont="1" applyBorder="1" applyAlignment="1">
      <alignment horizontal="left"/>
    </xf>
    <xf numFmtId="0" fontId="14" fillId="0" borderId="4" xfId="0" applyFont="1" applyBorder="1" applyAlignment="1">
      <alignment horizontal="left"/>
    </xf>
    <xf numFmtId="3" fontId="17" fillId="0" borderId="0" xfId="0" applyNumberFormat="1" applyFont="1" applyFill="1" applyBorder="1" applyAlignment="1">
      <alignment horizontal="left"/>
    </xf>
    <xf numFmtId="3" fontId="14" fillId="0" borderId="5" xfId="0" applyNumberFormat="1" applyFont="1" applyFill="1" applyBorder="1" applyAlignment="1">
      <alignment horizontal="left"/>
    </xf>
    <xf numFmtId="0" fontId="14" fillId="0" borderId="0" xfId="0" applyFont="1" applyFill="1" applyAlignment="1">
      <alignment horizontal="left"/>
    </xf>
    <xf numFmtId="0" fontId="17" fillId="0" borderId="0" xfId="0" quotePrefix="1" applyFont="1" applyAlignment="1">
      <alignment horizontal="left"/>
    </xf>
    <xf numFmtId="0" fontId="14" fillId="0" borderId="0" xfId="0" quotePrefix="1" applyFont="1" applyAlignment="1">
      <alignment horizontal="left"/>
    </xf>
    <xf numFmtId="0" fontId="11" fillId="0" borderId="0" xfId="0" applyFont="1" applyFill="1" applyBorder="1" applyAlignment="1" applyProtection="1">
      <alignment horizontal="right" vertical="center" wrapText="1" readingOrder="1"/>
      <protection locked="0"/>
    </xf>
    <xf numFmtId="0" fontId="0" fillId="0" borderId="5" xfId="0" applyFill="1" applyBorder="1"/>
    <xf numFmtId="0" fontId="7" fillId="0" borderId="5" xfId="0" applyFont="1" applyBorder="1"/>
    <xf numFmtId="3" fontId="7" fillId="0" borderId="5" xfId="0" applyNumberFormat="1" applyFont="1" applyFill="1" applyBorder="1" applyAlignment="1">
      <alignment horizontal="right"/>
    </xf>
    <xf numFmtId="3" fontId="17" fillId="0" borderId="5" xfId="0" applyNumberFormat="1" applyFont="1" applyFill="1" applyBorder="1" applyAlignment="1">
      <alignment horizontal="left"/>
    </xf>
    <xf numFmtId="0" fontId="7" fillId="0" borderId="5" xfId="0" applyFont="1" applyFill="1" applyBorder="1"/>
    <xf numFmtId="0" fontId="14" fillId="0" borderId="5" xfId="0" applyFont="1" applyFill="1" applyBorder="1" applyAlignment="1">
      <alignment horizontal="left"/>
    </xf>
    <xf numFmtId="3" fontId="0" fillId="0" borderId="0" xfId="0" applyNumberFormat="1" applyFont="1" applyFill="1"/>
    <xf numFmtId="0" fontId="4" fillId="0" borderId="0" xfId="0" applyFont="1" applyFill="1" applyAlignment="1">
      <alignment vertical="center" wrapText="1"/>
    </xf>
    <xf numFmtId="0" fontId="0" fillId="0" borderId="0" xfId="0" applyAlignment="1">
      <alignment horizontal="left"/>
    </xf>
    <xf numFmtId="0" fontId="18" fillId="0" borderId="0" xfId="0" applyFont="1" applyFill="1" applyAlignment="1">
      <alignment wrapText="1"/>
    </xf>
    <xf numFmtId="0" fontId="3" fillId="0" borderId="0" xfId="0" applyFont="1" applyFill="1" applyAlignment="1">
      <alignment vertical="center" wrapText="1"/>
    </xf>
    <xf numFmtId="0" fontId="2" fillId="0" borderId="0" xfId="0" applyFont="1" applyFill="1" applyAlignment="1">
      <alignment vertical="center" wrapText="1"/>
    </xf>
    <xf numFmtId="0" fontId="15" fillId="0" borderId="0" xfId="0" applyFont="1" applyAlignment="1">
      <alignment horizontal="center"/>
    </xf>
    <xf numFmtId="0" fontId="0" fillId="0" borderId="0" xfId="0" applyAlignment="1">
      <alignment horizontal="center"/>
    </xf>
    <xf numFmtId="0" fontId="7" fillId="3" borderId="0" xfId="0" applyFont="1" applyFill="1" applyBorder="1" applyAlignment="1">
      <alignment horizontal="center"/>
    </xf>
    <xf numFmtId="0" fontId="7" fillId="3" borderId="0" xfId="0" applyFont="1" applyFill="1" applyBorder="1" applyAlignment="1">
      <alignment horizontal="center" wrapText="1"/>
    </xf>
    <xf numFmtId="0" fontId="10" fillId="0" borderId="0" xfId="0" applyFont="1" applyAlignment="1">
      <alignment wrapText="1"/>
    </xf>
    <xf numFmtId="0" fontId="0" fillId="0" borderId="0" xfId="0" applyAlignment="1">
      <alignment wrapText="1"/>
    </xf>
    <xf numFmtId="0" fontId="0" fillId="2" borderId="0" xfId="0" applyFont="1" applyFill="1" applyBorder="1" applyAlignment="1">
      <alignment horizontal="center" vertical="center" wrapText="1"/>
    </xf>
    <xf numFmtId="0" fontId="7" fillId="3" borderId="0" xfId="0" applyFont="1" applyFill="1" applyBorder="1" applyAlignment="1" applyProtection="1">
      <alignment horizontal="center" vertical="center" wrapText="1" readingOrder="1"/>
      <protection locked="0"/>
    </xf>
    <xf numFmtId="0" fontId="7" fillId="3" borderId="0" xfId="0" applyFont="1" applyFill="1" applyBorder="1" applyAlignment="1" applyProtection="1">
      <alignment vertical="top" wrapText="1" readingOrder="1"/>
      <protection locked="0"/>
    </xf>
    <xf numFmtId="0" fontId="7" fillId="3" borderId="0" xfId="0" applyFont="1" applyFill="1" applyBorder="1" applyAlignment="1">
      <alignment wrapText="1" readingOrder="1"/>
    </xf>
    <xf numFmtId="0" fontId="7" fillId="3" borderId="0" xfId="0" applyFont="1" applyFill="1" applyBorder="1" applyAlignment="1" applyProtection="1">
      <alignment vertical="top" wrapText="1"/>
      <protection locked="0"/>
    </xf>
    <xf numFmtId="0" fontId="7" fillId="3" borderId="0" xfId="0" applyFont="1" applyFill="1" applyBorder="1" applyAlignment="1"/>
  </cellXfs>
  <cellStyles count="2">
    <cellStyle name="Hyperlink" xfId="1" builtinId="8"/>
    <cellStyle name="Normal" xfId="0" builtinId="0"/>
  </cellStyles>
  <dxfs count="18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housing-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tabSelected="1" zoomScale="90" zoomScaleNormal="90" zoomScaleSheetLayoutView="90" workbookViewId="0"/>
  </sheetViews>
  <sheetFormatPr defaultRowHeight="12.75" x14ac:dyDescent="0.2"/>
  <cols>
    <col min="1" max="1" width="194.140625" customWidth="1"/>
    <col min="6" max="6" width="9.140625" customWidth="1"/>
  </cols>
  <sheetData>
    <row r="1" spans="1:17" x14ac:dyDescent="0.2">
      <c r="A1" s="66" t="s">
        <v>26</v>
      </c>
      <c r="B1" s="16"/>
      <c r="C1" s="16"/>
      <c r="D1" s="16"/>
      <c r="E1" s="16"/>
      <c r="F1" s="16"/>
      <c r="G1" s="16"/>
      <c r="H1" s="16"/>
      <c r="I1" s="16"/>
      <c r="J1" s="16"/>
      <c r="K1" s="16"/>
      <c r="L1" s="16"/>
      <c r="M1" s="16"/>
      <c r="N1" s="16"/>
      <c r="O1" s="16"/>
      <c r="P1" s="16"/>
      <c r="Q1" s="16"/>
    </row>
    <row r="2" spans="1:17" ht="60" customHeight="1" x14ac:dyDescent="0.2">
      <c r="A2" s="105" t="s">
        <v>662</v>
      </c>
      <c r="B2" s="85"/>
      <c r="C2" s="85"/>
      <c r="D2" s="85"/>
      <c r="E2" s="85"/>
      <c r="F2" s="85"/>
      <c r="G2" s="85"/>
      <c r="H2" s="85"/>
      <c r="I2" s="85"/>
      <c r="J2" s="85"/>
      <c r="K2" s="85"/>
      <c r="L2" s="85"/>
      <c r="M2" s="85"/>
      <c r="N2" s="85"/>
      <c r="O2" s="85"/>
      <c r="P2" s="85"/>
      <c r="Q2" s="85"/>
    </row>
    <row r="3" spans="1:17" x14ac:dyDescent="0.2">
      <c r="A3" s="86" t="s">
        <v>571</v>
      </c>
      <c r="B3" s="86"/>
      <c r="C3" s="86"/>
      <c r="D3" s="86"/>
      <c r="E3" s="86"/>
      <c r="F3" s="86"/>
      <c r="G3" s="86"/>
      <c r="H3" s="86"/>
      <c r="I3" s="86"/>
      <c r="J3" s="86"/>
      <c r="K3" s="86"/>
      <c r="L3" s="86"/>
      <c r="M3" s="86"/>
      <c r="N3" s="86"/>
      <c r="O3" s="86"/>
      <c r="P3" s="86"/>
      <c r="Q3" s="86"/>
    </row>
    <row r="4" spans="1:17" ht="30" customHeight="1" x14ac:dyDescent="0.2">
      <c r="A4" s="84" t="s">
        <v>626</v>
      </c>
      <c r="B4" s="85"/>
      <c r="C4" s="85"/>
      <c r="D4" s="85"/>
      <c r="E4" s="85"/>
      <c r="F4" s="85"/>
      <c r="G4" s="85"/>
      <c r="H4" s="85"/>
      <c r="I4" s="85"/>
      <c r="J4" s="85"/>
      <c r="K4" s="85"/>
      <c r="L4" s="85"/>
      <c r="M4" s="85"/>
      <c r="N4" s="85"/>
      <c r="O4" s="85"/>
      <c r="P4" s="85"/>
      <c r="Q4" s="85"/>
    </row>
    <row r="5" spans="1:17" ht="60" customHeight="1" x14ac:dyDescent="0.2">
      <c r="A5" s="84" t="s">
        <v>643</v>
      </c>
      <c r="B5" s="85"/>
      <c r="C5" s="85"/>
      <c r="D5" s="85"/>
      <c r="E5" s="85"/>
      <c r="F5" s="85"/>
      <c r="G5" s="85"/>
      <c r="H5" s="85"/>
      <c r="I5" s="85"/>
      <c r="J5" s="85"/>
      <c r="K5" s="85"/>
      <c r="L5" s="85"/>
      <c r="M5" s="85"/>
      <c r="N5" s="85"/>
      <c r="O5" s="85"/>
      <c r="P5" s="85"/>
      <c r="Q5" s="85"/>
    </row>
    <row r="6" spans="1:17" ht="30" customHeight="1" x14ac:dyDescent="0.2">
      <c r="A6" s="84" t="s">
        <v>644</v>
      </c>
      <c r="B6" s="85"/>
      <c r="C6" s="85"/>
      <c r="D6" s="85"/>
      <c r="E6" s="85"/>
      <c r="F6" s="85"/>
      <c r="G6" s="85"/>
      <c r="H6" s="85"/>
      <c r="I6" s="85"/>
      <c r="J6" s="85"/>
      <c r="K6" s="85"/>
      <c r="L6" s="85"/>
      <c r="M6" s="85"/>
      <c r="N6" s="85"/>
      <c r="O6" s="85"/>
      <c r="P6" s="85"/>
      <c r="Q6" s="85"/>
    </row>
    <row r="7" spans="1:17" ht="15" customHeight="1" x14ac:dyDescent="0.2">
      <c r="A7" s="84" t="s">
        <v>622</v>
      </c>
      <c r="B7" s="85"/>
      <c r="C7" s="85"/>
      <c r="D7" s="85"/>
      <c r="E7" s="85"/>
      <c r="F7" s="85"/>
      <c r="G7" s="85"/>
      <c r="H7" s="85"/>
      <c r="I7" s="85"/>
      <c r="J7" s="85"/>
      <c r="K7" s="85"/>
      <c r="L7" s="85"/>
      <c r="M7" s="85"/>
      <c r="N7" s="85"/>
      <c r="O7" s="85"/>
      <c r="P7" s="85"/>
      <c r="Q7" s="85"/>
    </row>
    <row r="8" spans="1:17" ht="15" customHeight="1" x14ac:dyDescent="0.2">
      <c r="A8" s="84" t="s">
        <v>557</v>
      </c>
      <c r="B8" s="85"/>
      <c r="C8" s="85"/>
      <c r="D8" s="85"/>
      <c r="E8" s="85"/>
      <c r="F8" s="85"/>
      <c r="G8" s="85"/>
      <c r="H8" s="85"/>
      <c r="I8" s="85"/>
      <c r="J8" s="85"/>
      <c r="K8" s="85"/>
      <c r="L8" s="85"/>
      <c r="M8" s="85"/>
      <c r="N8" s="85"/>
      <c r="O8" s="85"/>
      <c r="P8" s="85"/>
      <c r="Q8" s="85"/>
    </row>
    <row r="9" spans="1:17" ht="30" customHeight="1" x14ac:dyDescent="0.2">
      <c r="A9" s="82" t="s">
        <v>614</v>
      </c>
      <c r="B9" s="81"/>
      <c r="C9" s="81"/>
      <c r="D9" s="81"/>
      <c r="E9" s="81"/>
      <c r="F9" s="81"/>
      <c r="G9" s="81"/>
      <c r="H9" s="81"/>
      <c r="I9" s="81"/>
      <c r="J9" s="81"/>
      <c r="K9" s="81"/>
      <c r="L9" s="81"/>
      <c r="M9" s="81"/>
      <c r="N9" s="81"/>
      <c r="O9" s="81"/>
      <c r="P9" s="81"/>
      <c r="Q9" s="81"/>
    </row>
    <row r="10" spans="1:17" ht="45" customHeight="1" x14ac:dyDescent="0.2">
      <c r="A10" s="80" t="s">
        <v>656</v>
      </c>
      <c r="B10" s="107"/>
      <c r="C10" s="85"/>
      <c r="D10" s="85"/>
      <c r="E10" s="85"/>
      <c r="F10" s="85"/>
      <c r="G10" s="85"/>
      <c r="H10" s="85"/>
      <c r="I10" s="85"/>
      <c r="J10" s="85"/>
      <c r="K10" s="85"/>
      <c r="L10" s="85"/>
      <c r="M10" s="85"/>
      <c r="N10" s="85"/>
      <c r="O10" s="85"/>
      <c r="P10" s="85"/>
      <c r="Q10" s="85"/>
    </row>
    <row r="11" spans="1:17" ht="45" customHeight="1" x14ac:dyDescent="0.2">
      <c r="A11" s="80" t="s">
        <v>659</v>
      </c>
      <c r="B11" s="83"/>
      <c r="C11" s="83"/>
      <c r="D11" s="83"/>
      <c r="E11" s="83"/>
      <c r="F11" s="83"/>
      <c r="G11" s="83"/>
      <c r="H11" s="83"/>
      <c r="I11" s="83"/>
      <c r="J11" s="83"/>
      <c r="K11" s="83"/>
      <c r="L11" s="83"/>
      <c r="M11" s="83"/>
      <c r="N11" s="83"/>
      <c r="O11" s="83"/>
      <c r="P11" s="83"/>
      <c r="Q11" s="83"/>
    </row>
    <row r="12" spans="1:17" ht="30" customHeight="1" x14ac:dyDescent="0.2">
      <c r="A12" s="80" t="s">
        <v>632</v>
      </c>
      <c r="B12" s="81"/>
      <c r="C12" s="81"/>
      <c r="D12" s="81"/>
      <c r="E12" s="81"/>
      <c r="F12" s="81"/>
      <c r="G12" s="81"/>
      <c r="H12" s="81"/>
      <c r="I12" s="81"/>
      <c r="J12" s="81"/>
      <c r="K12" s="81"/>
      <c r="L12" s="81"/>
      <c r="M12" s="81"/>
      <c r="N12" s="81"/>
      <c r="O12" s="81"/>
      <c r="P12" s="81"/>
      <c r="Q12" s="81"/>
    </row>
    <row r="13" spans="1:17" s="16" customFormat="1" ht="60" customHeight="1" x14ac:dyDescent="0.2">
      <c r="A13" s="80" t="s">
        <v>660</v>
      </c>
      <c r="B13" s="83"/>
      <c r="C13" s="83"/>
      <c r="D13" s="83"/>
      <c r="E13" s="83"/>
      <c r="F13" s="83"/>
      <c r="G13" s="83"/>
      <c r="H13" s="83"/>
      <c r="I13" s="83"/>
      <c r="J13" s="83"/>
      <c r="K13" s="83"/>
      <c r="L13" s="83"/>
      <c r="M13" s="83"/>
      <c r="N13" s="83"/>
      <c r="O13" s="83"/>
      <c r="P13" s="83"/>
      <c r="Q13" s="83"/>
    </row>
    <row r="14" spans="1:17" s="16" customFormat="1" ht="30" customHeight="1" x14ac:dyDescent="0.2">
      <c r="A14" s="80" t="s">
        <v>647</v>
      </c>
      <c r="B14" s="83"/>
      <c r="C14" s="83"/>
      <c r="D14" s="83"/>
      <c r="E14" s="83"/>
      <c r="F14" s="83"/>
      <c r="G14" s="83"/>
      <c r="H14" s="83"/>
      <c r="I14" s="83"/>
      <c r="J14" s="83"/>
      <c r="K14" s="83"/>
      <c r="L14" s="83"/>
      <c r="M14" s="83"/>
      <c r="N14" s="83"/>
      <c r="O14" s="83"/>
      <c r="P14" s="83"/>
      <c r="Q14" s="83"/>
    </row>
    <row r="15" spans="1:17" ht="15" customHeight="1" x14ac:dyDescent="0.2">
      <c r="A15" s="80" t="s">
        <v>648</v>
      </c>
      <c r="B15" s="81"/>
      <c r="C15" s="81"/>
      <c r="D15" s="81"/>
      <c r="E15" s="81"/>
      <c r="F15" s="81"/>
      <c r="G15" s="81"/>
      <c r="H15" s="81"/>
      <c r="I15" s="81"/>
      <c r="J15" s="81"/>
      <c r="K15" s="81"/>
      <c r="L15" s="81"/>
      <c r="M15" s="81"/>
      <c r="N15" s="81"/>
      <c r="O15" s="81"/>
      <c r="P15" s="81"/>
      <c r="Q15" s="81"/>
    </row>
    <row r="16" spans="1:17" ht="15" customHeight="1" x14ac:dyDescent="0.2">
      <c r="A16" s="106" t="s">
        <v>650</v>
      </c>
      <c r="B16" s="81"/>
      <c r="C16" s="81"/>
      <c r="D16" s="81"/>
      <c r="E16" s="81"/>
      <c r="F16" s="81"/>
      <c r="G16" s="81"/>
      <c r="H16" s="81"/>
      <c r="I16" s="81"/>
      <c r="J16" s="81"/>
      <c r="K16" s="81"/>
      <c r="L16" s="81"/>
      <c r="M16" s="81"/>
      <c r="N16" s="81"/>
      <c r="O16" s="81"/>
      <c r="P16" s="81"/>
      <c r="Q16" s="81"/>
    </row>
    <row r="17" spans="1:17" ht="60" customHeight="1" x14ac:dyDescent="0.2">
      <c r="A17" s="80" t="s">
        <v>661</v>
      </c>
      <c r="B17" s="81"/>
      <c r="C17" s="81"/>
      <c r="D17" s="81"/>
      <c r="E17" s="81"/>
      <c r="F17" s="81"/>
      <c r="G17" s="81"/>
      <c r="H17" s="81"/>
      <c r="I17" s="81"/>
      <c r="J17" s="81"/>
      <c r="K17" s="81"/>
      <c r="L17" s="81"/>
      <c r="M17" s="81"/>
      <c r="N17" s="81"/>
      <c r="O17" s="81"/>
      <c r="P17" s="81"/>
      <c r="Q17" s="81"/>
    </row>
    <row r="18" spans="1:17" s="16" customFormat="1" ht="60" customHeight="1" x14ac:dyDescent="0.2">
      <c r="A18" s="80" t="s">
        <v>663</v>
      </c>
      <c r="B18" s="81"/>
      <c r="C18" s="81"/>
      <c r="D18" s="81"/>
      <c r="E18" s="81"/>
      <c r="F18" s="81"/>
      <c r="G18" s="81"/>
      <c r="H18" s="81"/>
      <c r="I18" s="81"/>
      <c r="J18" s="81"/>
      <c r="K18" s="81"/>
      <c r="L18" s="81"/>
      <c r="M18" s="81"/>
      <c r="N18" s="81"/>
      <c r="O18" s="81"/>
      <c r="P18" s="81"/>
      <c r="Q18" s="81"/>
    </row>
    <row r="19" spans="1:17" ht="15" customHeight="1" x14ac:dyDescent="0.2">
      <c r="A19" s="80" t="s">
        <v>677</v>
      </c>
      <c r="B19" s="81"/>
      <c r="C19" s="81"/>
      <c r="D19" s="81"/>
      <c r="E19" s="81"/>
      <c r="F19" s="81"/>
      <c r="G19" s="81"/>
      <c r="H19" s="81"/>
      <c r="I19" s="81"/>
      <c r="J19" s="81"/>
      <c r="K19" s="81"/>
      <c r="L19" s="81"/>
      <c r="M19" s="81"/>
      <c r="N19" s="81"/>
      <c r="O19" s="81"/>
      <c r="P19" s="81"/>
      <c r="Q19" s="81"/>
    </row>
    <row r="20" spans="1:17" s="73" customFormat="1" ht="15" customHeight="1" x14ac:dyDescent="0.2">
      <c r="A20" s="80" t="s">
        <v>666</v>
      </c>
      <c r="B20" s="103"/>
      <c r="C20" s="103"/>
      <c r="D20" s="103"/>
      <c r="E20" s="103"/>
      <c r="F20" s="103"/>
      <c r="G20" s="103"/>
      <c r="H20" s="103"/>
      <c r="I20" s="103"/>
      <c r="J20" s="103"/>
      <c r="K20" s="103"/>
      <c r="L20" s="103"/>
      <c r="M20" s="103"/>
      <c r="N20" s="103"/>
      <c r="O20" s="103"/>
      <c r="P20" s="103"/>
      <c r="Q20" s="103"/>
    </row>
    <row r="21" spans="1:17" s="11" customFormat="1" ht="15" customHeight="1" x14ac:dyDescent="0.2">
      <c r="A21" s="80" t="s">
        <v>668</v>
      </c>
      <c r="B21" s="81"/>
      <c r="C21" s="81"/>
      <c r="D21" s="81"/>
      <c r="E21" s="81"/>
      <c r="F21" s="81"/>
      <c r="G21" s="81"/>
      <c r="H21" s="81"/>
      <c r="I21" s="81"/>
      <c r="J21" s="81"/>
      <c r="K21" s="81"/>
      <c r="L21" s="81"/>
      <c r="M21" s="81"/>
      <c r="N21" s="81"/>
      <c r="O21" s="81"/>
      <c r="P21" s="81"/>
      <c r="Q21" s="81"/>
    </row>
    <row r="22" spans="1:17" ht="15" customHeight="1" x14ac:dyDescent="0.2">
      <c r="A22" s="80" t="s">
        <v>670</v>
      </c>
      <c r="B22" s="81"/>
      <c r="C22" s="81"/>
      <c r="D22" s="81"/>
      <c r="E22" s="81"/>
      <c r="F22" s="81"/>
      <c r="G22" s="81"/>
      <c r="H22" s="81"/>
      <c r="I22" s="81"/>
      <c r="J22" s="81"/>
      <c r="K22" s="81"/>
      <c r="L22" s="81"/>
      <c r="M22" s="81"/>
      <c r="N22" s="81"/>
      <c r="O22" s="81"/>
      <c r="P22" s="81"/>
      <c r="Q22" s="81"/>
    </row>
    <row r="23" spans="1:17" s="5" customFormat="1" ht="30" customHeight="1" x14ac:dyDescent="0.2">
      <c r="A23" s="80" t="s">
        <v>672</v>
      </c>
      <c r="B23" s="83"/>
      <c r="C23" s="83"/>
      <c r="D23" s="83"/>
      <c r="E23" s="83"/>
      <c r="F23" s="83"/>
      <c r="G23" s="83"/>
      <c r="H23" s="83"/>
      <c r="I23" s="83"/>
      <c r="J23" s="83"/>
      <c r="K23" s="83"/>
      <c r="L23" s="83"/>
      <c r="M23" s="83"/>
      <c r="N23" s="83"/>
      <c r="O23" s="83"/>
      <c r="P23" s="83"/>
      <c r="Q23" s="83"/>
    </row>
    <row r="24" spans="1:17" s="5" customFormat="1" ht="45" customHeight="1" x14ac:dyDescent="0.2">
      <c r="A24" s="80" t="s">
        <v>674</v>
      </c>
      <c r="B24" s="83"/>
      <c r="C24" s="83"/>
      <c r="D24" s="83"/>
      <c r="E24" s="83"/>
      <c r="F24" s="83"/>
      <c r="G24" s="83"/>
      <c r="H24" s="83"/>
      <c r="I24" s="83"/>
      <c r="J24" s="83"/>
      <c r="K24" s="83"/>
      <c r="L24" s="83"/>
      <c r="M24" s="83"/>
      <c r="N24" s="83"/>
      <c r="O24" s="83"/>
      <c r="P24" s="83"/>
      <c r="Q24" s="83"/>
    </row>
    <row r="25" spans="1:17" x14ac:dyDescent="0.2">
      <c r="A25" s="16"/>
      <c r="B25" s="16"/>
      <c r="C25" s="16"/>
      <c r="D25" s="16"/>
      <c r="E25" s="16"/>
      <c r="F25" s="16"/>
      <c r="G25" s="16"/>
      <c r="H25" s="16"/>
      <c r="I25" s="16"/>
      <c r="J25" s="16"/>
      <c r="K25" s="16"/>
      <c r="L25" s="16"/>
      <c r="M25" s="16"/>
      <c r="N25" s="16"/>
      <c r="O25" s="16"/>
      <c r="P25" s="16"/>
      <c r="Q25" s="16"/>
    </row>
    <row r="26" spans="1:17" x14ac:dyDescent="0.2">
      <c r="A26" s="71" t="str">
        <f>'Table 1'!Q1</f>
        <v>Publication date:  28 November 2017</v>
      </c>
      <c r="B26" s="16"/>
      <c r="C26" s="16"/>
      <c r="D26" s="16"/>
      <c r="E26" s="16"/>
      <c r="F26" s="16"/>
      <c r="G26" s="16"/>
      <c r="H26" s="16"/>
      <c r="I26" s="16"/>
      <c r="J26" s="16"/>
      <c r="K26" s="16"/>
      <c r="L26" s="16"/>
      <c r="M26" s="16"/>
      <c r="N26" s="16"/>
      <c r="O26" s="16"/>
      <c r="P26" s="16"/>
      <c r="Q26" s="16"/>
    </row>
    <row r="27" spans="1:17" x14ac:dyDescent="0.2">
      <c r="A27" s="16"/>
      <c r="B27" s="16"/>
      <c r="C27" s="16"/>
      <c r="D27" s="16"/>
      <c r="E27" s="16"/>
      <c r="F27" s="16"/>
      <c r="G27" s="16"/>
      <c r="H27" s="16"/>
      <c r="I27" s="16"/>
      <c r="J27" s="16"/>
      <c r="K27" s="16"/>
      <c r="L27" s="16"/>
      <c r="M27" s="16"/>
      <c r="N27" s="16"/>
      <c r="O27" s="16"/>
      <c r="P27" s="16"/>
      <c r="Q27" s="16"/>
    </row>
    <row r="28" spans="1:17" x14ac:dyDescent="0.2">
      <c r="B28" s="72"/>
      <c r="C28" s="16"/>
      <c r="D28" s="16"/>
      <c r="E28" s="16"/>
      <c r="F28" s="16"/>
      <c r="G28" s="16"/>
      <c r="H28" s="16"/>
      <c r="I28" s="16"/>
      <c r="J28" s="16"/>
      <c r="K28" s="16"/>
      <c r="L28" s="16"/>
      <c r="M28" s="16"/>
      <c r="N28" s="16"/>
      <c r="O28" s="16"/>
      <c r="P28" s="16"/>
      <c r="Q28" s="16"/>
    </row>
    <row r="29" spans="1:17" x14ac:dyDescent="0.2">
      <c r="A29" s="17"/>
      <c r="B29" s="17"/>
    </row>
  </sheetData>
  <hyperlinks>
    <hyperlink ref="A3" r:id="rId1"/>
  </hyperlinks>
  <pageMargins left="0.70866141732283472" right="0.70866141732283472" top="0.55118110236220474" bottom="0.55118110236220474" header="0.31496062992125984" footer="0.31496062992125984"/>
  <pageSetup paperSize="8" fitToHeight="0" orientation="landscape" r:id="rId2"/>
  <headerFooter>
    <oddFooter>&amp;RPage &amp;P of &amp;N</oddFooter>
    <evenFooter>&amp;RPage &amp;P of &amp;N</evenFooter>
    <firstFooter>&amp;RPage &amp;P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8"/>
  <sheetViews>
    <sheetView zoomScaleNormal="100" zoomScaleSheetLayoutView="70" workbookViewId="0">
      <pane xSplit="2" ySplit="7" topLeftCell="C8" activePane="bottomRight" state="frozen"/>
      <selection pane="topRight"/>
      <selection pane="bottomLeft"/>
      <selection pane="bottomRight" activeCell="C8" sqref="C8"/>
    </sheetView>
  </sheetViews>
  <sheetFormatPr defaultRowHeight="14.25" x14ac:dyDescent="0.2"/>
  <cols>
    <col min="1" max="1" width="8.140625" customWidth="1"/>
    <col min="2" max="2" width="60.85546875" bestFit="1" customWidth="1"/>
    <col min="3" max="9" width="10.85546875" customWidth="1"/>
    <col min="10" max="10" width="4" style="87" customWidth="1"/>
    <col min="11" max="17" width="10.85546875" customWidth="1"/>
    <col min="18" max="18" width="2.28515625" style="87" customWidth="1"/>
  </cols>
  <sheetData>
    <row r="1" spans="1:18" x14ac:dyDescent="0.2">
      <c r="Q1" s="63" t="s">
        <v>636</v>
      </c>
    </row>
    <row r="2" spans="1:18" ht="18" x14ac:dyDescent="0.25">
      <c r="A2" s="108" t="s">
        <v>27</v>
      </c>
      <c r="B2" s="109"/>
      <c r="C2" s="109"/>
      <c r="D2" s="109"/>
      <c r="E2" s="109"/>
      <c r="F2" s="109"/>
      <c r="G2" s="109"/>
      <c r="H2" s="109"/>
      <c r="I2" s="109"/>
      <c r="J2" s="109"/>
      <c r="K2" s="109"/>
      <c r="L2" s="109"/>
      <c r="M2" s="109"/>
      <c r="N2" s="109"/>
      <c r="O2" s="109"/>
      <c r="P2" s="109"/>
      <c r="Q2" s="109"/>
    </row>
    <row r="3" spans="1:18" ht="20.25" customHeight="1" x14ac:dyDescent="0.2">
      <c r="A3" s="112" t="s">
        <v>560</v>
      </c>
      <c r="B3" s="113"/>
      <c r="C3" s="113"/>
      <c r="D3" s="113"/>
      <c r="E3" s="113"/>
      <c r="F3" s="113"/>
      <c r="G3" s="113"/>
      <c r="H3" s="113"/>
      <c r="I3" s="113"/>
      <c r="J3" s="113"/>
      <c r="K3" s="113"/>
      <c r="L3" s="113"/>
      <c r="M3" s="113"/>
      <c r="N3" s="113"/>
      <c r="O3" s="113"/>
      <c r="P3" s="113"/>
      <c r="Q3" s="113"/>
    </row>
    <row r="4" spans="1:18" x14ac:dyDescent="0.2">
      <c r="A4" s="113"/>
      <c r="B4" s="113"/>
      <c r="C4" s="113"/>
      <c r="D4" s="113"/>
      <c r="E4" s="113"/>
      <c r="F4" s="113"/>
      <c r="G4" s="113"/>
      <c r="H4" s="113"/>
      <c r="I4" s="113"/>
      <c r="J4" s="113"/>
      <c r="K4" s="113"/>
      <c r="L4" s="113"/>
      <c r="M4" s="113"/>
      <c r="N4" s="113"/>
      <c r="O4" s="113"/>
      <c r="P4" s="113"/>
      <c r="Q4" s="113"/>
    </row>
    <row r="5" spans="1:18" x14ac:dyDescent="0.2">
      <c r="C5" s="110" t="s">
        <v>558</v>
      </c>
      <c r="D5" s="110"/>
      <c r="E5" s="110"/>
      <c r="F5" s="110"/>
      <c r="G5" s="110"/>
      <c r="H5" s="110"/>
      <c r="I5" s="110"/>
      <c r="K5" s="111" t="s">
        <v>559</v>
      </c>
      <c r="L5" s="111"/>
      <c r="M5" s="111"/>
      <c r="N5" s="111"/>
      <c r="O5" s="111"/>
      <c r="P5" s="111"/>
      <c r="Q5" s="111"/>
    </row>
    <row r="6" spans="1:18" ht="25.5" customHeight="1" x14ac:dyDescent="0.2">
      <c r="A6" s="1"/>
      <c r="B6" s="1"/>
      <c r="C6" s="74"/>
      <c r="D6" s="75"/>
      <c r="E6" s="114" t="s">
        <v>1</v>
      </c>
      <c r="F6" s="114"/>
      <c r="G6" s="76"/>
      <c r="H6" s="75"/>
      <c r="I6" s="76"/>
      <c r="J6" s="88"/>
      <c r="K6" s="74"/>
      <c r="L6" s="75"/>
      <c r="M6" s="114" t="s">
        <v>1</v>
      </c>
      <c r="N6" s="114"/>
      <c r="O6" s="76"/>
      <c r="P6" s="75"/>
      <c r="Q6" s="76"/>
    </row>
    <row r="7" spans="1:18" ht="39.950000000000003" customHeight="1" thickBot="1" x14ac:dyDescent="0.25">
      <c r="A7" s="35"/>
      <c r="B7" s="35"/>
      <c r="C7" s="78" t="s">
        <v>20</v>
      </c>
      <c r="D7" s="78" t="s">
        <v>0</v>
      </c>
      <c r="E7" s="78" t="s">
        <v>2</v>
      </c>
      <c r="F7" s="78" t="s">
        <v>23</v>
      </c>
      <c r="G7" s="77" t="s">
        <v>564</v>
      </c>
      <c r="H7" s="78" t="s">
        <v>562</v>
      </c>
      <c r="I7" s="77" t="s">
        <v>5</v>
      </c>
      <c r="J7" s="89"/>
      <c r="K7" s="78" t="s">
        <v>20</v>
      </c>
      <c r="L7" s="78" t="s">
        <v>0</v>
      </c>
      <c r="M7" s="78" t="s">
        <v>2</v>
      </c>
      <c r="N7" s="78" t="s">
        <v>23</v>
      </c>
      <c r="O7" s="77" t="s">
        <v>564</v>
      </c>
      <c r="P7" s="78" t="s">
        <v>562</v>
      </c>
      <c r="Q7" s="77" t="s">
        <v>5</v>
      </c>
    </row>
    <row r="8" spans="1:18" x14ac:dyDescent="0.2">
      <c r="A8" s="96"/>
      <c r="B8" s="96"/>
      <c r="C8" s="96"/>
      <c r="D8" s="96"/>
      <c r="E8" s="96"/>
      <c r="F8" s="96"/>
      <c r="G8" s="96"/>
      <c r="H8" s="96"/>
      <c r="I8" s="96"/>
      <c r="J8" s="101"/>
      <c r="K8" s="96"/>
      <c r="L8" s="96"/>
      <c r="M8" s="96"/>
      <c r="N8" s="96"/>
      <c r="O8" s="96"/>
      <c r="P8" s="96"/>
      <c r="Q8" s="96"/>
    </row>
    <row r="9" spans="1:18" ht="17.25" customHeight="1" x14ac:dyDescent="0.2">
      <c r="A9" s="7" t="s">
        <v>633</v>
      </c>
      <c r="B9" s="6" t="s">
        <v>634</v>
      </c>
      <c r="C9" s="10"/>
      <c r="D9" s="10"/>
      <c r="E9" s="10"/>
      <c r="F9" s="10"/>
      <c r="G9" s="10"/>
      <c r="H9" s="10"/>
      <c r="I9" s="10"/>
      <c r="J9" s="18"/>
      <c r="K9" s="10"/>
      <c r="L9" s="10"/>
      <c r="M9" s="10"/>
      <c r="N9" s="10"/>
      <c r="O9" s="10"/>
      <c r="P9" s="10"/>
      <c r="Q9" s="10"/>
      <c r="R9" s="93"/>
    </row>
    <row r="10" spans="1:18" x14ac:dyDescent="0.2">
      <c r="A10" s="29"/>
      <c r="B10" s="46" t="s">
        <v>595</v>
      </c>
      <c r="C10" s="14">
        <v>4</v>
      </c>
      <c r="D10" s="41">
        <v>0</v>
      </c>
      <c r="E10" s="32" t="s">
        <v>10</v>
      </c>
      <c r="F10" s="14">
        <v>3</v>
      </c>
      <c r="G10" s="9">
        <f>SUM(C10:F10)</f>
        <v>7</v>
      </c>
      <c r="H10" s="32" t="s">
        <v>10</v>
      </c>
      <c r="I10" s="9">
        <f t="shared" ref="I10:I14" si="0">SUM(G10:H10)</f>
        <v>7</v>
      </c>
      <c r="J10" s="18"/>
      <c r="K10" s="14">
        <v>225</v>
      </c>
      <c r="L10" s="41">
        <v>0</v>
      </c>
      <c r="M10" s="32" t="s">
        <v>10</v>
      </c>
      <c r="N10" s="14">
        <v>3</v>
      </c>
      <c r="O10" s="9">
        <f>SUM(K10:N10)</f>
        <v>228</v>
      </c>
      <c r="P10" s="32" t="s">
        <v>10</v>
      </c>
      <c r="Q10" s="9">
        <f>SUM(O10:P10)</f>
        <v>228</v>
      </c>
      <c r="R10" s="18"/>
    </row>
    <row r="11" spans="1:18" x14ac:dyDescent="0.2">
      <c r="A11" s="29"/>
      <c r="B11" s="46" t="s">
        <v>594</v>
      </c>
      <c r="C11" s="14">
        <v>0</v>
      </c>
      <c r="D11" s="14">
        <v>0</v>
      </c>
      <c r="E11" s="32" t="s">
        <v>10</v>
      </c>
      <c r="F11" s="14">
        <v>0</v>
      </c>
      <c r="G11" s="9">
        <f>SUM(C11:F11)</f>
        <v>0</v>
      </c>
      <c r="H11" s="32" t="s">
        <v>10</v>
      </c>
      <c r="I11" s="9">
        <f t="shared" si="0"/>
        <v>0</v>
      </c>
      <c r="J11" s="18"/>
      <c r="K11" s="14">
        <v>66</v>
      </c>
      <c r="L11" s="14">
        <v>0</v>
      </c>
      <c r="M11" s="32" t="s">
        <v>10</v>
      </c>
      <c r="N11" s="14">
        <v>22</v>
      </c>
      <c r="O11" s="9">
        <f>SUM(K11:N11)</f>
        <v>88</v>
      </c>
      <c r="P11" s="32" t="s">
        <v>10</v>
      </c>
      <c r="Q11" s="9">
        <f t="shared" ref="Q11:Q23" si="1">SUM(O11:P11)</f>
        <v>88</v>
      </c>
      <c r="R11" s="18"/>
    </row>
    <row r="12" spans="1:18" x14ac:dyDescent="0.2">
      <c r="A12" s="29"/>
      <c r="B12" s="46" t="s">
        <v>657</v>
      </c>
      <c r="C12" s="14">
        <v>2620</v>
      </c>
      <c r="D12" s="14">
        <v>46</v>
      </c>
      <c r="E12" s="32" t="s">
        <v>10</v>
      </c>
      <c r="F12" s="14">
        <v>523</v>
      </c>
      <c r="G12" s="9">
        <f>SUM(C12:F12)</f>
        <v>3189</v>
      </c>
      <c r="H12" s="32" t="s">
        <v>10</v>
      </c>
      <c r="I12" s="9">
        <f t="shared" si="0"/>
        <v>3189</v>
      </c>
      <c r="J12" s="18"/>
      <c r="K12" s="14">
        <v>5635</v>
      </c>
      <c r="L12" s="14">
        <v>85</v>
      </c>
      <c r="M12" s="32" t="s">
        <v>10</v>
      </c>
      <c r="N12" s="14">
        <v>982</v>
      </c>
      <c r="O12" s="9">
        <f>SUM(K12:N12)</f>
        <v>6702</v>
      </c>
      <c r="P12" s="32" t="s">
        <v>10</v>
      </c>
      <c r="Q12" s="9">
        <f t="shared" si="1"/>
        <v>6702</v>
      </c>
      <c r="R12" s="18"/>
    </row>
    <row r="13" spans="1:18" x14ac:dyDescent="0.2">
      <c r="A13" s="29"/>
      <c r="B13" s="46" t="s">
        <v>602</v>
      </c>
      <c r="C13" s="32" t="s">
        <v>10</v>
      </c>
      <c r="D13" s="32" t="s">
        <v>10</v>
      </c>
      <c r="E13" s="32" t="s">
        <v>10</v>
      </c>
      <c r="F13" s="32" t="s">
        <v>10</v>
      </c>
      <c r="G13" s="32" t="s">
        <v>10</v>
      </c>
      <c r="H13" s="41">
        <v>0</v>
      </c>
      <c r="I13" s="9">
        <f t="shared" si="0"/>
        <v>0</v>
      </c>
      <c r="J13" s="18"/>
      <c r="K13" s="32" t="s">
        <v>10</v>
      </c>
      <c r="L13" s="32" t="s">
        <v>10</v>
      </c>
      <c r="M13" s="32" t="s">
        <v>10</v>
      </c>
      <c r="N13" s="32" t="s">
        <v>10</v>
      </c>
      <c r="O13" s="32" t="s">
        <v>10</v>
      </c>
      <c r="P13" s="41">
        <v>164</v>
      </c>
      <c r="Q13" s="9">
        <f t="shared" si="1"/>
        <v>164</v>
      </c>
      <c r="R13" s="93"/>
    </row>
    <row r="14" spans="1:18" x14ac:dyDescent="0.2">
      <c r="A14" s="29"/>
      <c r="B14" s="46" t="s">
        <v>593</v>
      </c>
      <c r="C14" s="41">
        <v>63</v>
      </c>
      <c r="D14" s="41">
        <v>0</v>
      </c>
      <c r="E14" s="32" t="s">
        <v>10</v>
      </c>
      <c r="F14" s="41">
        <v>0</v>
      </c>
      <c r="G14" s="9">
        <f>SUM(C14:F14)</f>
        <v>63</v>
      </c>
      <c r="H14" s="32" t="s">
        <v>10</v>
      </c>
      <c r="I14" s="9">
        <f t="shared" si="0"/>
        <v>63</v>
      </c>
      <c r="J14" s="18"/>
      <c r="K14" s="41">
        <v>320</v>
      </c>
      <c r="L14" s="41">
        <v>0</v>
      </c>
      <c r="M14" s="32" t="s">
        <v>10</v>
      </c>
      <c r="N14" s="41">
        <v>31</v>
      </c>
      <c r="O14" s="9">
        <f t="shared" ref="O14:O23" si="2">SUM(K14:N14)</f>
        <v>351</v>
      </c>
      <c r="P14" s="32" t="s">
        <v>10</v>
      </c>
      <c r="Q14" s="9">
        <f t="shared" si="1"/>
        <v>351</v>
      </c>
      <c r="R14" s="93"/>
    </row>
    <row r="15" spans="1:18" x14ac:dyDescent="0.2">
      <c r="A15" s="29"/>
      <c r="B15" s="46" t="s">
        <v>645</v>
      </c>
      <c r="C15" s="32" t="s">
        <v>10</v>
      </c>
      <c r="D15" s="32" t="s">
        <v>10</v>
      </c>
      <c r="E15" s="32" t="s">
        <v>10</v>
      </c>
      <c r="F15" s="32" t="s">
        <v>10</v>
      </c>
      <c r="G15" s="32" t="s">
        <v>10</v>
      </c>
      <c r="H15" s="32" t="s">
        <v>10</v>
      </c>
      <c r="I15" s="32" t="s">
        <v>10</v>
      </c>
      <c r="J15" s="18"/>
      <c r="K15" s="32" t="s">
        <v>10</v>
      </c>
      <c r="L15" s="14">
        <v>0</v>
      </c>
      <c r="M15" s="14">
        <v>0</v>
      </c>
      <c r="N15" s="14">
        <v>0</v>
      </c>
      <c r="O15" s="9">
        <f t="shared" si="2"/>
        <v>0</v>
      </c>
      <c r="P15" s="14">
        <v>83</v>
      </c>
      <c r="Q15" s="9">
        <f t="shared" si="1"/>
        <v>83</v>
      </c>
      <c r="R15" s="18"/>
    </row>
    <row r="16" spans="1:18" x14ac:dyDescent="0.2">
      <c r="A16" s="29"/>
      <c r="B16" s="46" t="s">
        <v>615</v>
      </c>
      <c r="C16" s="41">
        <v>57</v>
      </c>
      <c r="D16" s="32" t="s">
        <v>10</v>
      </c>
      <c r="E16" s="32" t="s">
        <v>10</v>
      </c>
      <c r="F16" s="32" t="s">
        <v>10</v>
      </c>
      <c r="G16" s="9">
        <f t="shared" ref="G16:G23" si="3">SUM(C16:F16)</f>
        <v>57</v>
      </c>
      <c r="H16" s="32" t="s">
        <v>10</v>
      </c>
      <c r="I16" s="9">
        <f t="shared" ref="I16:I23" si="4">SUM(G16:H16)</f>
        <v>57</v>
      </c>
      <c r="J16" s="18"/>
      <c r="K16" s="41">
        <v>51</v>
      </c>
      <c r="L16" s="32" t="s">
        <v>10</v>
      </c>
      <c r="M16" s="32" t="s">
        <v>10</v>
      </c>
      <c r="N16" s="32" t="s">
        <v>10</v>
      </c>
      <c r="O16" s="9">
        <f t="shared" si="2"/>
        <v>51</v>
      </c>
      <c r="P16" s="32" t="s">
        <v>10</v>
      </c>
      <c r="Q16" s="9">
        <f t="shared" si="1"/>
        <v>51</v>
      </c>
      <c r="R16" s="93"/>
    </row>
    <row r="17" spans="1:18" x14ac:dyDescent="0.2">
      <c r="A17" s="29"/>
      <c r="B17" s="46" t="s">
        <v>627</v>
      </c>
      <c r="C17" s="41">
        <v>32</v>
      </c>
      <c r="D17" s="32" t="s">
        <v>10</v>
      </c>
      <c r="E17" s="32" t="s">
        <v>10</v>
      </c>
      <c r="F17" s="32" t="s">
        <v>10</v>
      </c>
      <c r="G17" s="9">
        <f t="shared" si="3"/>
        <v>32</v>
      </c>
      <c r="H17" s="32" t="s">
        <v>10</v>
      </c>
      <c r="I17" s="9">
        <f t="shared" si="4"/>
        <v>32</v>
      </c>
      <c r="J17" s="18"/>
      <c r="K17" s="41">
        <v>35</v>
      </c>
      <c r="L17" s="32" t="s">
        <v>10</v>
      </c>
      <c r="M17" s="32" t="s">
        <v>10</v>
      </c>
      <c r="N17" s="32" t="s">
        <v>10</v>
      </c>
      <c r="O17" s="9">
        <f t="shared" si="2"/>
        <v>35</v>
      </c>
      <c r="P17" s="32" t="s">
        <v>10</v>
      </c>
      <c r="Q17" s="9">
        <f t="shared" si="1"/>
        <v>35</v>
      </c>
      <c r="R17" s="18"/>
    </row>
    <row r="18" spans="1:18" x14ac:dyDescent="0.2">
      <c r="A18" s="29"/>
      <c r="B18" s="46" t="s">
        <v>655</v>
      </c>
      <c r="C18" s="32" t="s">
        <v>10</v>
      </c>
      <c r="D18" s="32" t="s">
        <v>10</v>
      </c>
      <c r="E18" s="32" t="s">
        <v>10</v>
      </c>
      <c r="F18" s="41">
        <v>38</v>
      </c>
      <c r="G18" s="9">
        <f t="shared" si="3"/>
        <v>38</v>
      </c>
      <c r="H18" s="32" t="s">
        <v>10</v>
      </c>
      <c r="I18" s="9">
        <f t="shared" si="4"/>
        <v>38</v>
      </c>
      <c r="J18" s="18"/>
      <c r="K18" s="32" t="s">
        <v>10</v>
      </c>
      <c r="L18" s="32" t="s">
        <v>10</v>
      </c>
      <c r="M18" s="32" t="s">
        <v>10</v>
      </c>
      <c r="N18" s="41">
        <v>38</v>
      </c>
      <c r="O18" s="9">
        <f t="shared" si="2"/>
        <v>38</v>
      </c>
      <c r="P18" s="32" t="s">
        <v>10</v>
      </c>
      <c r="Q18" s="9">
        <f t="shared" si="1"/>
        <v>38</v>
      </c>
      <c r="R18" s="18"/>
    </row>
    <row r="19" spans="1:18" x14ac:dyDescent="0.2">
      <c r="A19" s="29"/>
      <c r="B19" s="46" t="s">
        <v>563</v>
      </c>
      <c r="C19" s="41">
        <v>133</v>
      </c>
      <c r="D19" s="32" t="s">
        <v>10</v>
      </c>
      <c r="E19" s="32" t="s">
        <v>10</v>
      </c>
      <c r="F19" s="32" t="s">
        <v>10</v>
      </c>
      <c r="G19" s="9">
        <f t="shared" si="3"/>
        <v>133</v>
      </c>
      <c r="H19" s="32" t="s">
        <v>10</v>
      </c>
      <c r="I19" s="9">
        <f t="shared" si="4"/>
        <v>133</v>
      </c>
      <c r="J19" s="18"/>
      <c r="K19" s="41">
        <v>20</v>
      </c>
      <c r="L19" s="32" t="s">
        <v>10</v>
      </c>
      <c r="M19" s="32" t="s">
        <v>10</v>
      </c>
      <c r="N19" s="32" t="s">
        <v>10</v>
      </c>
      <c r="O19" s="9">
        <f t="shared" si="2"/>
        <v>20</v>
      </c>
      <c r="P19" s="32" t="s">
        <v>10</v>
      </c>
      <c r="Q19" s="9">
        <f t="shared" si="1"/>
        <v>20</v>
      </c>
      <c r="R19" s="94"/>
    </row>
    <row r="20" spans="1:18" x14ac:dyDescent="0.2">
      <c r="A20" s="29"/>
      <c r="B20" s="46" t="s">
        <v>646</v>
      </c>
      <c r="C20" s="41">
        <v>1736</v>
      </c>
      <c r="D20" s="41">
        <v>19</v>
      </c>
      <c r="E20" s="32" t="s">
        <v>10</v>
      </c>
      <c r="F20" s="41">
        <v>1455</v>
      </c>
      <c r="G20" s="9">
        <f t="shared" si="3"/>
        <v>3210</v>
      </c>
      <c r="H20" s="32" t="s">
        <v>10</v>
      </c>
      <c r="I20" s="9">
        <f t="shared" si="4"/>
        <v>3210</v>
      </c>
      <c r="J20" s="18"/>
      <c r="K20" s="41">
        <v>728</v>
      </c>
      <c r="L20" s="41">
        <v>51</v>
      </c>
      <c r="M20" s="32" t="s">
        <v>10</v>
      </c>
      <c r="N20" s="41">
        <v>716</v>
      </c>
      <c r="O20" s="9">
        <f t="shared" si="2"/>
        <v>1495</v>
      </c>
      <c r="P20" s="32" t="s">
        <v>10</v>
      </c>
      <c r="Q20" s="9">
        <f t="shared" si="1"/>
        <v>1495</v>
      </c>
      <c r="R20" s="18"/>
    </row>
    <row r="21" spans="1:18" x14ac:dyDescent="0.2">
      <c r="A21" s="29"/>
      <c r="B21" s="46" t="s">
        <v>649</v>
      </c>
      <c r="C21" s="33">
        <v>1</v>
      </c>
      <c r="D21" s="32" t="s">
        <v>10</v>
      </c>
      <c r="E21" s="32" t="s">
        <v>10</v>
      </c>
      <c r="F21" s="32" t="s">
        <v>10</v>
      </c>
      <c r="G21" s="9">
        <f t="shared" si="3"/>
        <v>1</v>
      </c>
      <c r="H21" s="32" t="s">
        <v>10</v>
      </c>
      <c r="I21" s="9">
        <f t="shared" si="4"/>
        <v>1</v>
      </c>
      <c r="J21" s="18"/>
      <c r="K21" s="33">
        <v>133</v>
      </c>
      <c r="L21" s="32" t="s">
        <v>10</v>
      </c>
      <c r="M21" s="32" t="s">
        <v>10</v>
      </c>
      <c r="N21" s="32" t="s">
        <v>10</v>
      </c>
      <c r="O21" s="9">
        <f t="shared" si="2"/>
        <v>133</v>
      </c>
      <c r="P21" s="32" t="s">
        <v>10</v>
      </c>
      <c r="Q21" s="9">
        <f t="shared" si="1"/>
        <v>133</v>
      </c>
      <c r="R21" s="93"/>
    </row>
    <row r="22" spans="1:18" x14ac:dyDescent="0.2">
      <c r="A22" s="29"/>
      <c r="B22" s="46" t="s">
        <v>651</v>
      </c>
      <c r="C22" s="32" t="s">
        <v>10</v>
      </c>
      <c r="D22" s="14">
        <v>116</v>
      </c>
      <c r="E22" s="41">
        <v>0</v>
      </c>
      <c r="F22" s="14">
        <v>87</v>
      </c>
      <c r="G22" s="9">
        <f t="shared" si="3"/>
        <v>203</v>
      </c>
      <c r="H22" s="14">
        <v>3683</v>
      </c>
      <c r="I22" s="9">
        <f t="shared" si="4"/>
        <v>3886</v>
      </c>
      <c r="J22" s="18"/>
      <c r="K22" s="32" t="s">
        <v>10</v>
      </c>
      <c r="L22" s="14">
        <v>23</v>
      </c>
      <c r="M22" s="41">
        <v>0</v>
      </c>
      <c r="N22" s="14">
        <v>70</v>
      </c>
      <c r="O22" s="9">
        <f t="shared" si="2"/>
        <v>93</v>
      </c>
      <c r="P22" s="14">
        <v>1698</v>
      </c>
      <c r="Q22" s="9">
        <f t="shared" si="1"/>
        <v>1791</v>
      </c>
      <c r="R22" s="94"/>
    </row>
    <row r="23" spans="1:18" x14ac:dyDescent="0.2">
      <c r="A23" s="29"/>
      <c r="B23" s="46" t="s">
        <v>676</v>
      </c>
      <c r="C23" s="32" t="s">
        <v>10</v>
      </c>
      <c r="D23" s="14">
        <v>113</v>
      </c>
      <c r="E23" s="41">
        <v>12</v>
      </c>
      <c r="F23" s="14">
        <v>24</v>
      </c>
      <c r="G23" s="9">
        <f t="shared" si="3"/>
        <v>149</v>
      </c>
      <c r="H23" s="14">
        <v>2784</v>
      </c>
      <c r="I23" s="9">
        <f t="shared" si="4"/>
        <v>2933</v>
      </c>
      <c r="J23" s="18"/>
      <c r="K23" s="32" t="s">
        <v>10</v>
      </c>
      <c r="L23" s="14">
        <v>14</v>
      </c>
      <c r="M23" s="41">
        <v>0</v>
      </c>
      <c r="N23" s="14">
        <v>33</v>
      </c>
      <c r="O23" s="9">
        <f t="shared" si="2"/>
        <v>47</v>
      </c>
      <c r="P23" s="14">
        <v>641</v>
      </c>
      <c r="Q23" s="9">
        <f t="shared" si="1"/>
        <v>688</v>
      </c>
      <c r="R23" s="93"/>
    </row>
    <row r="24" spans="1:18" ht="15" thickBot="1" x14ac:dyDescent="0.25">
      <c r="A24" s="29"/>
      <c r="B24" s="2" t="s">
        <v>635</v>
      </c>
      <c r="C24" s="9">
        <f t="shared" ref="C24:I24" si="5">SUM(C10:C23)</f>
        <v>4646</v>
      </c>
      <c r="D24" s="9">
        <f t="shared" si="5"/>
        <v>294</v>
      </c>
      <c r="E24" s="9">
        <f t="shared" si="5"/>
        <v>12</v>
      </c>
      <c r="F24" s="9">
        <f t="shared" si="5"/>
        <v>2130</v>
      </c>
      <c r="G24" s="9">
        <f t="shared" si="5"/>
        <v>7082</v>
      </c>
      <c r="H24" s="9">
        <f t="shared" si="5"/>
        <v>6467</v>
      </c>
      <c r="I24" s="9">
        <f t="shared" si="5"/>
        <v>13549</v>
      </c>
      <c r="J24" s="18"/>
      <c r="K24" s="9">
        <f t="shared" ref="K24:Q24" si="6">SUM(K10:K23)</f>
        <v>7213</v>
      </c>
      <c r="L24" s="9">
        <f t="shared" si="6"/>
        <v>173</v>
      </c>
      <c r="M24" s="9">
        <f t="shared" si="6"/>
        <v>0</v>
      </c>
      <c r="N24" s="9">
        <f t="shared" si="6"/>
        <v>1895</v>
      </c>
      <c r="O24" s="9">
        <f t="shared" si="6"/>
        <v>9281</v>
      </c>
      <c r="P24" s="9">
        <f t="shared" si="6"/>
        <v>2586</v>
      </c>
      <c r="Q24" s="9">
        <f t="shared" si="6"/>
        <v>11867</v>
      </c>
      <c r="R24" s="18"/>
    </row>
    <row r="25" spans="1:18" x14ac:dyDescent="0.2">
      <c r="A25" s="96"/>
      <c r="B25" s="96"/>
      <c r="C25" s="96"/>
      <c r="D25" s="96"/>
      <c r="E25" s="96"/>
      <c r="F25" s="96"/>
      <c r="G25" s="96"/>
      <c r="H25" s="96"/>
      <c r="I25" s="96"/>
      <c r="J25" s="101"/>
      <c r="K25" s="96"/>
      <c r="L25" s="96"/>
      <c r="M25" s="96"/>
      <c r="N25" s="96"/>
      <c r="O25" s="96"/>
      <c r="P25" s="96"/>
      <c r="Q25" s="96"/>
    </row>
    <row r="26" spans="1:18" ht="17.25" customHeight="1" x14ac:dyDescent="0.2">
      <c r="A26" s="7" t="s">
        <v>623</v>
      </c>
      <c r="B26" s="6" t="s">
        <v>624</v>
      </c>
      <c r="C26" s="10"/>
      <c r="D26" s="10"/>
      <c r="E26" s="10"/>
      <c r="F26" s="10"/>
      <c r="G26" s="10"/>
      <c r="H26" s="10"/>
      <c r="I26" s="10"/>
      <c r="J26" s="18"/>
      <c r="K26" s="10"/>
      <c r="L26" s="10"/>
      <c r="M26" s="10"/>
      <c r="N26" s="10"/>
      <c r="O26" s="10"/>
      <c r="P26" s="10"/>
      <c r="Q26" s="10"/>
      <c r="R26" s="93"/>
    </row>
    <row r="27" spans="1:18" x14ac:dyDescent="0.2">
      <c r="A27" s="29"/>
      <c r="B27" s="46" t="s">
        <v>595</v>
      </c>
      <c r="C27" s="14">
        <v>55</v>
      </c>
      <c r="D27" s="41">
        <v>0</v>
      </c>
      <c r="E27" s="32" t="s">
        <v>10</v>
      </c>
      <c r="F27" s="14">
        <v>14</v>
      </c>
      <c r="G27" s="9">
        <f>SUM(C27:F27)</f>
        <v>69</v>
      </c>
      <c r="H27" s="32" t="s">
        <v>10</v>
      </c>
      <c r="I27" s="9">
        <f t="shared" ref="I27:I32" si="7">SUM(G27:H27)</f>
        <v>69</v>
      </c>
      <c r="J27" s="18"/>
      <c r="K27" s="14">
        <v>2106</v>
      </c>
      <c r="L27" s="41">
        <v>30</v>
      </c>
      <c r="M27" s="32" t="s">
        <v>10</v>
      </c>
      <c r="N27" s="14">
        <v>439</v>
      </c>
      <c r="O27" s="9">
        <f>SUM(K27:N27)</f>
        <v>2575</v>
      </c>
      <c r="P27" s="32" t="s">
        <v>10</v>
      </c>
      <c r="Q27" s="9">
        <f>SUM(O27:P27)</f>
        <v>2575</v>
      </c>
      <c r="R27" s="18"/>
    </row>
    <row r="28" spans="1:18" x14ac:dyDescent="0.2">
      <c r="A28" s="29"/>
      <c r="B28" s="46" t="s">
        <v>594</v>
      </c>
      <c r="C28" s="14">
        <v>0</v>
      </c>
      <c r="D28" s="14">
        <v>0</v>
      </c>
      <c r="E28" s="32" t="s">
        <v>10</v>
      </c>
      <c r="F28" s="14">
        <v>0</v>
      </c>
      <c r="G28" s="9">
        <f>SUM(C28:F28)</f>
        <v>0</v>
      </c>
      <c r="H28" s="32" t="s">
        <v>10</v>
      </c>
      <c r="I28" s="9">
        <f t="shared" si="7"/>
        <v>0</v>
      </c>
      <c r="J28" s="18"/>
      <c r="K28" s="14">
        <v>253</v>
      </c>
      <c r="L28" s="14">
        <v>0</v>
      </c>
      <c r="M28" s="32" t="s">
        <v>10</v>
      </c>
      <c r="N28" s="14">
        <v>33</v>
      </c>
      <c r="O28" s="9">
        <f>SUM(K28:N28)</f>
        <v>286</v>
      </c>
      <c r="P28" s="32" t="s">
        <v>10</v>
      </c>
      <c r="Q28" s="9">
        <f t="shared" ref="Q28:Q41" si="8">SUM(O28:P28)</f>
        <v>286</v>
      </c>
      <c r="R28" s="18"/>
    </row>
    <row r="29" spans="1:18" x14ac:dyDescent="0.2">
      <c r="A29" s="29"/>
      <c r="B29" s="46" t="s">
        <v>597</v>
      </c>
      <c r="C29" s="14">
        <v>6436</v>
      </c>
      <c r="D29" s="14">
        <v>115</v>
      </c>
      <c r="E29" s="32" t="s">
        <v>10</v>
      </c>
      <c r="F29" s="14">
        <v>937</v>
      </c>
      <c r="G29" s="9">
        <f>SUM(C29:F29)</f>
        <v>7488</v>
      </c>
      <c r="H29" s="32" t="s">
        <v>10</v>
      </c>
      <c r="I29" s="9">
        <f t="shared" si="7"/>
        <v>7488</v>
      </c>
      <c r="J29" s="18"/>
      <c r="K29" s="14">
        <v>4386</v>
      </c>
      <c r="L29" s="14">
        <v>30</v>
      </c>
      <c r="M29" s="32" t="s">
        <v>10</v>
      </c>
      <c r="N29" s="14">
        <v>652</v>
      </c>
      <c r="O29" s="9">
        <f>SUM(K29:N29)</f>
        <v>5068</v>
      </c>
      <c r="P29" s="32" t="s">
        <v>10</v>
      </c>
      <c r="Q29" s="9">
        <f t="shared" si="8"/>
        <v>5068</v>
      </c>
      <c r="R29" s="18"/>
    </row>
    <row r="30" spans="1:18" x14ac:dyDescent="0.2">
      <c r="A30" s="29"/>
      <c r="B30" s="46" t="s">
        <v>602</v>
      </c>
      <c r="C30" s="32" t="s">
        <v>10</v>
      </c>
      <c r="D30" s="32" t="s">
        <v>10</v>
      </c>
      <c r="E30" s="32" t="s">
        <v>10</v>
      </c>
      <c r="F30" s="32" t="s">
        <v>10</v>
      </c>
      <c r="G30" s="32" t="s">
        <v>10</v>
      </c>
      <c r="H30" s="41">
        <v>0</v>
      </c>
      <c r="I30" s="9">
        <f t="shared" si="7"/>
        <v>0</v>
      </c>
      <c r="J30" s="18"/>
      <c r="K30" s="32" t="s">
        <v>10</v>
      </c>
      <c r="L30" s="32" t="s">
        <v>10</v>
      </c>
      <c r="M30" s="32" t="s">
        <v>10</v>
      </c>
      <c r="N30" s="32" t="s">
        <v>10</v>
      </c>
      <c r="O30" s="32" t="s">
        <v>10</v>
      </c>
      <c r="P30" s="41">
        <v>347</v>
      </c>
      <c r="Q30" s="9">
        <f t="shared" si="8"/>
        <v>347</v>
      </c>
      <c r="R30" s="93"/>
    </row>
    <row r="31" spans="1:18" x14ac:dyDescent="0.2">
      <c r="A31" s="29"/>
      <c r="B31" s="46" t="s">
        <v>652</v>
      </c>
      <c r="C31" s="32" t="s">
        <v>10</v>
      </c>
      <c r="D31" s="41">
        <v>14</v>
      </c>
      <c r="E31" s="41">
        <v>0</v>
      </c>
      <c r="F31" s="41">
        <v>33</v>
      </c>
      <c r="G31" s="9">
        <f>SUM(C31:F31)</f>
        <v>47</v>
      </c>
      <c r="H31" s="14">
        <v>1120</v>
      </c>
      <c r="I31" s="9">
        <f t="shared" si="7"/>
        <v>1167</v>
      </c>
      <c r="J31" s="18"/>
      <c r="K31" s="32" t="s">
        <v>10</v>
      </c>
      <c r="L31" s="41">
        <v>2</v>
      </c>
      <c r="M31" s="41">
        <v>1</v>
      </c>
      <c r="N31" s="41">
        <v>0</v>
      </c>
      <c r="O31" s="9">
        <f t="shared" ref="O31:O41" si="9">SUM(K31:N31)</f>
        <v>3</v>
      </c>
      <c r="P31" s="41">
        <v>187</v>
      </c>
      <c r="Q31" s="9">
        <f t="shared" si="8"/>
        <v>190</v>
      </c>
      <c r="R31" s="94"/>
    </row>
    <row r="32" spans="1:18" x14ac:dyDescent="0.2">
      <c r="A32" s="29"/>
      <c r="B32" s="46" t="s">
        <v>593</v>
      </c>
      <c r="C32" s="41">
        <v>76</v>
      </c>
      <c r="D32" s="41">
        <v>0</v>
      </c>
      <c r="E32" s="32" t="s">
        <v>10</v>
      </c>
      <c r="F32" s="41">
        <v>0</v>
      </c>
      <c r="G32" s="9">
        <f>SUM(C32:F32)</f>
        <v>76</v>
      </c>
      <c r="H32" s="32" t="s">
        <v>10</v>
      </c>
      <c r="I32" s="9">
        <f t="shared" si="7"/>
        <v>76</v>
      </c>
      <c r="J32" s="18"/>
      <c r="K32" s="41">
        <v>190</v>
      </c>
      <c r="L32" s="41">
        <v>92</v>
      </c>
      <c r="M32" s="32" t="s">
        <v>10</v>
      </c>
      <c r="N32" s="41">
        <v>30</v>
      </c>
      <c r="O32" s="9">
        <f t="shared" si="9"/>
        <v>312</v>
      </c>
      <c r="P32" s="32" t="s">
        <v>10</v>
      </c>
      <c r="Q32" s="9">
        <f t="shared" si="8"/>
        <v>312</v>
      </c>
      <c r="R32" s="93"/>
    </row>
    <row r="33" spans="1:18" x14ac:dyDescent="0.2">
      <c r="A33" s="29"/>
      <c r="B33" s="46" t="s">
        <v>598</v>
      </c>
      <c r="C33" s="32" t="s">
        <v>10</v>
      </c>
      <c r="D33" s="32" t="s">
        <v>10</v>
      </c>
      <c r="E33" s="32" t="s">
        <v>10</v>
      </c>
      <c r="F33" s="32" t="s">
        <v>10</v>
      </c>
      <c r="G33" s="32" t="s">
        <v>10</v>
      </c>
      <c r="H33" s="32" t="s">
        <v>10</v>
      </c>
      <c r="I33" s="32" t="s">
        <v>10</v>
      </c>
      <c r="J33" s="18"/>
      <c r="K33" s="14">
        <v>2</v>
      </c>
      <c r="L33" s="33">
        <v>0</v>
      </c>
      <c r="M33" s="32" t="s">
        <v>10</v>
      </c>
      <c r="N33" s="32" t="s">
        <v>10</v>
      </c>
      <c r="O33" s="9">
        <f t="shared" si="9"/>
        <v>2</v>
      </c>
      <c r="P33" s="32" t="s">
        <v>10</v>
      </c>
      <c r="Q33" s="9">
        <f t="shared" si="8"/>
        <v>2</v>
      </c>
      <c r="R33" s="93"/>
    </row>
    <row r="34" spans="1:18" x14ac:dyDescent="0.2">
      <c r="A34" s="29"/>
      <c r="B34" s="47" t="s">
        <v>599</v>
      </c>
      <c r="C34" s="32" t="s">
        <v>10</v>
      </c>
      <c r="D34" s="32" t="s">
        <v>10</v>
      </c>
      <c r="E34" s="32" t="s">
        <v>10</v>
      </c>
      <c r="F34" s="32" t="s">
        <v>10</v>
      </c>
      <c r="G34" s="32" t="s">
        <v>10</v>
      </c>
      <c r="H34" s="32" t="s">
        <v>10</v>
      </c>
      <c r="I34" s="32" t="s">
        <v>10</v>
      </c>
      <c r="J34" s="18"/>
      <c r="K34" s="14">
        <v>7</v>
      </c>
      <c r="L34" s="33">
        <v>0</v>
      </c>
      <c r="M34" s="32" t="s">
        <v>10</v>
      </c>
      <c r="N34" s="41">
        <v>0</v>
      </c>
      <c r="O34" s="9">
        <f t="shared" si="9"/>
        <v>7</v>
      </c>
      <c r="P34" s="32" t="s">
        <v>10</v>
      </c>
      <c r="Q34" s="9">
        <f t="shared" si="8"/>
        <v>7</v>
      </c>
      <c r="R34" s="93"/>
    </row>
    <row r="35" spans="1:18" x14ac:dyDescent="0.2">
      <c r="A35" s="29"/>
      <c r="B35" s="46" t="s">
        <v>645</v>
      </c>
      <c r="C35" s="32" t="s">
        <v>10</v>
      </c>
      <c r="D35" s="32" t="s">
        <v>10</v>
      </c>
      <c r="E35" s="32" t="s">
        <v>10</v>
      </c>
      <c r="F35" s="32" t="s">
        <v>10</v>
      </c>
      <c r="G35" s="32" t="s">
        <v>10</v>
      </c>
      <c r="H35" s="32" t="s">
        <v>10</v>
      </c>
      <c r="I35" s="32" t="s">
        <v>10</v>
      </c>
      <c r="J35" s="18"/>
      <c r="K35" s="32" t="s">
        <v>10</v>
      </c>
      <c r="L35" s="14">
        <v>15</v>
      </c>
      <c r="M35" s="14">
        <v>0</v>
      </c>
      <c r="N35" s="14">
        <v>28</v>
      </c>
      <c r="O35" s="9">
        <f t="shared" si="9"/>
        <v>43</v>
      </c>
      <c r="P35" s="14">
        <v>323</v>
      </c>
      <c r="Q35" s="9">
        <f t="shared" si="8"/>
        <v>366</v>
      </c>
      <c r="R35" s="18"/>
    </row>
    <row r="36" spans="1:18" x14ac:dyDescent="0.2">
      <c r="A36" s="29"/>
      <c r="B36" s="46" t="s">
        <v>615</v>
      </c>
      <c r="C36" s="41">
        <v>81</v>
      </c>
      <c r="D36" s="32" t="s">
        <v>10</v>
      </c>
      <c r="E36" s="32" t="s">
        <v>10</v>
      </c>
      <c r="F36" s="32" t="s">
        <v>10</v>
      </c>
      <c r="G36" s="9">
        <f t="shared" ref="G36:G42" si="10">SUM(C36:F36)</f>
        <v>81</v>
      </c>
      <c r="H36" s="32" t="s">
        <v>10</v>
      </c>
      <c r="I36" s="9">
        <f t="shared" ref="I36" si="11">SUM(G36:H36)</f>
        <v>81</v>
      </c>
      <c r="J36" s="18"/>
      <c r="K36" s="41">
        <v>18</v>
      </c>
      <c r="L36" s="32" t="s">
        <v>10</v>
      </c>
      <c r="M36" s="32" t="s">
        <v>10</v>
      </c>
      <c r="N36" s="32" t="s">
        <v>10</v>
      </c>
      <c r="O36" s="9">
        <f t="shared" si="9"/>
        <v>18</v>
      </c>
      <c r="P36" s="32" t="s">
        <v>10</v>
      </c>
      <c r="Q36" s="9">
        <f t="shared" si="8"/>
        <v>18</v>
      </c>
      <c r="R36" s="93"/>
    </row>
    <row r="37" spans="1:18" x14ac:dyDescent="0.2">
      <c r="A37" s="29"/>
      <c r="B37" s="46" t="s">
        <v>627</v>
      </c>
      <c r="C37" s="41">
        <v>88</v>
      </c>
      <c r="D37" s="32" t="s">
        <v>10</v>
      </c>
      <c r="E37" s="32" t="s">
        <v>10</v>
      </c>
      <c r="F37" s="32" t="s">
        <v>10</v>
      </c>
      <c r="G37" s="9">
        <f t="shared" si="10"/>
        <v>88</v>
      </c>
      <c r="H37" s="32" t="s">
        <v>10</v>
      </c>
      <c r="I37" s="9">
        <f t="shared" ref="I37:I41" si="12">SUM(G37:H37)</f>
        <v>88</v>
      </c>
      <c r="J37" s="18"/>
      <c r="K37" s="41">
        <v>8</v>
      </c>
      <c r="L37" s="32" t="s">
        <v>10</v>
      </c>
      <c r="M37" s="32" t="s">
        <v>10</v>
      </c>
      <c r="N37" s="32" t="s">
        <v>10</v>
      </c>
      <c r="O37" s="9">
        <f t="shared" si="9"/>
        <v>8</v>
      </c>
      <c r="P37" s="32" t="s">
        <v>10</v>
      </c>
      <c r="Q37" s="9">
        <f t="shared" si="8"/>
        <v>8</v>
      </c>
      <c r="R37" s="18"/>
    </row>
    <row r="38" spans="1:18" x14ac:dyDescent="0.2">
      <c r="A38" s="29"/>
      <c r="B38" s="46" t="s">
        <v>563</v>
      </c>
      <c r="C38" s="41">
        <v>13</v>
      </c>
      <c r="D38" s="32" t="s">
        <v>10</v>
      </c>
      <c r="E38" s="32" t="s">
        <v>10</v>
      </c>
      <c r="F38" s="32" t="s">
        <v>10</v>
      </c>
      <c r="G38" s="9">
        <f t="shared" si="10"/>
        <v>13</v>
      </c>
      <c r="H38" s="32" t="s">
        <v>10</v>
      </c>
      <c r="I38" s="9">
        <f t="shared" si="12"/>
        <v>13</v>
      </c>
      <c r="J38" s="18"/>
      <c r="K38" s="41">
        <v>73</v>
      </c>
      <c r="L38" s="32" t="s">
        <v>10</v>
      </c>
      <c r="M38" s="32" t="s">
        <v>10</v>
      </c>
      <c r="N38" s="32" t="s">
        <v>10</v>
      </c>
      <c r="O38" s="9">
        <f t="shared" si="9"/>
        <v>73</v>
      </c>
      <c r="P38" s="32" t="s">
        <v>10</v>
      </c>
      <c r="Q38" s="9">
        <f t="shared" si="8"/>
        <v>73</v>
      </c>
      <c r="R38" s="94"/>
    </row>
    <row r="39" spans="1:18" x14ac:dyDescent="0.2">
      <c r="A39" s="29"/>
      <c r="B39" s="46" t="s">
        <v>646</v>
      </c>
      <c r="C39" s="41">
        <v>457</v>
      </c>
      <c r="D39" s="41">
        <v>0</v>
      </c>
      <c r="E39" s="32" t="s">
        <v>10</v>
      </c>
      <c r="F39" s="41">
        <v>544</v>
      </c>
      <c r="G39" s="9">
        <f t="shared" si="10"/>
        <v>1001</v>
      </c>
      <c r="H39" s="32" t="s">
        <v>10</v>
      </c>
      <c r="I39" s="9">
        <f t="shared" si="12"/>
        <v>1001</v>
      </c>
      <c r="J39" s="18"/>
      <c r="K39" s="41">
        <v>53</v>
      </c>
      <c r="L39" s="41">
        <v>0</v>
      </c>
      <c r="M39" s="32" t="s">
        <v>10</v>
      </c>
      <c r="N39" s="41">
        <v>117</v>
      </c>
      <c r="O39" s="9">
        <f t="shared" si="9"/>
        <v>170</v>
      </c>
      <c r="P39" s="32" t="s">
        <v>10</v>
      </c>
      <c r="Q39" s="9">
        <f t="shared" si="8"/>
        <v>170</v>
      </c>
      <c r="R39" s="18"/>
    </row>
    <row r="40" spans="1:18" x14ac:dyDescent="0.2">
      <c r="A40" s="29"/>
      <c r="B40" s="46" t="s">
        <v>649</v>
      </c>
      <c r="C40" s="33">
        <v>12</v>
      </c>
      <c r="D40" s="32" t="s">
        <v>10</v>
      </c>
      <c r="E40" s="32" t="s">
        <v>10</v>
      </c>
      <c r="F40" s="32" t="s">
        <v>10</v>
      </c>
      <c r="G40" s="9">
        <f t="shared" si="10"/>
        <v>12</v>
      </c>
      <c r="H40" s="32" t="s">
        <v>10</v>
      </c>
      <c r="I40" s="9">
        <f t="shared" si="12"/>
        <v>12</v>
      </c>
      <c r="J40" s="18"/>
      <c r="K40" s="33">
        <v>0</v>
      </c>
      <c r="L40" s="32" t="s">
        <v>10</v>
      </c>
      <c r="M40" s="32" t="s">
        <v>10</v>
      </c>
      <c r="N40" s="32" t="s">
        <v>10</v>
      </c>
      <c r="O40" s="9">
        <f t="shared" si="9"/>
        <v>0</v>
      </c>
      <c r="P40" s="32" t="s">
        <v>10</v>
      </c>
      <c r="Q40" s="9">
        <f t="shared" si="8"/>
        <v>0</v>
      </c>
      <c r="R40" s="93"/>
    </row>
    <row r="41" spans="1:18" x14ac:dyDescent="0.2">
      <c r="A41" s="29"/>
      <c r="B41" s="46" t="s">
        <v>651</v>
      </c>
      <c r="C41" s="32" t="s">
        <v>10</v>
      </c>
      <c r="D41" s="14">
        <v>180</v>
      </c>
      <c r="E41" s="41">
        <v>16</v>
      </c>
      <c r="F41" s="14">
        <v>273</v>
      </c>
      <c r="G41" s="9">
        <f t="shared" si="10"/>
        <v>469</v>
      </c>
      <c r="H41" s="14">
        <v>3555</v>
      </c>
      <c r="I41" s="9">
        <f t="shared" si="12"/>
        <v>4024</v>
      </c>
      <c r="J41" s="18"/>
      <c r="K41" s="32" t="s">
        <v>10</v>
      </c>
      <c r="L41" s="14">
        <v>53</v>
      </c>
      <c r="M41" s="41">
        <v>0</v>
      </c>
      <c r="N41" s="14">
        <v>39</v>
      </c>
      <c r="O41" s="9">
        <f t="shared" si="9"/>
        <v>92</v>
      </c>
      <c r="P41" s="14">
        <v>2237</v>
      </c>
      <c r="Q41" s="9">
        <f t="shared" si="8"/>
        <v>2329</v>
      </c>
      <c r="R41" s="94"/>
    </row>
    <row r="42" spans="1:18" x14ac:dyDescent="0.2">
      <c r="A42" s="29"/>
      <c r="B42" s="2" t="s">
        <v>625</v>
      </c>
      <c r="C42" s="9">
        <f>SUM(C27:C41)</f>
        <v>7218</v>
      </c>
      <c r="D42" s="9">
        <f>SUM(D27:D41)</f>
        <v>309</v>
      </c>
      <c r="E42" s="9">
        <f>SUM(E27:E41)</f>
        <v>16</v>
      </c>
      <c r="F42" s="9">
        <f>SUM(F27:F41)</f>
        <v>1801</v>
      </c>
      <c r="G42" s="9">
        <f t="shared" si="10"/>
        <v>9344</v>
      </c>
      <c r="H42" s="9">
        <f>SUM(H27:H41)</f>
        <v>4675</v>
      </c>
      <c r="I42" s="9">
        <f t="shared" ref="I42" si="13">SUM(G42:H42)</f>
        <v>14019</v>
      </c>
      <c r="J42" s="18"/>
      <c r="K42" s="9">
        <f t="shared" ref="K42:Q42" si="14">SUM(K27:K41)</f>
        <v>7096</v>
      </c>
      <c r="L42" s="9">
        <f t="shared" si="14"/>
        <v>222</v>
      </c>
      <c r="M42" s="9">
        <f t="shared" si="14"/>
        <v>1</v>
      </c>
      <c r="N42" s="9">
        <f t="shared" si="14"/>
        <v>1338</v>
      </c>
      <c r="O42" s="9">
        <f t="shared" si="14"/>
        <v>8657</v>
      </c>
      <c r="P42" s="9">
        <f t="shared" si="14"/>
        <v>3094</v>
      </c>
      <c r="Q42" s="9">
        <f t="shared" si="14"/>
        <v>11751</v>
      </c>
      <c r="R42" s="18"/>
    </row>
    <row r="43" spans="1:18" x14ac:dyDescent="0.2">
      <c r="A43" s="29"/>
      <c r="B43" s="2"/>
      <c r="C43" s="9"/>
      <c r="D43" s="9"/>
      <c r="E43" s="9"/>
      <c r="F43" s="9"/>
      <c r="G43" s="9"/>
      <c r="H43" s="9"/>
      <c r="I43" s="9"/>
      <c r="J43" s="18"/>
      <c r="K43" s="9"/>
      <c r="L43" s="9"/>
      <c r="M43" s="9"/>
      <c r="N43" s="9"/>
      <c r="O43" s="9"/>
      <c r="P43" s="9"/>
      <c r="Q43" s="9"/>
      <c r="R43" s="18"/>
    </row>
    <row r="44" spans="1:18" ht="17.25" customHeight="1" x14ac:dyDescent="0.2">
      <c r="A44" s="7"/>
      <c r="B44" s="6" t="s">
        <v>628</v>
      </c>
      <c r="C44" s="10"/>
      <c r="D44" s="10"/>
      <c r="E44" s="10"/>
      <c r="F44" s="10"/>
      <c r="G44" s="10"/>
      <c r="H44" s="10"/>
      <c r="I44" s="10"/>
      <c r="J44" s="18"/>
      <c r="K44" s="10"/>
      <c r="L44" s="10"/>
      <c r="M44" s="10"/>
      <c r="N44" s="10"/>
      <c r="O44" s="10"/>
      <c r="P44" s="10"/>
      <c r="Q44" s="10"/>
      <c r="R44" s="93"/>
    </row>
    <row r="45" spans="1:18" x14ac:dyDescent="0.2">
      <c r="A45" s="29"/>
      <c r="B45" s="46" t="s">
        <v>595</v>
      </c>
      <c r="C45" s="14">
        <v>70</v>
      </c>
      <c r="D45" s="41">
        <v>0</v>
      </c>
      <c r="E45" s="32" t="s">
        <v>10</v>
      </c>
      <c r="F45" s="14">
        <v>59</v>
      </c>
      <c r="G45" s="9">
        <f>SUM(C45:F45)</f>
        <v>129</v>
      </c>
      <c r="H45" s="32" t="s">
        <v>10</v>
      </c>
      <c r="I45" s="9">
        <f t="shared" ref="I45:I49" si="15">SUM(G45:H45)</f>
        <v>129</v>
      </c>
      <c r="J45" s="18"/>
      <c r="K45" s="14">
        <v>1805</v>
      </c>
      <c r="L45" s="41">
        <v>3</v>
      </c>
      <c r="M45" s="32" t="s">
        <v>10</v>
      </c>
      <c r="N45" s="14">
        <v>265</v>
      </c>
      <c r="O45" s="9">
        <f>SUM(K45:N45)</f>
        <v>2073</v>
      </c>
      <c r="P45" s="32" t="s">
        <v>10</v>
      </c>
      <c r="Q45" s="9">
        <f>SUM(O45:P45)</f>
        <v>2073</v>
      </c>
      <c r="R45" s="18"/>
    </row>
    <row r="46" spans="1:18" x14ac:dyDescent="0.2">
      <c r="A46" s="29"/>
      <c r="B46" s="46" t="s">
        <v>594</v>
      </c>
      <c r="C46" s="14">
        <v>0</v>
      </c>
      <c r="D46" s="14">
        <v>0</v>
      </c>
      <c r="E46" s="32" t="s">
        <v>10</v>
      </c>
      <c r="F46" s="14">
        <v>0</v>
      </c>
      <c r="G46" s="9">
        <f>SUM(C46:F46)</f>
        <v>0</v>
      </c>
      <c r="H46" s="32" t="s">
        <v>10</v>
      </c>
      <c r="I46" s="9">
        <f t="shared" si="15"/>
        <v>0</v>
      </c>
      <c r="J46" s="18"/>
      <c r="K46" s="14">
        <v>157</v>
      </c>
      <c r="L46" s="14">
        <v>13</v>
      </c>
      <c r="M46" s="32" t="s">
        <v>10</v>
      </c>
      <c r="N46" s="14">
        <v>86</v>
      </c>
      <c r="O46" s="9">
        <f>SUM(K46:N46)</f>
        <v>256</v>
      </c>
      <c r="P46" s="32" t="s">
        <v>10</v>
      </c>
      <c r="Q46" s="9">
        <f t="shared" ref="Q46:Q58" si="16">SUM(O46:P46)</f>
        <v>256</v>
      </c>
      <c r="R46" s="18"/>
    </row>
    <row r="47" spans="1:18" x14ac:dyDescent="0.2">
      <c r="A47" s="29"/>
      <c r="B47" s="46" t="s">
        <v>597</v>
      </c>
      <c r="C47" s="14">
        <v>12585</v>
      </c>
      <c r="D47" s="14">
        <v>119</v>
      </c>
      <c r="E47" s="32" t="s">
        <v>10</v>
      </c>
      <c r="F47" s="14">
        <v>1450</v>
      </c>
      <c r="G47" s="9">
        <f>SUM(C47:F47)</f>
        <v>14154</v>
      </c>
      <c r="H47" s="32" t="s">
        <v>10</v>
      </c>
      <c r="I47" s="9">
        <f t="shared" si="15"/>
        <v>14154</v>
      </c>
      <c r="J47" s="18"/>
      <c r="K47" s="14">
        <v>8501</v>
      </c>
      <c r="L47" s="14">
        <v>97</v>
      </c>
      <c r="M47" s="32" t="s">
        <v>10</v>
      </c>
      <c r="N47" s="14">
        <v>1399</v>
      </c>
      <c r="O47" s="9">
        <f>SUM(K47:N47)</f>
        <v>9997</v>
      </c>
      <c r="P47" s="32" t="s">
        <v>10</v>
      </c>
      <c r="Q47" s="9">
        <f t="shared" si="16"/>
        <v>9997</v>
      </c>
      <c r="R47" s="18"/>
    </row>
    <row r="48" spans="1:18" x14ac:dyDescent="0.2">
      <c r="A48" s="29"/>
      <c r="B48" s="46" t="s">
        <v>602</v>
      </c>
      <c r="C48" s="32" t="s">
        <v>10</v>
      </c>
      <c r="D48" s="32" t="s">
        <v>10</v>
      </c>
      <c r="E48" s="32" t="s">
        <v>10</v>
      </c>
      <c r="F48" s="32" t="s">
        <v>10</v>
      </c>
      <c r="G48" s="32" t="s">
        <v>10</v>
      </c>
      <c r="H48" s="41">
        <v>414</v>
      </c>
      <c r="I48" s="9">
        <f t="shared" si="15"/>
        <v>414</v>
      </c>
      <c r="J48" s="18"/>
      <c r="K48" s="32" t="s">
        <v>10</v>
      </c>
      <c r="L48" s="32" t="s">
        <v>10</v>
      </c>
      <c r="M48" s="32" t="s">
        <v>10</v>
      </c>
      <c r="N48" s="32" t="s">
        <v>10</v>
      </c>
      <c r="O48" s="32" t="s">
        <v>10</v>
      </c>
      <c r="P48" s="41">
        <v>726</v>
      </c>
      <c r="Q48" s="9">
        <f t="shared" si="16"/>
        <v>726</v>
      </c>
      <c r="R48" s="93"/>
    </row>
    <row r="49" spans="1:18" x14ac:dyDescent="0.2">
      <c r="A49" s="29"/>
      <c r="B49" s="46" t="s">
        <v>593</v>
      </c>
      <c r="C49" s="41">
        <v>490</v>
      </c>
      <c r="D49" s="41">
        <v>4</v>
      </c>
      <c r="E49" s="32" t="s">
        <v>10</v>
      </c>
      <c r="F49" s="41">
        <v>0</v>
      </c>
      <c r="G49" s="9">
        <f>SUM(C49:F49)</f>
        <v>494</v>
      </c>
      <c r="H49" s="32" t="s">
        <v>10</v>
      </c>
      <c r="I49" s="9">
        <f t="shared" si="15"/>
        <v>494</v>
      </c>
      <c r="J49" s="18"/>
      <c r="K49" s="41">
        <v>388</v>
      </c>
      <c r="L49" s="41">
        <v>42</v>
      </c>
      <c r="M49" s="32" t="s">
        <v>10</v>
      </c>
      <c r="N49" s="41">
        <v>56</v>
      </c>
      <c r="O49" s="9">
        <f t="shared" ref="O49:O58" si="17">SUM(K49:N49)</f>
        <v>486</v>
      </c>
      <c r="P49" s="32" t="s">
        <v>10</v>
      </c>
      <c r="Q49" s="9">
        <f t="shared" si="16"/>
        <v>486</v>
      </c>
      <c r="R49" s="93"/>
    </row>
    <row r="50" spans="1:18" x14ac:dyDescent="0.2">
      <c r="A50" s="29"/>
      <c r="B50" s="47" t="s">
        <v>599</v>
      </c>
      <c r="C50" s="32" t="s">
        <v>10</v>
      </c>
      <c r="D50" s="32" t="s">
        <v>10</v>
      </c>
      <c r="E50" s="32" t="s">
        <v>10</v>
      </c>
      <c r="F50" s="32" t="s">
        <v>10</v>
      </c>
      <c r="G50" s="32" t="s">
        <v>10</v>
      </c>
      <c r="H50" s="32" t="s">
        <v>10</v>
      </c>
      <c r="I50" s="32" t="s">
        <v>10</v>
      </c>
      <c r="J50" s="18"/>
      <c r="K50" s="14">
        <v>7</v>
      </c>
      <c r="L50" s="33">
        <v>0</v>
      </c>
      <c r="M50" s="32" t="s">
        <v>10</v>
      </c>
      <c r="N50" s="41">
        <v>0</v>
      </c>
      <c r="O50" s="9">
        <f t="shared" si="17"/>
        <v>7</v>
      </c>
      <c r="P50" s="32" t="s">
        <v>10</v>
      </c>
      <c r="Q50" s="9">
        <f t="shared" si="16"/>
        <v>7</v>
      </c>
      <c r="R50" s="93"/>
    </row>
    <row r="51" spans="1:18" x14ac:dyDescent="0.2">
      <c r="A51" s="29"/>
      <c r="B51" s="46" t="s">
        <v>645</v>
      </c>
      <c r="C51" s="32" t="s">
        <v>10</v>
      </c>
      <c r="D51" s="32" t="s">
        <v>10</v>
      </c>
      <c r="E51" s="32" t="s">
        <v>10</v>
      </c>
      <c r="F51" s="32" t="s">
        <v>10</v>
      </c>
      <c r="G51" s="32" t="s">
        <v>10</v>
      </c>
      <c r="H51" s="32" t="s">
        <v>10</v>
      </c>
      <c r="I51" s="32" t="s">
        <v>10</v>
      </c>
      <c r="J51" s="18"/>
      <c r="K51" s="32" t="s">
        <v>10</v>
      </c>
      <c r="L51" s="14">
        <v>0</v>
      </c>
      <c r="M51" s="14">
        <v>0</v>
      </c>
      <c r="N51" s="14">
        <v>0</v>
      </c>
      <c r="O51" s="9">
        <f t="shared" si="17"/>
        <v>0</v>
      </c>
      <c r="P51" s="14">
        <v>262</v>
      </c>
      <c r="Q51" s="9">
        <f t="shared" si="16"/>
        <v>262</v>
      </c>
      <c r="R51" s="18"/>
    </row>
    <row r="52" spans="1:18" x14ac:dyDescent="0.2">
      <c r="A52" s="29"/>
      <c r="B52" s="46" t="s">
        <v>615</v>
      </c>
      <c r="C52" s="41">
        <v>151</v>
      </c>
      <c r="D52" s="32" t="s">
        <v>10</v>
      </c>
      <c r="E52" s="32" t="s">
        <v>10</v>
      </c>
      <c r="F52" s="32" t="s">
        <v>10</v>
      </c>
      <c r="G52" s="9">
        <f t="shared" ref="G52:G58" si="18">SUM(C52:F52)</f>
        <v>151</v>
      </c>
      <c r="H52" s="32" t="s">
        <v>10</v>
      </c>
      <c r="I52" s="9">
        <f t="shared" ref="I52:I58" si="19">SUM(G52:H52)</f>
        <v>151</v>
      </c>
      <c r="J52" s="18"/>
      <c r="K52" s="41">
        <v>79</v>
      </c>
      <c r="L52" s="32" t="s">
        <v>10</v>
      </c>
      <c r="M52" s="32" t="s">
        <v>10</v>
      </c>
      <c r="N52" s="32" t="s">
        <v>10</v>
      </c>
      <c r="O52" s="9">
        <f t="shared" si="17"/>
        <v>79</v>
      </c>
      <c r="P52" s="32" t="s">
        <v>10</v>
      </c>
      <c r="Q52" s="9">
        <f t="shared" si="16"/>
        <v>79</v>
      </c>
      <c r="R52" s="93"/>
    </row>
    <row r="53" spans="1:18" x14ac:dyDescent="0.2">
      <c r="A53" s="29"/>
      <c r="B53" s="46" t="s">
        <v>654</v>
      </c>
      <c r="C53" s="32" t="s">
        <v>10</v>
      </c>
      <c r="D53" s="14">
        <v>0</v>
      </c>
      <c r="E53" s="14">
        <v>0</v>
      </c>
      <c r="F53" s="14">
        <v>0</v>
      </c>
      <c r="G53" s="9">
        <f>SUM(C53:F53)</f>
        <v>0</v>
      </c>
      <c r="H53" s="32" t="s">
        <v>10</v>
      </c>
      <c r="I53" s="9">
        <f t="shared" ref="I53" si="20">SUM(G53:H53)</f>
        <v>0</v>
      </c>
      <c r="J53" s="18"/>
      <c r="K53" s="32" t="s">
        <v>10</v>
      </c>
      <c r="L53" s="14">
        <v>41</v>
      </c>
      <c r="M53" s="14">
        <v>0</v>
      </c>
      <c r="N53" s="14">
        <v>45</v>
      </c>
      <c r="O53" s="9">
        <f t="shared" ref="O53" si="21">SUM(K53:N53)</f>
        <v>86</v>
      </c>
      <c r="P53" s="32" t="s">
        <v>10</v>
      </c>
      <c r="Q53" s="9">
        <f t="shared" ref="Q53" si="22">SUM(O53:P53)</f>
        <v>86</v>
      </c>
      <c r="R53" s="93"/>
    </row>
    <row r="54" spans="1:18" x14ac:dyDescent="0.2">
      <c r="A54" s="29"/>
      <c r="B54" s="46" t="s">
        <v>627</v>
      </c>
      <c r="C54" s="41">
        <v>22</v>
      </c>
      <c r="D54" s="32" t="s">
        <v>10</v>
      </c>
      <c r="E54" s="32" t="s">
        <v>10</v>
      </c>
      <c r="F54" s="32" t="s">
        <v>10</v>
      </c>
      <c r="G54" s="9">
        <f t="shared" si="18"/>
        <v>22</v>
      </c>
      <c r="H54" s="32" t="s">
        <v>10</v>
      </c>
      <c r="I54" s="9">
        <f t="shared" si="19"/>
        <v>22</v>
      </c>
      <c r="J54" s="18"/>
      <c r="K54" s="41">
        <v>25</v>
      </c>
      <c r="L54" s="32" t="s">
        <v>10</v>
      </c>
      <c r="M54" s="32" t="s">
        <v>10</v>
      </c>
      <c r="N54" s="32" t="s">
        <v>10</v>
      </c>
      <c r="O54" s="9">
        <f t="shared" si="17"/>
        <v>25</v>
      </c>
      <c r="P54" s="32" t="s">
        <v>10</v>
      </c>
      <c r="Q54" s="9">
        <f t="shared" si="16"/>
        <v>25</v>
      </c>
      <c r="R54" s="93"/>
    </row>
    <row r="55" spans="1:18" x14ac:dyDescent="0.2">
      <c r="A55" s="29"/>
      <c r="B55" s="46" t="s">
        <v>563</v>
      </c>
      <c r="C55" s="41">
        <v>176</v>
      </c>
      <c r="D55" s="32" t="s">
        <v>10</v>
      </c>
      <c r="E55" s="32" t="s">
        <v>10</v>
      </c>
      <c r="F55" s="32" t="s">
        <v>10</v>
      </c>
      <c r="G55" s="9">
        <f t="shared" si="18"/>
        <v>176</v>
      </c>
      <c r="H55" s="32" t="s">
        <v>10</v>
      </c>
      <c r="I55" s="9">
        <f t="shared" si="19"/>
        <v>176</v>
      </c>
      <c r="J55" s="18"/>
      <c r="K55" s="41">
        <v>24</v>
      </c>
      <c r="L55" s="32" t="s">
        <v>10</v>
      </c>
      <c r="M55" s="32" t="s">
        <v>10</v>
      </c>
      <c r="N55" s="32" t="s">
        <v>10</v>
      </c>
      <c r="O55" s="9">
        <f t="shared" si="17"/>
        <v>24</v>
      </c>
      <c r="P55" s="32" t="s">
        <v>10</v>
      </c>
      <c r="Q55" s="9">
        <f t="shared" si="16"/>
        <v>24</v>
      </c>
      <c r="R55" s="18"/>
    </row>
    <row r="56" spans="1:18" x14ac:dyDescent="0.2">
      <c r="A56" s="29"/>
      <c r="B56" s="46" t="s">
        <v>646</v>
      </c>
      <c r="C56" s="69">
        <v>1388</v>
      </c>
      <c r="D56" s="69">
        <v>113</v>
      </c>
      <c r="E56" s="8" t="s">
        <v>10</v>
      </c>
      <c r="F56" s="69">
        <v>2572</v>
      </c>
      <c r="G56" s="9">
        <f t="shared" si="18"/>
        <v>4073</v>
      </c>
      <c r="H56" s="8" t="s">
        <v>10</v>
      </c>
      <c r="I56" s="9">
        <f t="shared" si="19"/>
        <v>4073</v>
      </c>
      <c r="J56" s="18"/>
      <c r="K56" s="69">
        <v>194</v>
      </c>
      <c r="L56" s="69">
        <v>27</v>
      </c>
      <c r="M56" s="8" t="s">
        <v>10</v>
      </c>
      <c r="N56" s="69">
        <v>689</v>
      </c>
      <c r="O56" s="9">
        <f t="shared" si="17"/>
        <v>910</v>
      </c>
      <c r="P56" s="8" t="s">
        <v>10</v>
      </c>
      <c r="Q56" s="9">
        <f t="shared" si="16"/>
        <v>910</v>
      </c>
      <c r="R56" s="18"/>
    </row>
    <row r="57" spans="1:18" x14ac:dyDescent="0.2">
      <c r="A57" s="29"/>
      <c r="B57" s="46" t="s">
        <v>649</v>
      </c>
      <c r="C57" s="33">
        <v>13</v>
      </c>
      <c r="D57" s="32" t="s">
        <v>10</v>
      </c>
      <c r="E57" s="32" t="s">
        <v>10</v>
      </c>
      <c r="F57" s="32" t="s">
        <v>10</v>
      </c>
      <c r="G57" s="9">
        <f t="shared" si="18"/>
        <v>13</v>
      </c>
      <c r="H57" s="32" t="s">
        <v>10</v>
      </c>
      <c r="I57" s="9">
        <f t="shared" si="19"/>
        <v>13</v>
      </c>
      <c r="J57" s="18"/>
      <c r="K57" s="33">
        <v>4</v>
      </c>
      <c r="L57" s="32" t="s">
        <v>10</v>
      </c>
      <c r="M57" s="32" t="s">
        <v>10</v>
      </c>
      <c r="N57" s="32" t="s">
        <v>10</v>
      </c>
      <c r="O57" s="9">
        <f t="shared" si="17"/>
        <v>4</v>
      </c>
      <c r="P57" s="32" t="s">
        <v>10</v>
      </c>
      <c r="Q57" s="9">
        <f t="shared" si="16"/>
        <v>4</v>
      </c>
      <c r="R57" s="93"/>
    </row>
    <row r="58" spans="1:18" x14ac:dyDescent="0.2">
      <c r="A58" s="29"/>
      <c r="B58" s="46" t="s">
        <v>651</v>
      </c>
      <c r="C58" s="32" t="s">
        <v>10</v>
      </c>
      <c r="D58" s="14">
        <v>389</v>
      </c>
      <c r="E58" s="41">
        <v>0</v>
      </c>
      <c r="F58" s="14">
        <v>79</v>
      </c>
      <c r="G58" s="9">
        <f t="shared" si="18"/>
        <v>468</v>
      </c>
      <c r="H58" s="14">
        <v>3287</v>
      </c>
      <c r="I58" s="9">
        <f t="shared" si="19"/>
        <v>3755</v>
      </c>
      <c r="J58" s="18"/>
      <c r="K58" s="32" t="s">
        <v>10</v>
      </c>
      <c r="L58" s="14">
        <v>152</v>
      </c>
      <c r="M58" s="41">
        <v>0</v>
      </c>
      <c r="N58" s="14">
        <v>94</v>
      </c>
      <c r="O58" s="9">
        <f t="shared" si="17"/>
        <v>246</v>
      </c>
      <c r="P58" s="14">
        <v>3493</v>
      </c>
      <c r="Q58" s="9">
        <f t="shared" si="16"/>
        <v>3739</v>
      </c>
      <c r="R58" s="93"/>
    </row>
    <row r="59" spans="1:18" x14ac:dyDescent="0.2">
      <c r="A59" s="29"/>
      <c r="B59" s="46" t="s">
        <v>676</v>
      </c>
      <c r="C59" s="32" t="s">
        <v>10</v>
      </c>
      <c r="D59" s="14">
        <v>10</v>
      </c>
      <c r="E59" s="41">
        <v>8</v>
      </c>
      <c r="F59" s="14">
        <v>8</v>
      </c>
      <c r="G59" s="9">
        <f t="shared" ref="G59" si="23">SUM(C59:F59)</f>
        <v>26</v>
      </c>
      <c r="H59" s="14">
        <v>3298</v>
      </c>
      <c r="I59" s="9">
        <f t="shared" ref="I59" si="24">SUM(G59:H59)</f>
        <v>3324</v>
      </c>
      <c r="J59" s="18"/>
      <c r="K59" s="32" t="s">
        <v>10</v>
      </c>
      <c r="L59" s="14">
        <v>0</v>
      </c>
      <c r="M59" s="41">
        <v>4</v>
      </c>
      <c r="N59" s="14">
        <v>4</v>
      </c>
      <c r="O59" s="9">
        <f t="shared" ref="O59" si="25">SUM(K59:N59)</f>
        <v>8</v>
      </c>
      <c r="P59" s="14">
        <v>566</v>
      </c>
      <c r="Q59" s="9">
        <f t="shared" ref="Q59:Q60" si="26">SUM(O59:P59)</f>
        <v>574</v>
      </c>
      <c r="R59" s="93"/>
    </row>
    <row r="60" spans="1:18" x14ac:dyDescent="0.2">
      <c r="A60" s="29"/>
      <c r="B60" s="2" t="s">
        <v>629</v>
      </c>
      <c r="C60" s="9">
        <f>SUM(C45:C59)</f>
        <v>14895</v>
      </c>
      <c r="D60" s="9">
        <f>SUM(D45:D59)</f>
        <v>635</v>
      </c>
      <c r="E60" s="9">
        <f>SUM(E45:E59)</f>
        <v>8</v>
      </c>
      <c r="F60" s="9">
        <f>SUM(F45:F59)</f>
        <v>4168</v>
      </c>
      <c r="G60" s="9">
        <f>SUM(C60:F60)</f>
        <v>19706</v>
      </c>
      <c r="H60" s="9">
        <f>SUM(H45:H59)</f>
        <v>6999</v>
      </c>
      <c r="I60" s="9">
        <f t="shared" ref="I60" si="27">SUM(G60:H60)</f>
        <v>26705</v>
      </c>
      <c r="J60" s="18"/>
      <c r="K60" s="9">
        <f>SUM(K45:K59)</f>
        <v>11184</v>
      </c>
      <c r="L60" s="9">
        <f>SUM(L45:L59)</f>
        <v>375</v>
      </c>
      <c r="M60" s="9">
        <f>SUM(M45:M59)</f>
        <v>4</v>
      </c>
      <c r="N60" s="9">
        <f>SUM(N45:N59)</f>
        <v>2638</v>
      </c>
      <c r="O60" s="9">
        <f>SUM(K60:N60)</f>
        <v>14201</v>
      </c>
      <c r="P60" s="9">
        <f>SUM(P45:P59)</f>
        <v>5047</v>
      </c>
      <c r="Q60" s="9">
        <f t="shared" si="26"/>
        <v>19248</v>
      </c>
      <c r="R60" s="18"/>
    </row>
    <row r="61" spans="1:18" x14ac:dyDescent="0.2">
      <c r="A61" s="29"/>
      <c r="B61" s="2"/>
      <c r="C61" s="9"/>
      <c r="D61" s="9"/>
      <c r="E61" s="9"/>
      <c r="F61" s="9"/>
      <c r="G61" s="9"/>
      <c r="H61" s="9"/>
      <c r="I61" s="9"/>
      <c r="J61" s="18"/>
      <c r="K61" s="9"/>
      <c r="L61" s="9"/>
      <c r="M61" s="9"/>
      <c r="N61" s="9"/>
      <c r="O61" s="9"/>
      <c r="P61" s="9"/>
      <c r="Q61" s="9"/>
      <c r="R61" s="18"/>
    </row>
    <row r="62" spans="1:18" ht="17.25" customHeight="1" x14ac:dyDescent="0.2">
      <c r="A62" s="7"/>
      <c r="B62" s="6" t="s">
        <v>623</v>
      </c>
      <c r="C62" s="10"/>
      <c r="D62" s="10"/>
      <c r="E62" s="10"/>
      <c r="F62" s="10"/>
      <c r="G62" s="10"/>
      <c r="H62" s="10"/>
      <c r="I62" s="10"/>
      <c r="J62" s="18"/>
      <c r="K62" s="10"/>
      <c r="L62" s="10"/>
      <c r="M62" s="10"/>
      <c r="N62" s="10"/>
      <c r="O62" s="10"/>
      <c r="P62" s="10"/>
      <c r="Q62" s="10"/>
      <c r="R62" s="93"/>
    </row>
    <row r="63" spans="1:18" x14ac:dyDescent="0.2">
      <c r="A63" s="29"/>
      <c r="B63" s="46" t="s">
        <v>595</v>
      </c>
      <c r="C63" s="14">
        <f t="shared" ref="C63:D65" si="28">SUM(C27,C45)</f>
        <v>125</v>
      </c>
      <c r="D63" s="14">
        <f t="shared" si="28"/>
        <v>0</v>
      </c>
      <c r="E63" s="32" t="s">
        <v>10</v>
      </c>
      <c r="F63" s="14">
        <f>SUM(F27,F45)</f>
        <v>73</v>
      </c>
      <c r="G63" s="9">
        <f>SUM(C63:F63)</f>
        <v>198</v>
      </c>
      <c r="H63" s="32" t="s">
        <v>10</v>
      </c>
      <c r="I63" s="9">
        <f t="shared" ref="I63" si="29">SUM(G63:H63)</f>
        <v>198</v>
      </c>
      <c r="J63" s="18"/>
      <c r="K63" s="14">
        <f t="shared" ref="K63:L65" si="30">SUM(K27,K45)</f>
        <v>3911</v>
      </c>
      <c r="L63" s="14">
        <f t="shared" si="30"/>
        <v>33</v>
      </c>
      <c r="M63" s="32" t="s">
        <v>10</v>
      </c>
      <c r="N63" s="14">
        <f>SUM(N27,N45)</f>
        <v>704</v>
      </c>
      <c r="O63" s="9">
        <f>SUM(K63:N63)</f>
        <v>4648</v>
      </c>
      <c r="P63" s="32" t="s">
        <v>10</v>
      </c>
      <c r="Q63" s="9">
        <f>SUM(O63:P63)</f>
        <v>4648</v>
      </c>
      <c r="R63" s="18"/>
    </row>
    <row r="64" spans="1:18" x14ac:dyDescent="0.2">
      <c r="A64" s="29"/>
      <c r="B64" s="46" t="s">
        <v>594</v>
      </c>
      <c r="C64" s="14">
        <f t="shared" si="28"/>
        <v>0</v>
      </c>
      <c r="D64" s="14">
        <f t="shared" si="28"/>
        <v>0</v>
      </c>
      <c r="E64" s="32" t="s">
        <v>10</v>
      </c>
      <c r="F64" s="14">
        <f>SUM(F28,F46)</f>
        <v>0</v>
      </c>
      <c r="G64" s="9">
        <f>SUM(C64:F64)</f>
        <v>0</v>
      </c>
      <c r="H64" s="32" t="s">
        <v>10</v>
      </c>
      <c r="I64" s="9">
        <f t="shared" ref="I64:I68" si="31">SUM(G64:H64)</f>
        <v>0</v>
      </c>
      <c r="J64" s="18"/>
      <c r="K64" s="14">
        <f t="shared" si="30"/>
        <v>410</v>
      </c>
      <c r="L64" s="14">
        <f t="shared" si="30"/>
        <v>13</v>
      </c>
      <c r="M64" s="32" t="s">
        <v>10</v>
      </c>
      <c r="N64" s="14">
        <f>SUM(N28,N46)</f>
        <v>119</v>
      </c>
      <c r="O64" s="9">
        <f>SUM(K64:N64)</f>
        <v>542</v>
      </c>
      <c r="P64" s="32" t="s">
        <v>10</v>
      </c>
      <c r="Q64" s="9">
        <f t="shared" ref="Q64:Q78" si="32">SUM(O64:P64)</f>
        <v>542</v>
      </c>
      <c r="R64" s="18"/>
    </row>
    <row r="65" spans="1:18" x14ac:dyDescent="0.2">
      <c r="A65" s="29"/>
      <c r="B65" s="46" t="s">
        <v>597</v>
      </c>
      <c r="C65" s="14">
        <f t="shared" si="28"/>
        <v>19021</v>
      </c>
      <c r="D65" s="14">
        <f t="shared" si="28"/>
        <v>234</v>
      </c>
      <c r="E65" s="32" t="s">
        <v>10</v>
      </c>
      <c r="F65" s="14">
        <f>SUM(F29,F47)</f>
        <v>2387</v>
      </c>
      <c r="G65" s="9">
        <f>SUM(C65:F65)</f>
        <v>21642</v>
      </c>
      <c r="H65" s="32" t="s">
        <v>10</v>
      </c>
      <c r="I65" s="9">
        <f t="shared" si="31"/>
        <v>21642</v>
      </c>
      <c r="J65" s="18"/>
      <c r="K65" s="14">
        <f t="shared" si="30"/>
        <v>12887</v>
      </c>
      <c r="L65" s="14">
        <f t="shared" si="30"/>
        <v>127</v>
      </c>
      <c r="M65" s="32" t="s">
        <v>10</v>
      </c>
      <c r="N65" s="14">
        <f>SUM(N29,N47)</f>
        <v>2051</v>
      </c>
      <c r="O65" s="9">
        <f>SUM(K65:N65)</f>
        <v>15065</v>
      </c>
      <c r="P65" s="32" t="s">
        <v>10</v>
      </c>
      <c r="Q65" s="9">
        <f t="shared" si="32"/>
        <v>15065</v>
      </c>
      <c r="R65" s="18"/>
    </row>
    <row r="66" spans="1:18" x14ac:dyDescent="0.2">
      <c r="A66" s="29"/>
      <c r="B66" s="46" t="s">
        <v>602</v>
      </c>
      <c r="C66" s="32" t="s">
        <v>10</v>
      </c>
      <c r="D66" s="32" t="s">
        <v>10</v>
      </c>
      <c r="E66" s="32" t="s">
        <v>10</v>
      </c>
      <c r="F66" s="32" t="s">
        <v>10</v>
      </c>
      <c r="G66" s="32" t="s">
        <v>10</v>
      </c>
      <c r="H66" s="14">
        <f>SUM(H30,H48)</f>
        <v>414</v>
      </c>
      <c r="I66" s="9">
        <f t="shared" si="31"/>
        <v>414</v>
      </c>
      <c r="J66" s="18"/>
      <c r="K66" s="32" t="s">
        <v>10</v>
      </c>
      <c r="L66" s="32" t="s">
        <v>10</v>
      </c>
      <c r="M66" s="32" t="s">
        <v>10</v>
      </c>
      <c r="N66" s="32" t="s">
        <v>10</v>
      </c>
      <c r="O66" s="32" t="s">
        <v>10</v>
      </c>
      <c r="P66" s="14">
        <f>SUM(P30,P48)</f>
        <v>1073</v>
      </c>
      <c r="Q66" s="9">
        <f t="shared" si="32"/>
        <v>1073</v>
      </c>
      <c r="R66" s="93"/>
    </row>
    <row r="67" spans="1:18" x14ac:dyDescent="0.2">
      <c r="A67" s="29"/>
      <c r="B67" s="46" t="s">
        <v>652</v>
      </c>
      <c r="C67" s="32" t="s">
        <v>10</v>
      </c>
      <c r="D67" s="14">
        <f>SUM(D31)</f>
        <v>14</v>
      </c>
      <c r="E67" s="14">
        <f>SUM(E31)</f>
        <v>0</v>
      </c>
      <c r="F67" s="14">
        <f>SUM(F31)</f>
        <v>33</v>
      </c>
      <c r="G67" s="9">
        <f>SUM(C67:F67)</f>
        <v>47</v>
      </c>
      <c r="H67" s="14">
        <f>SUM(H31)</f>
        <v>1120</v>
      </c>
      <c r="I67" s="9">
        <f t="shared" si="31"/>
        <v>1167</v>
      </c>
      <c r="J67" s="18"/>
      <c r="K67" s="32" t="s">
        <v>10</v>
      </c>
      <c r="L67" s="14">
        <f>SUM(L31)</f>
        <v>2</v>
      </c>
      <c r="M67" s="14">
        <f>SUM(M31)</f>
        <v>1</v>
      </c>
      <c r="N67" s="14">
        <f>SUM(N31)</f>
        <v>0</v>
      </c>
      <c r="O67" s="9">
        <f t="shared" ref="O67:O78" si="33">SUM(K67:N67)</f>
        <v>3</v>
      </c>
      <c r="P67" s="14">
        <f>SUM(P31)</f>
        <v>187</v>
      </c>
      <c r="Q67" s="9">
        <f t="shared" si="32"/>
        <v>190</v>
      </c>
      <c r="R67" s="93"/>
    </row>
    <row r="68" spans="1:18" x14ac:dyDescent="0.2">
      <c r="A68" s="29"/>
      <c r="B68" s="46" t="s">
        <v>593</v>
      </c>
      <c r="C68" s="14">
        <f>SUM(C32,C49)</f>
        <v>566</v>
      </c>
      <c r="D68" s="14">
        <f>SUM(D32,D49)</f>
        <v>4</v>
      </c>
      <c r="E68" s="32" t="s">
        <v>10</v>
      </c>
      <c r="F68" s="14">
        <f>SUM(F32,F49)</f>
        <v>0</v>
      </c>
      <c r="G68" s="9">
        <f>SUM(C68:F68)</f>
        <v>570</v>
      </c>
      <c r="H68" s="32" t="s">
        <v>10</v>
      </c>
      <c r="I68" s="9">
        <f t="shared" si="31"/>
        <v>570</v>
      </c>
      <c r="J68" s="18"/>
      <c r="K68" s="14">
        <f>SUM(K32,K49)</f>
        <v>578</v>
      </c>
      <c r="L68" s="14">
        <f>SUM(L32,L49)</f>
        <v>134</v>
      </c>
      <c r="M68" s="32" t="s">
        <v>10</v>
      </c>
      <c r="N68" s="14">
        <f>SUM(N32,N49)</f>
        <v>86</v>
      </c>
      <c r="O68" s="9">
        <f t="shared" si="33"/>
        <v>798</v>
      </c>
      <c r="P68" s="32" t="s">
        <v>10</v>
      </c>
      <c r="Q68" s="9">
        <f t="shared" si="32"/>
        <v>798</v>
      </c>
      <c r="R68" s="93"/>
    </row>
    <row r="69" spans="1:18" x14ac:dyDescent="0.2">
      <c r="A69" s="29"/>
      <c r="B69" s="46" t="s">
        <v>598</v>
      </c>
      <c r="C69" s="32" t="s">
        <v>10</v>
      </c>
      <c r="D69" s="32" t="s">
        <v>10</v>
      </c>
      <c r="E69" s="32" t="s">
        <v>10</v>
      </c>
      <c r="F69" s="32" t="s">
        <v>10</v>
      </c>
      <c r="G69" s="32" t="s">
        <v>10</v>
      </c>
      <c r="H69" s="32" t="s">
        <v>10</v>
      </c>
      <c r="I69" s="32" t="s">
        <v>10</v>
      </c>
      <c r="J69" s="18"/>
      <c r="K69" s="14">
        <f>SUM(K33)</f>
        <v>2</v>
      </c>
      <c r="L69" s="14">
        <f>SUM(L33)</f>
        <v>0</v>
      </c>
      <c r="M69" s="32" t="s">
        <v>10</v>
      </c>
      <c r="N69" s="32" t="s">
        <v>10</v>
      </c>
      <c r="O69" s="9">
        <f t="shared" si="33"/>
        <v>2</v>
      </c>
      <c r="P69" s="32" t="s">
        <v>10</v>
      </c>
      <c r="Q69" s="9">
        <f t="shared" si="32"/>
        <v>2</v>
      </c>
      <c r="R69" s="93"/>
    </row>
    <row r="70" spans="1:18" x14ac:dyDescent="0.2">
      <c r="A70" s="29"/>
      <c r="B70" s="47" t="s">
        <v>599</v>
      </c>
      <c r="C70" s="32" t="s">
        <v>10</v>
      </c>
      <c r="D70" s="32" t="s">
        <v>10</v>
      </c>
      <c r="E70" s="32" t="s">
        <v>10</v>
      </c>
      <c r="F70" s="32" t="s">
        <v>10</v>
      </c>
      <c r="G70" s="32" t="s">
        <v>10</v>
      </c>
      <c r="H70" s="32" t="s">
        <v>10</v>
      </c>
      <c r="I70" s="32" t="s">
        <v>10</v>
      </c>
      <c r="J70" s="18"/>
      <c r="K70" s="14">
        <f>SUM(K34,K50)</f>
        <v>14</v>
      </c>
      <c r="L70" s="14">
        <f>SUM(L34,L50)</f>
        <v>0</v>
      </c>
      <c r="M70" s="32" t="s">
        <v>10</v>
      </c>
      <c r="N70" s="14">
        <f>SUM(N34,N50)</f>
        <v>0</v>
      </c>
      <c r="O70" s="9">
        <f t="shared" si="33"/>
        <v>14</v>
      </c>
      <c r="P70" s="32" t="s">
        <v>10</v>
      </c>
      <c r="Q70" s="9">
        <f t="shared" si="32"/>
        <v>14</v>
      </c>
      <c r="R70" s="93"/>
    </row>
    <row r="71" spans="1:18" x14ac:dyDescent="0.2">
      <c r="A71" s="29"/>
      <c r="B71" s="46" t="s">
        <v>645</v>
      </c>
      <c r="C71" s="32" t="s">
        <v>10</v>
      </c>
      <c r="D71" s="32" t="s">
        <v>10</v>
      </c>
      <c r="E71" s="32" t="s">
        <v>10</v>
      </c>
      <c r="F71" s="32" t="s">
        <v>10</v>
      </c>
      <c r="G71" s="32" t="s">
        <v>10</v>
      </c>
      <c r="H71" s="32" t="s">
        <v>10</v>
      </c>
      <c r="I71" s="32" t="s">
        <v>10</v>
      </c>
      <c r="J71" s="18"/>
      <c r="K71" s="32" t="s">
        <v>10</v>
      </c>
      <c r="L71" s="14">
        <f>SUM(L35,L51)</f>
        <v>15</v>
      </c>
      <c r="M71" s="14">
        <f>SUM(M35,M51)</f>
        <v>0</v>
      </c>
      <c r="N71" s="14">
        <f>SUM(N35,N51)</f>
        <v>28</v>
      </c>
      <c r="O71" s="9">
        <f t="shared" si="33"/>
        <v>43</v>
      </c>
      <c r="P71" s="14">
        <f>SUM(P35,P51)</f>
        <v>585</v>
      </c>
      <c r="Q71" s="9">
        <f t="shared" si="32"/>
        <v>628</v>
      </c>
      <c r="R71" s="18"/>
    </row>
    <row r="72" spans="1:18" x14ac:dyDescent="0.2">
      <c r="A72" s="29"/>
      <c r="B72" s="46" t="s">
        <v>615</v>
      </c>
      <c r="C72" s="14">
        <f>SUM(C36,C52)</f>
        <v>232</v>
      </c>
      <c r="D72" s="32" t="s">
        <v>10</v>
      </c>
      <c r="E72" s="32" t="s">
        <v>10</v>
      </c>
      <c r="F72" s="32" t="s">
        <v>10</v>
      </c>
      <c r="G72" s="9">
        <f t="shared" ref="G72:G78" si="34">SUM(C72:F72)</f>
        <v>232</v>
      </c>
      <c r="H72" s="32" t="s">
        <v>10</v>
      </c>
      <c r="I72" s="9">
        <f t="shared" ref="I72:I78" si="35">SUM(G72:H72)</f>
        <v>232</v>
      </c>
      <c r="J72" s="18"/>
      <c r="K72" s="14">
        <f>SUM(K36,K52)</f>
        <v>97</v>
      </c>
      <c r="L72" s="32" t="s">
        <v>10</v>
      </c>
      <c r="M72" s="32" t="s">
        <v>10</v>
      </c>
      <c r="N72" s="32" t="s">
        <v>10</v>
      </c>
      <c r="O72" s="9">
        <f t="shared" si="33"/>
        <v>97</v>
      </c>
      <c r="P72" s="32" t="s">
        <v>10</v>
      </c>
      <c r="Q72" s="9">
        <f t="shared" si="32"/>
        <v>97</v>
      </c>
      <c r="R72" s="93"/>
    </row>
    <row r="73" spans="1:18" x14ac:dyDescent="0.2">
      <c r="A73" s="29"/>
      <c r="B73" s="46" t="s">
        <v>654</v>
      </c>
      <c r="C73" s="32" t="s">
        <v>10</v>
      </c>
      <c r="D73" s="14">
        <f>D53</f>
        <v>0</v>
      </c>
      <c r="E73" s="14">
        <f>E53</f>
        <v>0</v>
      </c>
      <c r="F73" s="14">
        <f>F53</f>
        <v>0</v>
      </c>
      <c r="G73" s="9">
        <f>SUM(C73:F73)</f>
        <v>0</v>
      </c>
      <c r="H73" s="32" t="s">
        <v>10</v>
      </c>
      <c r="I73" s="9">
        <f t="shared" si="35"/>
        <v>0</v>
      </c>
      <c r="J73" s="18"/>
      <c r="K73" s="32" t="s">
        <v>10</v>
      </c>
      <c r="L73" s="14">
        <f>L53</f>
        <v>41</v>
      </c>
      <c r="M73" s="14">
        <f>M53</f>
        <v>0</v>
      </c>
      <c r="N73" s="14">
        <f>N53</f>
        <v>45</v>
      </c>
      <c r="O73" s="9">
        <f t="shared" ref="O73" si="36">SUM(K73:N73)</f>
        <v>86</v>
      </c>
      <c r="P73" s="32" t="s">
        <v>10</v>
      </c>
      <c r="Q73" s="9">
        <f t="shared" si="32"/>
        <v>86</v>
      </c>
      <c r="R73" s="93"/>
    </row>
    <row r="74" spans="1:18" x14ac:dyDescent="0.2">
      <c r="A74" s="29"/>
      <c r="B74" s="46" t="s">
        <v>627</v>
      </c>
      <c r="C74" s="14">
        <f>SUM(C37,C54)</f>
        <v>110</v>
      </c>
      <c r="D74" s="32" t="s">
        <v>10</v>
      </c>
      <c r="E74" s="32" t="s">
        <v>10</v>
      </c>
      <c r="F74" s="32" t="s">
        <v>10</v>
      </c>
      <c r="G74" s="9">
        <f t="shared" si="34"/>
        <v>110</v>
      </c>
      <c r="H74" s="32" t="s">
        <v>10</v>
      </c>
      <c r="I74" s="9">
        <f t="shared" si="35"/>
        <v>110</v>
      </c>
      <c r="J74" s="18"/>
      <c r="K74" s="14">
        <f>SUM(K37,K54)</f>
        <v>33</v>
      </c>
      <c r="L74" s="32" t="s">
        <v>10</v>
      </c>
      <c r="M74" s="32" t="s">
        <v>10</v>
      </c>
      <c r="N74" s="32" t="s">
        <v>10</v>
      </c>
      <c r="O74" s="9">
        <f t="shared" si="33"/>
        <v>33</v>
      </c>
      <c r="P74" s="32" t="s">
        <v>10</v>
      </c>
      <c r="Q74" s="9">
        <f t="shared" si="32"/>
        <v>33</v>
      </c>
      <c r="R74" s="93"/>
    </row>
    <row r="75" spans="1:18" x14ac:dyDescent="0.2">
      <c r="A75" s="29"/>
      <c r="B75" s="46" t="s">
        <v>563</v>
      </c>
      <c r="C75" s="14">
        <f>SUM(C38,C55)</f>
        <v>189</v>
      </c>
      <c r="D75" s="32" t="s">
        <v>10</v>
      </c>
      <c r="E75" s="32" t="s">
        <v>10</v>
      </c>
      <c r="F75" s="41" t="str">
        <f>F55</f>
        <v>..</v>
      </c>
      <c r="G75" s="9">
        <f t="shared" si="34"/>
        <v>189</v>
      </c>
      <c r="H75" s="32" t="s">
        <v>10</v>
      </c>
      <c r="I75" s="9">
        <f t="shared" si="35"/>
        <v>189</v>
      </c>
      <c r="J75" s="18"/>
      <c r="K75" s="14">
        <f>SUM(K38,K55)</f>
        <v>97</v>
      </c>
      <c r="L75" s="32" t="s">
        <v>10</v>
      </c>
      <c r="M75" s="32" t="s">
        <v>10</v>
      </c>
      <c r="N75" s="32" t="s">
        <v>10</v>
      </c>
      <c r="O75" s="9">
        <f t="shared" si="33"/>
        <v>97</v>
      </c>
      <c r="P75" s="32" t="s">
        <v>10</v>
      </c>
      <c r="Q75" s="9">
        <f t="shared" si="32"/>
        <v>97</v>
      </c>
      <c r="R75" s="18"/>
    </row>
    <row r="76" spans="1:18" x14ac:dyDescent="0.2">
      <c r="A76" s="29"/>
      <c r="B76" s="46" t="s">
        <v>646</v>
      </c>
      <c r="C76" s="14">
        <f>SUM(C39,C56)</f>
        <v>1845</v>
      </c>
      <c r="D76" s="14">
        <f>SUM(D39,D56)</f>
        <v>113</v>
      </c>
      <c r="E76" s="32" t="s">
        <v>10</v>
      </c>
      <c r="F76" s="14">
        <f>SUM(F39,F56)</f>
        <v>3116</v>
      </c>
      <c r="G76" s="9">
        <f t="shared" ref="G76" si="37">SUM(C76:F76)</f>
        <v>5074</v>
      </c>
      <c r="H76" s="32" t="s">
        <v>10</v>
      </c>
      <c r="I76" s="9">
        <f t="shared" ref="I76" si="38">SUM(G76:H76)</f>
        <v>5074</v>
      </c>
      <c r="J76" s="18"/>
      <c r="K76" s="14">
        <f>SUM(K39,K56)</f>
        <v>247</v>
      </c>
      <c r="L76" s="14">
        <f>SUM(L39,L56)</f>
        <v>27</v>
      </c>
      <c r="M76" s="32" t="s">
        <v>10</v>
      </c>
      <c r="N76" s="14">
        <f>SUM(N39,N56)</f>
        <v>806</v>
      </c>
      <c r="O76" s="9">
        <f t="shared" ref="O76" si="39">SUM(K76:N76)</f>
        <v>1080</v>
      </c>
      <c r="P76" s="32" t="s">
        <v>10</v>
      </c>
      <c r="Q76" s="9">
        <f t="shared" ref="Q76" si="40">SUM(O76:P76)</f>
        <v>1080</v>
      </c>
      <c r="R76" s="18"/>
    </row>
    <row r="77" spans="1:18" x14ac:dyDescent="0.2">
      <c r="A77" s="29"/>
      <c r="B77" s="46" t="s">
        <v>649</v>
      </c>
      <c r="C77" s="14">
        <f>SUM(C40,C57)</f>
        <v>25</v>
      </c>
      <c r="D77" s="32" t="s">
        <v>10</v>
      </c>
      <c r="E77" s="32" t="s">
        <v>10</v>
      </c>
      <c r="F77" s="32" t="s">
        <v>10</v>
      </c>
      <c r="G77" s="9">
        <f t="shared" si="34"/>
        <v>25</v>
      </c>
      <c r="H77" s="32" t="s">
        <v>10</v>
      </c>
      <c r="I77" s="9">
        <f t="shared" si="35"/>
        <v>25</v>
      </c>
      <c r="J77" s="18"/>
      <c r="K77" s="14">
        <f>SUM(K40,K57)</f>
        <v>4</v>
      </c>
      <c r="L77" s="32" t="s">
        <v>10</v>
      </c>
      <c r="M77" s="32" t="s">
        <v>10</v>
      </c>
      <c r="N77" s="32" t="s">
        <v>10</v>
      </c>
      <c r="O77" s="9">
        <f t="shared" si="33"/>
        <v>4</v>
      </c>
      <c r="P77" s="32" t="s">
        <v>10</v>
      </c>
      <c r="Q77" s="9">
        <f t="shared" si="32"/>
        <v>4</v>
      </c>
      <c r="R77" s="93"/>
    </row>
    <row r="78" spans="1:18" x14ac:dyDescent="0.2">
      <c r="A78" s="29"/>
      <c r="B78" s="46" t="s">
        <v>651</v>
      </c>
      <c r="C78" s="32" t="s">
        <v>10</v>
      </c>
      <c r="D78" s="14">
        <f>SUM(D41,D58)</f>
        <v>569</v>
      </c>
      <c r="E78" s="14">
        <f>SUM(E41,E58)</f>
        <v>16</v>
      </c>
      <c r="F78" s="14">
        <f>SUM(F41,F58)</f>
        <v>352</v>
      </c>
      <c r="G78" s="9">
        <f t="shared" si="34"/>
        <v>937</v>
      </c>
      <c r="H78" s="14">
        <f>SUM(H41,H58)</f>
        <v>6842</v>
      </c>
      <c r="I78" s="9">
        <f t="shared" si="35"/>
        <v>7779</v>
      </c>
      <c r="J78" s="18"/>
      <c r="K78" s="32" t="s">
        <v>10</v>
      </c>
      <c r="L78" s="14">
        <f>SUM(L41,L58)</f>
        <v>205</v>
      </c>
      <c r="M78" s="14">
        <f>SUM(M41,M58)</f>
        <v>0</v>
      </c>
      <c r="N78" s="14">
        <f>SUM(N41,N58)</f>
        <v>133</v>
      </c>
      <c r="O78" s="9">
        <f t="shared" si="33"/>
        <v>338</v>
      </c>
      <c r="P78" s="14">
        <f>SUM(P41,P58)</f>
        <v>5730</v>
      </c>
      <c r="Q78" s="9">
        <f t="shared" si="32"/>
        <v>6068</v>
      </c>
      <c r="R78" s="93"/>
    </row>
    <row r="79" spans="1:18" x14ac:dyDescent="0.2">
      <c r="A79" s="29"/>
      <c r="B79" s="46" t="s">
        <v>676</v>
      </c>
      <c r="C79" s="32" t="s">
        <v>10</v>
      </c>
      <c r="D79" s="14">
        <f>D59</f>
        <v>10</v>
      </c>
      <c r="E79" s="14">
        <f>E59</f>
        <v>8</v>
      </c>
      <c r="F79" s="14">
        <f>F59</f>
        <v>8</v>
      </c>
      <c r="G79" s="9">
        <f t="shared" ref="G79" si="41">SUM(C79:F79)</f>
        <v>26</v>
      </c>
      <c r="H79" s="14">
        <f>H59</f>
        <v>3298</v>
      </c>
      <c r="I79" s="9">
        <f t="shared" ref="I79" si="42">SUM(G79:H79)</f>
        <v>3324</v>
      </c>
      <c r="J79" s="18"/>
      <c r="K79" s="32" t="s">
        <v>10</v>
      </c>
      <c r="L79" s="14">
        <f>L59</f>
        <v>0</v>
      </c>
      <c r="M79" s="14">
        <f>M59</f>
        <v>4</v>
      </c>
      <c r="N79" s="14">
        <f>N59</f>
        <v>4</v>
      </c>
      <c r="O79" s="9">
        <f t="shared" ref="O79" si="43">SUM(K79:N79)</f>
        <v>8</v>
      </c>
      <c r="P79" s="14">
        <f>P59</f>
        <v>566</v>
      </c>
      <c r="Q79" s="9">
        <f t="shared" ref="Q79:Q80" si="44">SUM(O79:P79)</f>
        <v>574</v>
      </c>
      <c r="R79" s="93"/>
    </row>
    <row r="80" spans="1:18" ht="15" thickBot="1" x14ac:dyDescent="0.25">
      <c r="A80" s="29"/>
      <c r="B80" s="2" t="s">
        <v>630</v>
      </c>
      <c r="C80" s="9">
        <f>SUM(C63:C79)</f>
        <v>22113</v>
      </c>
      <c r="D80" s="9">
        <f>SUM(D63:D79)</f>
        <v>944</v>
      </c>
      <c r="E80" s="9">
        <f>SUM(E63:E79)</f>
        <v>24</v>
      </c>
      <c r="F80" s="9">
        <f>SUM(F63:F79)</f>
        <v>5969</v>
      </c>
      <c r="G80" s="9">
        <f>SUM(C80:F80)</f>
        <v>29050</v>
      </c>
      <c r="H80" s="9">
        <f>SUM(H63:H79)</f>
        <v>11674</v>
      </c>
      <c r="I80" s="9">
        <f t="shared" ref="I80" si="45">SUM(G80:H80)</f>
        <v>40724</v>
      </c>
      <c r="J80" s="18"/>
      <c r="K80" s="9">
        <f>SUM(K63:K79)</f>
        <v>18280</v>
      </c>
      <c r="L80" s="9">
        <f>SUM(L63:L79)</f>
        <v>597</v>
      </c>
      <c r="M80" s="9">
        <f>SUM(M63:M79)</f>
        <v>5</v>
      </c>
      <c r="N80" s="9">
        <f>SUM(N63:N79)</f>
        <v>3976</v>
      </c>
      <c r="O80" s="9">
        <f>SUM(K80:N80)</f>
        <v>22858</v>
      </c>
      <c r="P80" s="9">
        <f>SUM(P63:P79)</f>
        <v>8141</v>
      </c>
      <c r="Q80" s="9">
        <f t="shared" si="44"/>
        <v>30999</v>
      </c>
      <c r="R80" s="18"/>
    </row>
    <row r="81" spans="1:18" x14ac:dyDescent="0.2">
      <c r="A81" s="96"/>
      <c r="B81" s="96"/>
      <c r="C81" s="96"/>
      <c r="D81" s="96"/>
      <c r="E81" s="96"/>
      <c r="F81" s="96"/>
      <c r="G81" s="96"/>
      <c r="H81" s="96"/>
      <c r="I81" s="96"/>
      <c r="J81" s="101"/>
      <c r="K81" s="96"/>
      <c r="L81" s="96"/>
      <c r="M81" s="96"/>
      <c r="N81" s="96"/>
      <c r="O81" s="96"/>
      <c r="P81" s="96"/>
      <c r="Q81" s="96"/>
    </row>
    <row r="82" spans="1:18" ht="17.25" customHeight="1" x14ac:dyDescent="0.2">
      <c r="A82" s="7" t="s">
        <v>588</v>
      </c>
      <c r="B82" s="6" t="s">
        <v>589</v>
      </c>
      <c r="C82" s="10"/>
      <c r="D82" s="10"/>
      <c r="E82" s="10"/>
      <c r="F82" s="10"/>
      <c r="G82" s="10"/>
      <c r="H82" s="10"/>
      <c r="I82" s="10"/>
      <c r="J82" s="18"/>
      <c r="K82" s="10"/>
      <c r="L82" s="10"/>
      <c r="M82" s="10"/>
      <c r="N82" s="10"/>
      <c r="O82" s="10"/>
      <c r="P82" s="10"/>
      <c r="Q82" s="10"/>
      <c r="R82" s="93"/>
    </row>
    <row r="83" spans="1:18" x14ac:dyDescent="0.2">
      <c r="A83" s="29"/>
      <c r="B83" s="46" t="s">
        <v>595</v>
      </c>
      <c r="C83" s="14">
        <v>91</v>
      </c>
      <c r="D83" s="41">
        <v>2</v>
      </c>
      <c r="E83" s="32" t="s">
        <v>10</v>
      </c>
      <c r="F83" s="14">
        <v>47</v>
      </c>
      <c r="G83" s="9">
        <f>SUM(C83:F83)</f>
        <v>140</v>
      </c>
      <c r="H83" s="32" t="s">
        <v>10</v>
      </c>
      <c r="I83" s="9">
        <f t="shared" ref="I83:I88" si="46">SUM(G83:H83)</f>
        <v>140</v>
      </c>
      <c r="J83" s="18"/>
      <c r="K83" s="14">
        <v>1357</v>
      </c>
      <c r="L83" s="41">
        <v>74</v>
      </c>
      <c r="M83" s="32" t="s">
        <v>10</v>
      </c>
      <c r="N83" s="14">
        <v>243</v>
      </c>
      <c r="O83" s="9">
        <f>SUM(K83:N83)</f>
        <v>1674</v>
      </c>
      <c r="P83" s="32" t="s">
        <v>10</v>
      </c>
      <c r="Q83" s="9">
        <f>SUM(O83:P83)</f>
        <v>1674</v>
      </c>
      <c r="R83" s="18"/>
    </row>
    <row r="84" spans="1:18" x14ac:dyDescent="0.2">
      <c r="A84" s="29"/>
      <c r="B84" s="46" t="s">
        <v>596</v>
      </c>
      <c r="C84" s="14">
        <v>2</v>
      </c>
      <c r="D84" s="14">
        <v>0</v>
      </c>
      <c r="E84" s="32" t="s">
        <v>10</v>
      </c>
      <c r="F84" s="14">
        <v>2</v>
      </c>
      <c r="G84" s="9">
        <f>SUM(C84:F84)</f>
        <v>4</v>
      </c>
      <c r="H84" s="32" t="s">
        <v>10</v>
      </c>
      <c r="I84" s="9">
        <f t="shared" si="46"/>
        <v>4</v>
      </c>
      <c r="J84" s="18"/>
      <c r="K84" s="14">
        <v>1216</v>
      </c>
      <c r="L84" s="14">
        <v>261</v>
      </c>
      <c r="M84" s="32" t="s">
        <v>10</v>
      </c>
      <c r="N84" s="14">
        <v>398</v>
      </c>
      <c r="O84" s="9">
        <f>SUM(K84:N84)</f>
        <v>1875</v>
      </c>
      <c r="P84" s="32" t="s">
        <v>10</v>
      </c>
      <c r="Q84" s="9">
        <f t="shared" ref="Q84:Q97" si="47">SUM(O84:P84)</f>
        <v>1875</v>
      </c>
      <c r="R84" s="18"/>
    </row>
    <row r="85" spans="1:18" x14ac:dyDescent="0.2">
      <c r="A85" s="29"/>
      <c r="B85" s="46" t="s">
        <v>597</v>
      </c>
      <c r="C85" s="14">
        <v>5614</v>
      </c>
      <c r="D85" s="14">
        <v>43</v>
      </c>
      <c r="E85" s="32" t="s">
        <v>10</v>
      </c>
      <c r="F85" s="14">
        <v>1087</v>
      </c>
      <c r="G85" s="9">
        <f>SUM(C85:F85)</f>
        <v>6744</v>
      </c>
      <c r="H85" s="32" t="s">
        <v>10</v>
      </c>
      <c r="I85" s="9">
        <f t="shared" si="46"/>
        <v>6744</v>
      </c>
      <c r="J85" s="18"/>
      <c r="K85" s="14">
        <v>1461</v>
      </c>
      <c r="L85" s="14">
        <v>34</v>
      </c>
      <c r="M85" s="32" t="s">
        <v>10</v>
      </c>
      <c r="N85" s="14">
        <v>290</v>
      </c>
      <c r="O85" s="9">
        <f>SUM(K85:N85)</f>
        <v>1785</v>
      </c>
      <c r="P85" s="32" t="s">
        <v>10</v>
      </c>
      <c r="Q85" s="9">
        <f t="shared" si="47"/>
        <v>1785</v>
      </c>
      <c r="R85" s="18"/>
    </row>
    <row r="86" spans="1:18" x14ac:dyDescent="0.2">
      <c r="A86" s="29"/>
      <c r="B86" s="46" t="s">
        <v>602</v>
      </c>
      <c r="C86" s="32" t="s">
        <v>10</v>
      </c>
      <c r="D86" s="32" t="s">
        <v>10</v>
      </c>
      <c r="E86" s="32" t="s">
        <v>10</v>
      </c>
      <c r="F86" s="32" t="s">
        <v>10</v>
      </c>
      <c r="G86" s="32" t="s">
        <v>10</v>
      </c>
      <c r="H86" s="41">
        <v>953</v>
      </c>
      <c r="I86" s="9">
        <f t="shared" si="46"/>
        <v>953</v>
      </c>
      <c r="J86" s="18"/>
      <c r="K86" s="32" t="s">
        <v>10</v>
      </c>
      <c r="L86" s="32" t="s">
        <v>10</v>
      </c>
      <c r="M86" s="32" t="s">
        <v>10</v>
      </c>
      <c r="N86" s="32" t="s">
        <v>10</v>
      </c>
      <c r="O86" s="32" t="s">
        <v>10</v>
      </c>
      <c r="P86" s="41">
        <v>212</v>
      </c>
      <c r="Q86" s="9">
        <f t="shared" si="47"/>
        <v>212</v>
      </c>
      <c r="R86" s="93"/>
    </row>
    <row r="87" spans="1:18" x14ac:dyDescent="0.2">
      <c r="A87" s="29"/>
      <c r="B87" s="46" t="s">
        <v>652</v>
      </c>
      <c r="C87" s="32" t="s">
        <v>10</v>
      </c>
      <c r="D87" s="41">
        <v>0</v>
      </c>
      <c r="E87" s="41">
        <v>0</v>
      </c>
      <c r="F87" s="41">
        <v>58</v>
      </c>
      <c r="G87" s="9">
        <f>SUM(C87:F87)</f>
        <v>58</v>
      </c>
      <c r="H87" s="41">
        <v>221</v>
      </c>
      <c r="I87" s="9">
        <f t="shared" si="46"/>
        <v>279</v>
      </c>
      <c r="J87" s="18"/>
      <c r="K87" s="32" t="s">
        <v>10</v>
      </c>
      <c r="L87" s="41">
        <v>0</v>
      </c>
      <c r="M87" s="41">
        <v>0</v>
      </c>
      <c r="N87" s="41">
        <v>0</v>
      </c>
      <c r="O87" s="9">
        <f t="shared" ref="O87:O97" si="48">SUM(K87:N87)</f>
        <v>0</v>
      </c>
      <c r="P87" s="41">
        <v>11</v>
      </c>
      <c r="Q87" s="9">
        <f t="shared" si="47"/>
        <v>11</v>
      </c>
      <c r="R87" s="94"/>
    </row>
    <row r="88" spans="1:18" x14ac:dyDescent="0.2">
      <c r="A88" s="29"/>
      <c r="B88" s="46" t="s">
        <v>593</v>
      </c>
      <c r="C88" s="41">
        <v>147</v>
      </c>
      <c r="D88" s="41">
        <v>0</v>
      </c>
      <c r="E88" s="32" t="s">
        <v>10</v>
      </c>
      <c r="F88" s="41">
        <v>10</v>
      </c>
      <c r="G88" s="9">
        <f>SUM(C88:F88)</f>
        <v>157</v>
      </c>
      <c r="H88" s="32" t="s">
        <v>10</v>
      </c>
      <c r="I88" s="9">
        <f t="shared" si="46"/>
        <v>157</v>
      </c>
      <c r="J88" s="18"/>
      <c r="K88" s="41">
        <v>334</v>
      </c>
      <c r="L88" s="41">
        <v>20</v>
      </c>
      <c r="M88" s="32" t="s">
        <v>10</v>
      </c>
      <c r="N88" s="41">
        <v>12</v>
      </c>
      <c r="O88" s="9">
        <f t="shared" si="48"/>
        <v>366</v>
      </c>
      <c r="P88" s="32" t="s">
        <v>10</v>
      </c>
      <c r="Q88" s="9">
        <f t="shared" si="47"/>
        <v>366</v>
      </c>
      <c r="R88" s="93"/>
    </row>
    <row r="89" spans="1:18" x14ac:dyDescent="0.2">
      <c r="A89" s="29"/>
      <c r="B89" s="46" t="s">
        <v>598</v>
      </c>
      <c r="C89" s="32" t="s">
        <v>10</v>
      </c>
      <c r="D89" s="32" t="s">
        <v>10</v>
      </c>
      <c r="E89" s="32" t="s">
        <v>10</v>
      </c>
      <c r="F89" s="32" t="s">
        <v>10</v>
      </c>
      <c r="G89" s="32" t="s">
        <v>10</v>
      </c>
      <c r="H89" s="32" t="s">
        <v>10</v>
      </c>
      <c r="I89" s="32" t="s">
        <v>10</v>
      </c>
      <c r="J89" s="18"/>
      <c r="K89" s="14">
        <v>31</v>
      </c>
      <c r="L89" s="33">
        <v>0</v>
      </c>
      <c r="M89" s="32" t="s">
        <v>10</v>
      </c>
      <c r="N89" s="32" t="s">
        <v>10</v>
      </c>
      <c r="O89" s="9">
        <f t="shared" si="48"/>
        <v>31</v>
      </c>
      <c r="P89" s="32" t="s">
        <v>10</v>
      </c>
      <c r="Q89" s="9">
        <f t="shared" si="47"/>
        <v>31</v>
      </c>
      <c r="R89" s="93"/>
    </row>
    <row r="90" spans="1:18" x14ac:dyDescent="0.2">
      <c r="A90" s="29"/>
      <c r="B90" s="47" t="s">
        <v>599</v>
      </c>
      <c r="C90" s="32" t="s">
        <v>10</v>
      </c>
      <c r="D90" s="32" t="s">
        <v>10</v>
      </c>
      <c r="E90" s="32" t="s">
        <v>10</v>
      </c>
      <c r="F90" s="32" t="s">
        <v>10</v>
      </c>
      <c r="G90" s="32" t="s">
        <v>10</v>
      </c>
      <c r="H90" s="32" t="s">
        <v>10</v>
      </c>
      <c r="I90" s="32" t="s">
        <v>10</v>
      </c>
      <c r="J90" s="18"/>
      <c r="K90" s="14">
        <v>11</v>
      </c>
      <c r="L90" s="33">
        <v>0</v>
      </c>
      <c r="M90" s="32" t="s">
        <v>10</v>
      </c>
      <c r="N90" s="41">
        <v>0</v>
      </c>
      <c r="O90" s="9">
        <f t="shared" si="48"/>
        <v>11</v>
      </c>
      <c r="P90" s="32" t="s">
        <v>10</v>
      </c>
      <c r="Q90" s="9">
        <f t="shared" si="47"/>
        <v>11</v>
      </c>
      <c r="R90" s="93"/>
    </row>
    <row r="91" spans="1:18" x14ac:dyDescent="0.2">
      <c r="A91" s="29"/>
      <c r="B91" s="46" t="s">
        <v>645</v>
      </c>
      <c r="C91" s="32" t="s">
        <v>10</v>
      </c>
      <c r="D91" s="32" t="s">
        <v>10</v>
      </c>
      <c r="E91" s="32" t="s">
        <v>10</v>
      </c>
      <c r="F91" s="32" t="s">
        <v>10</v>
      </c>
      <c r="G91" s="32" t="s">
        <v>10</v>
      </c>
      <c r="H91" s="32" t="s">
        <v>10</v>
      </c>
      <c r="I91" s="32" t="s">
        <v>10</v>
      </c>
      <c r="J91" s="18"/>
      <c r="K91" s="32" t="s">
        <v>10</v>
      </c>
      <c r="L91" s="14">
        <v>11</v>
      </c>
      <c r="M91" s="14">
        <v>0</v>
      </c>
      <c r="N91" s="14">
        <v>16</v>
      </c>
      <c r="O91" s="9">
        <f t="shared" si="48"/>
        <v>27</v>
      </c>
      <c r="P91" s="14">
        <v>885</v>
      </c>
      <c r="Q91" s="9">
        <f t="shared" si="47"/>
        <v>912</v>
      </c>
      <c r="R91" s="18"/>
    </row>
    <row r="92" spans="1:18" x14ac:dyDescent="0.2">
      <c r="A92" s="29"/>
      <c r="B92" s="46" t="s">
        <v>600</v>
      </c>
      <c r="C92" s="32" t="s">
        <v>10</v>
      </c>
      <c r="D92" s="32" t="s">
        <v>10</v>
      </c>
      <c r="E92" s="32" t="s">
        <v>10</v>
      </c>
      <c r="F92" s="32" t="s">
        <v>10</v>
      </c>
      <c r="G92" s="32" t="s">
        <v>10</v>
      </c>
      <c r="H92" s="32" t="s">
        <v>10</v>
      </c>
      <c r="I92" s="32" t="s">
        <v>10</v>
      </c>
      <c r="J92" s="18"/>
      <c r="K92" s="14">
        <v>65</v>
      </c>
      <c r="L92" s="32" t="s">
        <v>10</v>
      </c>
      <c r="M92" s="32" t="s">
        <v>10</v>
      </c>
      <c r="N92" s="32" t="s">
        <v>10</v>
      </c>
      <c r="O92" s="9">
        <f t="shared" si="48"/>
        <v>65</v>
      </c>
      <c r="P92" s="32" t="s">
        <v>10</v>
      </c>
      <c r="Q92" s="9">
        <f t="shared" si="47"/>
        <v>65</v>
      </c>
      <c r="R92" s="93"/>
    </row>
    <row r="93" spans="1:18" x14ac:dyDescent="0.2">
      <c r="A93" s="29"/>
      <c r="B93" s="46" t="s">
        <v>653</v>
      </c>
      <c r="C93" s="32" t="s">
        <v>10</v>
      </c>
      <c r="D93" s="14">
        <v>5</v>
      </c>
      <c r="E93" s="14">
        <v>0</v>
      </c>
      <c r="F93" s="14">
        <v>8</v>
      </c>
      <c r="G93" s="9">
        <f>SUM(C93:F93)</f>
        <v>13</v>
      </c>
      <c r="H93" s="32" t="s">
        <v>10</v>
      </c>
      <c r="I93" s="9">
        <f t="shared" ref="I93:I98" si="49">SUM(G93:H93)</f>
        <v>13</v>
      </c>
      <c r="J93" s="18"/>
      <c r="K93" s="32" t="s">
        <v>10</v>
      </c>
      <c r="L93" s="14">
        <v>179</v>
      </c>
      <c r="M93" s="14">
        <v>0</v>
      </c>
      <c r="N93" s="14">
        <v>44</v>
      </c>
      <c r="O93" s="9">
        <f t="shared" si="48"/>
        <v>223</v>
      </c>
      <c r="P93" s="32" t="s">
        <v>10</v>
      </c>
      <c r="Q93" s="9">
        <f t="shared" si="47"/>
        <v>223</v>
      </c>
      <c r="R93" s="18"/>
    </row>
    <row r="94" spans="1:18" x14ac:dyDescent="0.2">
      <c r="A94" s="29"/>
      <c r="B94" s="46" t="s">
        <v>563</v>
      </c>
      <c r="C94" s="41">
        <v>0</v>
      </c>
      <c r="D94" s="32" t="s">
        <v>10</v>
      </c>
      <c r="E94" s="32" t="s">
        <v>10</v>
      </c>
      <c r="F94" s="32" t="s">
        <v>10</v>
      </c>
      <c r="G94" s="9">
        <f>SUM(C94:F94)</f>
        <v>0</v>
      </c>
      <c r="H94" s="32" t="s">
        <v>10</v>
      </c>
      <c r="I94" s="9">
        <f t="shared" si="49"/>
        <v>0</v>
      </c>
      <c r="J94" s="18"/>
      <c r="K94" s="41">
        <v>57</v>
      </c>
      <c r="L94" s="32" t="s">
        <v>10</v>
      </c>
      <c r="M94" s="32" t="s">
        <v>10</v>
      </c>
      <c r="N94" s="32" t="s">
        <v>10</v>
      </c>
      <c r="O94" s="9">
        <f t="shared" si="48"/>
        <v>57</v>
      </c>
      <c r="P94" s="32" t="s">
        <v>10</v>
      </c>
      <c r="Q94" s="9">
        <f t="shared" si="47"/>
        <v>57</v>
      </c>
      <c r="R94" s="94"/>
    </row>
    <row r="95" spans="1:18" x14ac:dyDescent="0.2">
      <c r="A95" s="29"/>
      <c r="B95" s="46" t="s">
        <v>649</v>
      </c>
      <c r="C95" s="33">
        <v>4</v>
      </c>
      <c r="D95" s="32" t="s">
        <v>10</v>
      </c>
      <c r="E95" s="32" t="s">
        <v>10</v>
      </c>
      <c r="F95" s="32" t="s">
        <v>10</v>
      </c>
      <c r="G95" s="9">
        <f>SUM(C95:F95)</f>
        <v>4</v>
      </c>
      <c r="H95" s="32" t="s">
        <v>10</v>
      </c>
      <c r="I95" s="9">
        <f t="shared" si="49"/>
        <v>4</v>
      </c>
      <c r="J95" s="18"/>
      <c r="K95" s="33">
        <v>113</v>
      </c>
      <c r="L95" s="32" t="s">
        <v>10</v>
      </c>
      <c r="M95" s="32" t="s">
        <v>10</v>
      </c>
      <c r="N95" s="32" t="s">
        <v>10</v>
      </c>
      <c r="O95" s="9">
        <f t="shared" si="48"/>
        <v>113</v>
      </c>
      <c r="P95" s="32" t="s">
        <v>10</v>
      </c>
      <c r="Q95" s="9">
        <f t="shared" si="47"/>
        <v>113</v>
      </c>
      <c r="R95" s="93"/>
    </row>
    <row r="96" spans="1:18" x14ac:dyDescent="0.2">
      <c r="A96" s="29"/>
      <c r="B96" s="46" t="s">
        <v>651</v>
      </c>
      <c r="C96" s="32" t="s">
        <v>10</v>
      </c>
      <c r="D96" s="14">
        <v>149</v>
      </c>
      <c r="E96" s="41">
        <v>0</v>
      </c>
      <c r="F96" s="14">
        <v>102</v>
      </c>
      <c r="G96" s="9">
        <f>SUM(C96:F96)</f>
        <v>251</v>
      </c>
      <c r="H96" s="14">
        <v>2779</v>
      </c>
      <c r="I96" s="9">
        <f t="shared" ref="I96" si="50">SUM(G96:H96)</f>
        <v>3030</v>
      </c>
      <c r="J96" s="18"/>
      <c r="K96" s="32" t="s">
        <v>10</v>
      </c>
      <c r="L96" s="14">
        <v>105</v>
      </c>
      <c r="M96" s="41">
        <v>0</v>
      </c>
      <c r="N96" s="14">
        <v>29</v>
      </c>
      <c r="O96" s="9">
        <f t="shared" si="48"/>
        <v>134</v>
      </c>
      <c r="P96" s="14">
        <v>1974</v>
      </c>
      <c r="Q96" s="9">
        <f t="shared" ref="Q96" si="51">SUM(O96:P96)</f>
        <v>2108</v>
      </c>
      <c r="R96" s="94"/>
    </row>
    <row r="97" spans="1:18" x14ac:dyDescent="0.2">
      <c r="A97" s="29"/>
      <c r="B97" s="46" t="s">
        <v>601</v>
      </c>
      <c r="C97" s="32" t="s">
        <v>10</v>
      </c>
      <c r="D97" s="32" t="s">
        <v>10</v>
      </c>
      <c r="E97" s="32" t="s">
        <v>10</v>
      </c>
      <c r="F97" s="32" t="s">
        <v>10</v>
      </c>
      <c r="G97" s="32" t="s">
        <v>10</v>
      </c>
      <c r="H97" s="32" t="s">
        <v>10</v>
      </c>
      <c r="I97" s="32" t="s">
        <v>10</v>
      </c>
      <c r="J97" s="18"/>
      <c r="K97" s="14">
        <v>36</v>
      </c>
      <c r="L97" s="32" t="s">
        <v>10</v>
      </c>
      <c r="M97" s="32" t="s">
        <v>10</v>
      </c>
      <c r="N97" s="32" t="s">
        <v>10</v>
      </c>
      <c r="O97" s="9">
        <f t="shared" si="48"/>
        <v>36</v>
      </c>
      <c r="P97" s="32" t="s">
        <v>10</v>
      </c>
      <c r="Q97" s="9">
        <f t="shared" si="47"/>
        <v>36</v>
      </c>
      <c r="R97" s="94"/>
    </row>
    <row r="98" spans="1:18" x14ac:dyDescent="0.2">
      <c r="A98" s="29"/>
      <c r="B98" s="2" t="s">
        <v>590</v>
      </c>
      <c r="C98" s="9">
        <f>SUM(C83:C97)</f>
        <v>5858</v>
      </c>
      <c r="D98" s="9">
        <f>SUM(D83:D97)</f>
        <v>199</v>
      </c>
      <c r="E98" s="9">
        <f>SUM(E83:E97)</f>
        <v>0</v>
      </c>
      <c r="F98" s="9">
        <f>SUM(F83:F97)</f>
        <v>1314</v>
      </c>
      <c r="G98" s="9">
        <f>SUM(C98:F98)</f>
        <v>7371</v>
      </c>
      <c r="H98" s="9">
        <f>SUM(H83:H97)</f>
        <v>3953</v>
      </c>
      <c r="I98" s="9">
        <f t="shared" si="49"/>
        <v>11324</v>
      </c>
      <c r="J98" s="18"/>
      <c r="K98" s="9">
        <f t="shared" ref="K98:Q98" si="52">SUM(K83:K97)</f>
        <v>4681</v>
      </c>
      <c r="L98" s="9">
        <f t="shared" si="52"/>
        <v>684</v>
      </c>
      <c r="M98" s="9">
        <f t="shared" si="52"/>
        <v>0</v>
      </c>
      <c r="N98" s="9">
        <f t="shared" si="52"/>
        <v>1032</v>
      </c>
      <c r="O98" s="9">
        <f t="shared" si="52"/>
        <v>6397</v>
      </c>
      <c r="P98" s="9">
        <f t="shared" si="52"/>
        <v>3082</v>
      </c>
      <c r="Q98" s="9">
        <f t="shared" si="52"/>
        <v>9479</v>
      </c>
      <c r="R98" s="18"/>
    </row>
    <row r="99" spans="1:18" x14ac:dyDescent="0.2">
      <c r="A99" s="29"/>
      <c r="B99" s="2"/>
      <c r="C99" s="9"/>
      <c r="D99" s="9"/>
      <c r="E99" s="9"/>
      <c r="F99" s="9"/>
      <c r="G99" s="9"/>
      <c r="H99" s="9"/>
      <c r="I99" s="9"/>
      <c r="J99" s="18"/>
      <c r="K99" s="9"/>
      <c r="L99" s="9"/>
      <c r="M99" s="9"/>
      <c r="N99" s="9"/>
      <c r="O99" s="9"/>
      <c r="P99" s="9"/>
      <c r="Q99" s="9"/>
      <c r="R99" s="18"/>
    </row>
    <row r="100" spans="1:18" ht="17.25" customHeight="1" x14ac:dyDescent="0.2">
      <c r="A100" s="7"/>
      <c r="B100" s="6" t="s">
        <v>611</v>
      </c>
      <c r="C100" s="10"/>
      <c r="D100" s="10"/>
      <c r="E100" s="10"/>
      <c r="F100" s="10"/>
      <c r="G100" s="10"/>
      <c r="H100" s="10"/>
      <c r="I100" s="10"/>
      <c r="J100" s="18"/>
      <c r="K100" s="10"/>
      <c r="L100" s="10"/>
      <c r="M100" s="10"/>
      <c r="N100" s="10"/>
      <c r="O100" s="10"/>
      <c r="P100" s="10"/>
      <c r="Q100" s="10"/>
      <c r="R100" s="93"/>
    </row>
    <row r="101" spans="1:18" x14ac:dyDescent="0.2">
      <c r="A101" s="29"/>
      <c r="B101" s="46" t="s">
        <v>595</v>
      </c>
      <c r="C101" s="14">
        <v>87</v>
      </c>
      <c r="D101" s="41">
        <v>20</v>
      </c>
      <c r="E101" s="32" t="s">
        <v>10</v>
      </c>
      <c r="F101" s="14">
        <v>58</v>
      </c>
      <c r="G101" s="9">
        <f>SUM(C101:F101)</f>
        <v>165</v>
      </c>
      <c r="H101" s="32" t="s">
        <v>10</v>
      </c>
      <c r="I101" s="9">
        <f t="shared" ref="I101:I106" si="53">SUM(G101:H101)</f>
        <v>165</v>
      </c>
      <c r="J101" s="18"/>
      <c r="K101" s="14">
        <v>2880</v>
      </c>
      <c r="L101" s="41">
        <v>120</v>
      </c>
      <c r="M101" s="32" t="s">
        <v>10</v>
      </c>
      <c r="N101" s="14">
        <v>549</v>
      </c>
      <c r="O101" s="9">
        <f>SUM(K101:N101)</f>
        <v>3549</v>
      </c>
      <c r="P101" s="32" t="s">
        <v>10</v>
      </c>
      <c r="Q101" s="9">
        <f>SUM(O101:P101)</f>
        <v>3549</v>
      </c>
      <c r="R101" s="18"/>
    </row>
    <row r="102" spans="1:18" x14ac:dyDescent="0.2">
      <c r="A102" s="29"/>
      <c r="B102" s="46" t="s">
        <v>596</v>
      </c>
      <c r="C102" s="14">
        <v>10</v>
      </c>
      <c r="D102" s="14">
        <v>0</v>
      </c>
      <c r="E102" s="32" t="s">
        <v>10</v>
      </c>
      <c r="F102" s="14">
        <v>0</v>
      </c>
      <c r="G102" s="9">
        <f>SUM(C102:F102)</f>
        <v>10</v>
      </c>
      <c r="H102" s="32" t="s">
        <v>10</v>
      </c>
      <c r="I102" s="9">
        <f t="shared" si="53"/>
        <v>10</v>
      </c>
      <c r="J102" s="18"/>
      <c r="K102" s="14">
        <v>1162</v>
      </c>
      <c r="L102" s="14">
        <v>32</v>
      </c>
      <c r="M102" s="32" t="s">
        <v>10</v>
      </c>
      <c r="N102" s="14">
        <v>213</v>
      </c>
      <c r="O102" s="9">
        <f>SUM(K102:N102)</f>
        <v>1407</v>
      </c>
      <c r="P102" s="32" t="s">
        <v>10</v>
      </c>
      <c r="Q102" s="9">
        <f t="shared" ref="Q102:Q116" si="54">SUM(O102:P102)</f>
        <v>1407</v>
      </c>
      <c r="R102" s="18"/>
    </row>
    <row r="103" spans="1:18" x14ac:dyDescent="0.2">
      <c r="A103" s="29"/>
      <c r="B103" s="46" t="s">
        <v>597</v>
      </c>
      <c r="C103" s="14">
        <v>10044</v>
      </c>
      <c r="D103" s="14">
        <v>92</v>
      </c>
      <c r="E103" s="32" t="s">
        <v>10</v>
      </c>
      <c r="F103" s="14">
        <v>2561</v>
      </c>
      <c r="G103" s="9">
        <f>SUM(C103:F103)</f>
        <v>12697</v>
      </c>
      <c r="H103" s="32" t="s">
        <v>10</v>
      </c>
      <c r="I103" s="9">
        <f t="shared" si="53"/>
        <v>12697</v>
      </c>
      <c r="J103" s="18"/>
      <c r="K103" s="14">
        <v>3784</v>
      </c>
      <c r="L103" s="14">
        <v>29</v>
      </c>
      <c r="M103" s="32" t="s">
        <v>10</v>
      </c>
      <c r="N103" s="14">
        <v>790</v>
      </c>
      <c r="O103" s="9">
        <f>SUM(K103:N103)</f>
        <v>4603</v>
      </c>
      <c r="P103" s="32" t="s">
        <v>10</v>
      </c>
      <c r="Q103" s="9">
        <f t="shared" si="54"/>
        <v>4603</v>
      </c>
      <c r="R103" s="18"/>
    </row>
    <row r="104" spans="1:18" x14ac:dyDescent="0.2">
      <c r="A104" s="29"/>
      <c r="B104" s="46" t="s">
        <v>602</v>
      </c>
      <c r="C104" s="32" t="s">
        <v>10</v>
      </c>
      <c r="D104" s="32" t="s">
        <v>10</v>
      </c>
      <c r="E104" s="32" t="s">
        <v>10</v>
      </c>
      <c r="F104" s="32" t="s">
        <v>10</v>
      </c>
      <c r="G104" s="32" t="s">
        <v>10</v>
      </c>
      <c r="H104" s="69">
        <v>1925</v>
      </c>
      <c r="I104" s="9">
        <f t="shared" si="53"/>
        <v>1925</v>
      </c>
      <c r="J104" s="18"/>
      <c r="K104" s="32" t="s">
        <v>10</v>
      </c>
      <c r="L104" s="32" t="s">
        <v>10</v>
      </c>
      <c r="M104" s="32" t="s">
        <v>10</v>
      </c>
      <c r="N104" s="32" t="s">
        <v>10</v>
      </c>
      <c r="O104" s="32" t="s">
        <v>10</v>
      </c>
      <c r="P104" s="41">
        <v>313</v>
      </c>
      <c r="Q104" s="9">
        <f t="shared" si="54"/>
        <v>313</v>
      </c>
      <c r="R104" s="93"/>
    </row>
    <row r="105" spans="1:18" x14ac:dyDescent="0.2">
      <c r="A105" s="29"/>
      <c r="B105" s="46" t="s">
        <v>652</v>
      </c>
      <c r="C105" s="32" t="s">
        <v>10</v>
      </c>
      <c r="D105" s="41">
        <v>48</v>
      </c>
      <c r="E105" s="41">
        <v>5</v>
      </c>
      <c r="F105" s="41">
        <v>52</v>
      </c>
      <c r="G105" s="9">
        <f>SUM(C105:F105)</f>
        <v>105</v>
      </c>
      <c r="H105" s="69">
        <v>2527</v>
      </c>
      <c r="I105" s="9">
        <f t="shared" si="53"/>
        <v>2632</v>
      </c>
      <c r="J105" s="18"/>
      <c r="K105" s="32" t="s">
        <v>10</v>
      </c>
      <c r="L105" s="41">
        <v>0</v>
      </c>
      <c r="M105" s="41">
        <v>0</v>
      </c>
      <c r="N105" s="41">
        <v>0</v>
      </c>
      <c r="O105" s="9">
        <f t="shared" ref="O105:O116" si="55">SUM(K105:N105)</f>
        <v>0</v>
      </c>
      <c r="P105" s="41">
        <v>151</v>
      </c>
      <c r="Q105" s="9">
        <f t="shared" si="54"/>
        <v>151</v>
      </c>
      <c r="R105" s="93"/>
    </row>
    <row r="106" spans="1:18" x14ac:dyDescent="0.2">
      <c r="A106" s="29"/>
      <c r="B106" s="46" t="s">
        <v>593</v>
      </c>
      <c r="C106" s="41">
        <v>480</v>
      </c>
      <c r="D106" s="41">
        <v>22</v>
      </c>
      <c r="E106" s="32" t="s">
        <v>10</v>
      </c>
      <c r="F106" s="41">
        <v>57</v>
      </c>
      <c r="G106" s="9">
        <f>SUM(C106:F106)</f>
        <v>559</v>
      </c>
      <c r="H106" s="32" t="s">
        <v>10</v>
      </c>
      <c r="I106" s="9">
        <f t="shared" si="53"/>
        <v>559</v>
      </c>
      <c r="J106" s="18"/>
      <c r="K106" s="41">
        <v>280</v>
      </c>
      <c r="L106" s="41">
        <v>98</v>
      </c>
      <c r="M106" s="32" t="s">
        <v>10</v>
      </c>
      <c r="N106" s="41">
        <v>69</v>
      </c>
      <c r="O106" s="9">
        <f t="shared" si="55"/>
        <v>447</v>
      </c>
      <c r="P106" s="32" t="s">
        <v>10</v>
      </c>
      <c r="Q106" s="9">
        <f t="shared" si="54"/>
        <v>447</v>
      </c>
      <c r="R106" s="93"/>
    </row>
    <row r="107" spans="1:18" x14ac:dyDescent="0.2">
      <c r="A107" s="29"/>
      <c r="B107" s="46" t="s">
        <v>598</v>
      </c>
      <c r="C107" s="32" t="s">
        <v>10</v>
      </c>
      <c r="D107" s="32" t="s">
        <v>10</v>
      </c>
      <c r="E107" s="32" t="s">
        <v>10</v>
      </c>
      <c r="F107" s="32" t="s">
        <v>10</v>
      </c>
      <c r="G107" s="32" t="s">
        <v>10</v>
      </c>
      <c r="H107" s="32" t="s">
        <v>10</v>
      </c>
      <c r="I107" s="32" t="s">
        <v>10</v>
      </c>
      <c r="J107" s="18"/>
      <c r="K107" s="14">
        <v>26</v>
      </c>
      <c r="L107" s="33">
        <v>0</v>
      </c>
      <c r="M107" s="32" t="s">
        <v>10</v>
      </c>
      <c r="N107" s="32" t="s">
        <v>10</v>
      </c>
      <c r="O107" s="9">
        <f t="shared" si="55"/>
        <v>26</v>
      </c>
      <c r="P107" s="32" t="s">
        <v>10</v>
      </c>
      <c r="Q107" s="9">
        <f t="shared" si="54"/>
        <v>26</v>
      </c>
      <c r="R107" s="93"/>
    </row>
    <row r="108" spans="1:18" x14ac:dyDescent="0.2">
      <c r="A108" s="29"/>
      <c r="B108" s="47" t="s">
        <v>599</v>
      </c>
      <c r="C108" s="32" t="s">
        <v>10</v>
      </c>
      <c r="D108" s="32" t="s">
        <v>10</v>
      </c>
      <c r="E108" s="32" t="s">
        <v>10</v>
      </c>
      <c r="F108" s="32" t="s">
        <v>10</v>
      </c>
      <c r="G108" s="32" t="s">
        <v>10</v>
      </c>
      <c r="H108" s="32" t="s">
        <v>10</v>
      </c>
      <c r="I108" s="32" t="s">
        <v>10</v>
      </c>
      <c r="J108" s="18"/>
      <c r="K108" s="14">
        <v>39</v>
      </c>
      <c r="L108" s="33">
        <v>0</v>
      </c>
      <c r="M108" s="32" t="s">
        <v>10</v>
      </c>
      <c r="N108" s="41">
        <v>0</v>
      </c>
      <c r="O108" s="9">
        <f t="shared" si="55"/>
        <v>39</v>
      </c>
      <c r="P108" s="32" t="s">
        <v>10</v>
      </c>
      <c r="Q108" s="9">
        <f t="shared" si="54"/>
        <v>39</v>
      </c>
      <c r="R108" s="93"/>
    </row>
    <row r="109" spans="1:18" x14ac:dyDescent="0.2">
      <c r="A109" s="29"/>
      <c r="B109" s="46" t="s">
        <v>645</v>
      </c>
      <c r="C109" s="32" t="s">
        <v>10</v>
      </c>
      <c r="D109" s="32" t="s">
        <v>10</v>
      </c>
      <c r="E109" s="32" t="s">
        <v>10</v>
      </c>
      <c r="F109" s="32" t="s">
        <v>10</v>
      </c>
      <c r="G109" s="32" t="s">
        <v>10</v>
      </c>
      <c r="H109" s="32" t="s">
        <v>10</v>
      </c>
      <c r="I109" s="32" t="s">
        <v>10</v>
      </c>
      <c r="J109" s="18"/>
      <c r="K109" s="32" t="s">
        <v>10</v>
      </c>
      <c r="L109" s="14">
        <v>26</v>
      </c>
      <c r="M109" s="14">
        <v>0</v>
      </c>
      <c r="N109" s="14">
        <v>0</v>
      </c>
      <c r="O109" s="9">
        <f t="shared" si="55"/>
        <v>26</v>
      </c>
      <c r="P109" s="14">
        <v>1134</v>
      </c>
      <c r="Q109" s="9">
        <f t="shared" si="54"/>
        <v>1160</v>
      </c>
      <c r="R109" s="18"/>
    </row>
    <row r="110" spans="1:18" x14ac:dyDescent="0.2">
      <c r="A110" s="29"/>
      <c r="B110" s="46" t="s">
        <v>600</v>
      </c>
      <c r="C110" s="32" t="s">
        <v>10</v>
      </c>
      <c r="D110" s="32" t="s">
        <v>10</v>
      </c>
      <c r="E110" s="32" t="s">
        <v>10</v>
      </c>
      <c r="F110" s="32" t="s">
        <v>10</v>
      </c>
      <c r="G110" s="32" t="s">
        <v>10</v>
      </c>
      <c r="H110" s="32" t="s">
        <v>10</v>
      </c>
      <c r="I110" s="32" t="s">
        <v>10</v>
      </c>
      <c r="J110" s="18"/>
      <c r="K110" s="14">
        <v>47</v>
      </c>
      <c r="L110" s="32" t="s">
        <v>10</v>
      </c>
      <c r="M110" s="32" t="s">
        <v>10</v>
      </c>
      <c r="N110" s="32" t="s">
        <v>10</v>
      </c>
      <c r="O110" s="9">
        <f t="shared" si="55"/>
        <v>47</v>
      </c>
      <c r="P110" s="32" t="s">
        <v>10</v>
      </c>
      <c r="Q110" s="9">
        <f t="shared" si="54"/>
        <v>47</v>
      </c>
      <c r="R110" s="93"/>
    </row>
    <row r="111" spans="1:18" x14ac:dyDescent="0.2">
      <c r="A111" s="29"/>
      <c r="B111" s="46" t="s">
        <v>615</v>
      </c>
      <c r="C111" s="41">
        <v>20</v>
      </c>
      <c r="D111" s="32" t="s">
        <v>10</v>
      </c>
      <c r="E111" s="32" t="s">
        <v>10</v>
      </c>
      <c r="F111" s="32" t="s">
        <v>10</v>
      </c>
      <c r="G111" s="9">
        <f>SUM(C111:F111)</f>
        <v>20</v>
      </c>
      <c r="H111" s="32" t="s">
        <v>10</v>
      </c>
      <c r="I111" s="9">
        <f t="shared" ref="I111" si="56">SUM(G111:H111)</f>
        <v>20</v>
      </c>
      <c r="J111" s="18"/>
      <c r="K111" s="41">
        <v>0</v>
      </c>
      <c r="L111" s="32" t="s">
        <v>10</v>
      </c>
      <c r="M111" s="32" t="s">
        <v>10</v>
      </c>
      <c r="N111" s="32" t="s">
        <v>10</v>
      </c>
      <c r="O111" s="9">
        <f t="shared" si="55"/>
        <v>0</v>
      </c>
      <c r="P111" s="32" t="s">
        <v>10</v>
      </c>
      <c r="Q111" s="9">
        <f t="shared" si="54"/>
        <v>0</v>
      </c>
      <c r="R111" s="93"/>
    </row>
    <row r="112" spans="1:18" x14ac:dyDescent="0.2">
      <c r="A112" s="29"/>
      <c r="B112" s="46" t="s">
        <v>654</v>
      </c>
      <c r="C112" s="32" t="s">
        <v>10</v>
      </c>
      <c r="D112" s="14">
        <v>0</v>
      </c>
      <c r="E112" s="14">
        <v>0</v>
      </c>
      <c r="F112" s="14">
        <v>0</v>
      </c>
      <c r="G112" s="9">
        <f>SUM(C112:F112)</f>
        <v>0</v>
      </c>
      <c r="H112" s="32" t="s">
        <v>10</v>
      </c>
      <c r="I112" s="9">
        <f t="shared" ref="I112:I115" si="57">SUM(G112:H112)</f>
        <v>0</v>
      </c>
      <c r="J112" s="18"/>
      <c r="K112" s="32" t="s">
        <v>10</v>
      </c>
      <c r="L112" s="14">
        <v>111</v>
      </c>
      <c r="M112" s="14">
        <v>2</v>
      </c>
      <c r="N112" s="14">
        <v>28</v>
      </c>
      <c r="O112" s="9">
        <f t="shared" si="55"/>
        <v>141</v>
      </c>
      <c r="P112" s="32" t="s">
        <v>10</v>
      </c>
      <c r="Q112" s="9">
        <f t="shared" si="54"/>
        <v>141</v>
      </c>
      <c r="R112" s="18"/>
    </row>
    <row r="113" spans="1:18" x14ac:dyDescent="0.2">
      <c r="A113" s="29"/>
      <c r="B113" s="46" t="s">
        <v>563</v>
      </c>
      <c r="C113" s="41">
        <v>22</v>
      </c>
      <c r="D113" s="32" t="s">
        <v>10</v>
      </c>
      <c r="E113" s="32" t="s">
        <v>10</v>
      </c>
      <c r="F113" s="32" t="s">
        <v>10</v>
      </c>
      <c r="G113" s="9">
        <f>SUM(C113:F113)</f>
        <v>22</v>
      </c>
      <c r="H113" s="32" t="s">
        <v>10</v>
      </c>
      <c r="I113" s="9">
        <f t="shared" si="57"/>
        <v>22</v>
      </c>
      <c r="J113" s="18"/>
      <c r="K113" s="41">
        <v>67</v>
      </c>
      <c r="L113" s="32" t="s">
        <v>10</v>
      </c>
      <c r="M113" s="32" t="s">
        <v>10</v>
      </c>
      <c r="N113" s="32" t="s">
        <v>10</v>
      </c>
      <c r="O113" s="9">
        <f t="shared" si="55"/>
        <v>67</v>
      </c>
      <c r="P113" s="32" t="s">
        <v>10</v>
      </c>
      <c r="Q113" s="9">
        <f t="shared" si="54"/>
        <v>67</v>
      </c>
      <c r="R113" s="93"/>
    </row>
    <row r="114" spans="1:18" x14ac:dyDescent="0.2">
      <c r="A114" s="29"/>
      <c r="B114" s="46" t="s">
        <v>649</v>
      </c>
      <c r="C114" s="33">
        <v>23</v>
      </c>
      <c r="D114" s="32" t="s">
        <v>10</v>
      </c>
      <c r="E114" s="32" t="s">
        <v>10</v>
      </c>
      <c r="F114" s="32" t="s">
        <v>10</v>
      </c>
      <c r="G114" s="9">
        <f>SUM(C114:F114)</f>
        <v>23</v>
      </c>
      <c r="H114" s="32" t="s">
        <v>10</v>
      </c>
      <c r="I114" s="9">
        <f t="shared" si="57"/>
        <v>23</v>
      </c>
      <c r="J114" s="18"/>
      <c r="K114" s="33">
        <v>118</v>
      </c>
      <c r="L114" s="32" t="s">
        <v>10</v>
      </c>
      <c r="M114" s="32" t="s">
        <v>10</v>
      </c>
      <c r="N114" s="32" t="s">
        <v>10</v>
      </c>
      <c r="O114" s="9">
        <f t="shared" si="55"/>
        <v>118</v>
      </c>
      <c r="P114" s="32" t="s">
        <v>10</v>
      </c>
      <c r="Q114" s="9">
        <f t="shared" si="54"/>
        <v>118</v>
      </c>
      <c r="R114" s="93"/>
    </row>
    <row r="115" spans="1:18" x14ac:dyDescent="0.2">
      <c r="A115" s="29"/>
      <c r="B115" s="46" t="s">
        <v>651</v>
      </c>
      <c r="C115" s="32" t="s">
        <v>10</v>
      </c>
      <c r="D115" s="14">
        <v>249</v>
      </c>
      <c r="E115" s="41">
        <v>0</v>
      </c>
      <c r="F115" s="14">
        <v>94</v>
      </c>
      <c r="G115" s="9">
        <f>SUM(C115:F115)</f>
        <v>343</v>
      </c>
      <c r="H115" s="14">
        <v>3288</v>
      </c>
      <c r="I115" s="9">
        <f t="shared" si="57"/>
        <v>3631</v>
      </c>
      <c r="J115" s="18"/>
      <c r="K115" s="32" t="s">
        <v>10</v>
      </c>
      <c r="L115" s="14">
        <v>393</v>
      </c>
      <c r="M115" s="41">
        <v>0</v>
      </c>
      <c r="N115" s="14">
        <v>116</v>
      </c>
      <c r="O115" s="9">
        <f t="shared" si="55"/>
        <v>509</v>
      </c>
      <c r="P115" s="14">
        <v>3233</v>
      </c>
      <c r="Q115" s="9">
        <f t="shared" si="54"/>
        <v>3742</v>
      </c>
      <c r="R115" s="93"/>
    </row>
    <row r="116" spans="1:18" x14ac:dyDescent="0.2">
      <c r="A116" s="29"/>
      <c r="B116" s="46" t="s">
        <v>601</v>
      </c>
      <c r="C116" s="32" t="s">
        <v>10</v>
      </c>
      <c r="D116" s="32" t="s">
        <v>10</v>
      </c>
      <c r="E116" s="32" t="s">
        <v>10</v>
      </c>
      <c r="F116" s="32" t="s">
        <v>10</v>
      </c>
      <c r="G116" s="32" t="s">
        <v>10</v>
      </c>
      <c r="H116" s="32" t="s">
        <v>10</v>
      </c>
      <c r="I116" s="32" t="s">
        <v>10</v>
      </c>
      <c r="J116" s="18"/>
      <c r="K116" s="14">
        <v>16</v>
      </c>
      <c r="L116" s="32" t="s">
        <v>10</v>
      </c>
      <c r="M116" s="32" t="s">
        <v>10</v>
      </c>
      <c r="N116" s="32" t="s">
        <v>10</v>
      </c>
      <c r="O116" s="9">
        <f t="shared" si="55"/>
        <v>16</v>
      </c>
      <c r="P116" s="32" t="s">
        <v>10</v>
      </c>
      <c r="Q116" s="9">
        <f t="shared" si="54"/>
        <v>16</v>
      </c>
      <c r="R116" s="93"/>
    </row>
    <row r="117" spans="1:18" x14ac:dyDescent="0.2">
      <c r="A117" s="29"/>
      <c r="B117" s="2" t="s">
        <v>616</v>
      </c>
      <c r="C117" s="9">
        <f>SUM(C101:C116)</f>
        <v>10686</v>
      </c>
      <c r="D117" s="9">
        <f>SUM(D101:D116)</f>
        <v>431</v>
      </c>
      <c r="E117" s="9">
        <f>SUM(E101:E116)</f>
        <v>5</v>
      </c>
      <c r="F117" s="9">
        <f>SUM(F101:F116)</f>
        <v>2822</v>
      </c>
      <c r="G117" s="9">
        <f>SUM(C117:F117)</f>
        <v>13944</v>
      </c>
      <c r="H117" s="9">
        <f>SUM(H101:H116)</f>
        <v>7740</v>
      </c>
      <c r="I117" s="9">
        <f t="shared" ref="I117" si="58">SUM(G117:H117)</f>
        <v>21684</v>
      </c>
      <c r="J117" s="18"/>
      <c r="K117" s="9">
        <f t="shared" ref="K117:Q117" si="59">SUM(K101:K116)</f>
        <v>8419</v>
      </c>
      <c r="L117" s="9">
        <f t="shared" si="59"/>
        <v>809</v>
      </c>
      <c r="M117" s="9">
        <f t="shared" si="59"/>
        <v>2</v>
      </c>
      <c r="N117" s="9">
        <f t="shared" si="59"/>
        <v>1765</v>
      </c>
      <c r="O117" s="9">
        <f t="shared" si="59"/>
        <v>10995</v>
      </c>
      <c r="P117" s="9">
        <f t="shared" si="59"/>
        <v>4831</v>
      </c>
      <c r="Q117" s="9">
        <f t="shared" si="59"/>
        <v>15826</v>
      </c>
      <c r="R117" s="18"/>
    </row>
    <row r="118" spans="1:18" x14ac:dyDescent="0.2">
      <c r="A118" s="29"/>
      <c r="B118" s="2"/>
      <c r="C118" s="9"/>
      <c r="D118" s="9"/>
      <c r="E118" s="9"/>
      <c r="F118" s="9"/>
      <c r="G118" s="9"/>
      <c r="H118" s="9"/>
      <c r="I118" s="9"/>
      <c r="J118" s="18"/>
      <c r="K118" s="9"/>
      <c r="L118" s="9"/>
      <c r="M118" s="9"/>
      <c r="N118" s="9"/>
      <c r="O118" s="9"/>
      <c r="P118" s="9"/>
      <c r="Q118" s="9"/>
      <c r="R118" s="18"/>
    </row>
    <row r="119" spans="1:18" ht="17.25" customHeight="1" x14ac:dyDescent="0.2">
      <c r="A119" s="7"/>
      <c r="B119" s="6" t="s">
        <v>588</v>
      </c>
      <c r="C119" s="10"/>
      <c r="D119" s="10"/>
      <c r="E119" s="10"/>
      <c r="F119" s="10"/>
      <c r="G119" s="10"/>
      <c r="H119" s="10"/>
      <c r="I119" s="10"/>
      <c r="J119" s="18"/>
      <c r="K119" s="10"/>
      <c r="L119" s="10"/>
      <c r="M119" s="10"/>
      <c r="N119" s="10"/>
      <c r="O119" s="10"/>
      <c r="P119" s="10"/>
      <c r="Q119" s="10"/>
      <c r="R119" s="93"/>
    </row>
    <row r="120" spans="1:18" x14ac:dyDescent="0.2">
      <c r="A120" s="29"/>
      <c r="B120" s="46" t="s">
        <v>595</v>
      </c>
      <c r="C120" s="14">
        <f t="shared" ref="C120:D122" si="60">SUM(C83,C101)</f>
        <v>178</v>
      </c>
      <c r="D120" s="14">
        <f t="shared" si="60"/>
        <v>22</v>
      </c>
      <c r="E120" s="32" t="s">
        <v>10</v>
      </c>
      <c r="F120" s="14">
        <f>SUM(F83,F101)</f>
        <v>105</v>
      </c>
      <c r="G120" s="9">
        <f>SUM(C120:F120)</f>
        <v>305</v>
      </c>
      <c r="H120" s="32" t="s">
        <v>10</v>
      </c>
      <c r="I120" s="9">
        <f t="shared" ref="I120:I125" si="61">SUM(G120:H120)</f>
        <v>305</v>
      </c>
      <c r="J120" s="18"/>
      <c r="K120" s="14">
        <f t="shared" ref="K120:L122" si="62">SUM(K83,K101)</f>
        <v>4237</v>
      </c>
      <c r="L120" s="14">
        <f t="shared" si="62"/>
        <v>194</v>
      </c>
      <c r="M120" s="32" t="s">
        <v>10</v>
      </c>
      <c r="N120" s="14">
        <f>SUM(N83,N101)</f>
        <v>792</v>
      </c>
      <c r="O120" s="9">
        <f>SUM(K120:N120)</f>
        <v>5223</v>
      </c>
      <c r="P120" s="32" t="s">
        <v>10</v>
      </c>
      <c r="Q120" s="9">
        <f>SUM(O120:P120)</f>
        <v>5223</v>
      </c>
      <c r="R120" s="18"/>
    </row>
    <row r="121" spans="1:18" x14ac:dyDescent="0.2">
      <c r="A121" s="29"/>
      <c r="B121" s="46" t="s">
        <v>596</v>
      </c>
      <c r="C121" s="14">
        <f t="shared" si="60"/>
        <v>12</v>
      </c>
      <c r="D121" s="14">
        <f t="shared" si="60"/>
        <v>0</v>
      </c>
      <c r="E121" s="32" t="s">
        <v>10</v>
      </c>
      <c r="F121" s="14">
        <f>SUM(F84,F102)</f>
        <v>2</v>
      </c>
      <c r="G121" s="9">
        <f>SUM(C121:F121)</f>
        <v>14</v>
      </c>
      <c r="H121" s="32" t="s">
        <v>10</v>
      </c>
      <c r="I121" s="9">
        <f t="shared" si="61"/>
        <v>14</v>
      </c>
      <c r="J121" s="18"/>
      <c r="K121" s="14">
        <f t="shared" si="62"/>
        <v>2378</v>
      </c>
      <c r="L121" s="14">
        <f t="shared" si="62"/>
        <v>293</v>
      </c>
      <c r="M121" s="32" t="s">
        <v>10</v>
      </c>
      <c r="N121" s="14">
        <f>SUM(N84,N102)</f>
        <v>611</v>
      </c>
      <c r="O121" s="9">
        <f>SUM(K121:N121)</f>
        <v>3282</v>
      </c>
      <c r="P121" s="32" t="s">
        <v>10</v>
      </c>
      <c r="Q121" s="9">
        <f t="shared" ref="Q121:Q135" si="63">SUM(O121:P121)</f>
        <v>3282</v>
      </c>
      <c r="R121" s="18"/>
    </row>
    <row r="122" spans="1:18" x14ac:dyDescent="0.2">
      <c r="A122" s="29"/>
      <c r="B122" s="46" t="s">
        <v>657</v>
      </c>
      <c r="C122" s="14">
        <f t="shared" si="60"/>
        <v>15658</v>
      </c>
      <c r="D122" s="14">
        <f t="shared" si="60"/>
        <v>135</v>
      </c>
      <c r="E122" s="32" t="s">
        <v>10</v>
      </c>
      <c r="F122" s="14">
        <f>SUM(F85,F103)</f>
        <v>3648</v>
      </c>
      <c r="G122" s="9">
        <f>SUM(C122:F122)</f>
        <v>19441</v>
      </c>
      <c r="H122" s="32" t="s">
        <v>10</v>
      </c>
      <c r="I122" s="9">
        <f t="shared" si="61"/>
        <v>19441</v>
      </c>
      <c r="J122" s="18"/>
      <c r="K122" s="14">
        <f t="shared" si="62"/>
        <v>5245</v>
      </c>
      <c r="L122" s="14">
        <f t="shared" si="62"/>
        <v>63</v>
      </c>
      <c r="M122" s="32" t="s">
        <v>10</v>
      </c>
      <c r="N122" s="14">
        <f>SUM(N85,N103)</f>
        <v>1080</v>
      </c>
      <c r="O122" s="9">
        <f>SUM(K122:N122)</f>
        <v>6388</v>
      </c>
      <c r="P122" s="32" t="s">
        <v>10</v>
      </c>
      <c r="Q122" s="9">
        <f t="shared" si="63"/>
        <v>6388</v>
      </c>
      <c r="R122" s="18"/>
    </row>
    <row r="123" spans="1:18" x14ac:dyDescent="0.2">
      <c r="A123" s="29"/>
      <c r="B123" s="46" t="s">
        <v>602</v>
      </c>
      <c r="C123" s="32" t="s">
        <v>10</v>
      </c>
      <c r="D123" s="32" t="s">
        <v>10</v>
      </c>
      <c r="E123" s="32" t="s">
        <v>10</v>
      </c>
      <c r="F123" s="32" t="s">
        <v>10</v>
      </c>
      <c r="G123" s="32" t="s">
        <v>10</v>
      </c>
      <c r="H123" s="14">
        <f>SUM(H86,H104)</f>
        <v>2878</v>
      </c>
      <c r="I123" s="9">
        <f t="shared" si="61"/>
        <v>2878</v>
      </c>
      <c r="J123" s="18"/>
      <c r="K123" s="32" t="s">
        <v>10</v>
      </c>
      <c r="L123" s="32" t="s">
        <v>10</v>
      </c>
      <c r="M123" s="32" t="s">
        <v>10</v>
      </c>
      <c r="N123" s="32" t="s">
        <v>10</v>
      </c>
      <c r="O123" s="32" t="s">
        <v>10</v>
      </c>
      <c r="P123" s="14">
        <f>SUM(P86,P104)</f>
        <v>525</v>
      </c>
      <c r="Q123" s="9">
        <f t="shared" si="63"/>
        <v>525</v>
      </c>
      <c r="R123" s="93"/>
    </row>
    <row r="124" spans="1:18" x14ac:dyDescent="0.2">
      <c r="A124" s="29"/>
      <c r="B124" s="46" t="s">
        <v>652</v>
      </c>
      <c r="C124" s="32" t="s">
        <v>10</v>
      </c>
      <c r="D124" s="14">
        <f>SUM(D87,D105)</f>
        <v>48</v>
      </c>
      <c r="E124" s="14">
        <f>SUM(E87,E105)</f>
        <v>5</v>
      </c>
      <c r="F124" s="14">
        <f>SUM(F87,F105)</f>
        <v>110</v>
      </c>
      <c r="G124" s="9">
        <f>SUM(C124:F124)</f>
        <v>163</v>
      </c>
      <c r="H124" s="14">
        <f>SUM(H87,H105)</f>
        <v>2748</v>
      </c>
      <c r="I124" s="9">
        <f t="shared" si="61"/>
        <v>2911</v>
      </c>
      <c r="J124" s="18"/>
      <c r="K124" s="32" t="s">
        <v>10</v>
      </c>
      <c r="L124" s="14">
        <f t="shared" ref="L124:N124" si="64">SUM(L87,L105)</f>
        <v>0</v>
      </c>
      <c r="M124" s="14">
        <f t="shared" si="64"/>
        <v>0</v>
      </c>
      <c r="N124" s="14">
        <f t="shared" si="64"/>
        <v>0</v>
      </c>
      <c r="O124" s="9">
        <f t="shared" ref="O124:O135" si="65">SUM(K124:N124)</f>
        <v>0</v>
      </c>
      <c r="P124" s="14">
        <f>SUM(P87,P105)</f>
        <v>162</v>
      </c>
      <c r="Q124" s="9">
        <f t="shared" si="63"/>
        <v>162</v>
      </c>
      <c r="R124" s="93"/>
    </row>
    <row r="125" spans="1:18" x14ac:dyDescent="0.2">
      <c r="A125" s="29"/>
      <c r="B125" s="46" t="s">
        <v>593</v>
      </c>
      <c r="C125" s="14">
        <f>SUM(C88,C106)</f>
        <v>627</v>
      </c>
      <c r="D125" s="14">
        <f>SUM(D88,D106)</f>
        <v>22</v>
      </c>
      <c r="E125" s="32" t="s">
        <v>10</v>
      </c>
      <c r="F125" s="14">
        <f>SUM(F88,F106)</f>
        <v>67</v>
      </c>
      <c r="G125" s="9">
        <f>SUM(C125:F125)</f>
        <v>716</v>
      </c>
      <c r="H125" s="32" t="s">
        <v>10</v>
      </c>
      <c r="I125" s="9">
        <f t="shared" si="61"/>
        <v>716</v>
      </c>
      <c r="J125" s="18"/>
      <c r="K125" s="14">
        <f t="shared" ref="K125:L127" si="66">SUM(K88,K106)</f>
        <v>614</v>
      </c>
      <c r="L125" s="14">
        <f t="shared" si="66"/>
        <v>118</v>
      </c>
      <c r="M125" s="32" t="s">
        <v>10</v>
      </c>
      <c r="N125" s="14">
        <f>SUM(N88,N106)</f>
        <v>81</v>
      </c>
      <c r="O125" s="9">
        <f t="shared" si="65"/>
        <v>813</v>
      </c>
      <c r="P125" s="32" t="s">
        <v>10</v>
      </c>
      <c r="Q125" s="9">
        <f t="shared" si="63"/>
        <v>813</v>
      </c>
      <c r="R125" s="93"/>
    </row>
    <row r="126" spans="1:18" x14ac:dyDescent="0.2">
      <c r="A126" s="29"/>
      <c r="B126" s="46" t="s">
        <v>598</v>
      </c>
      <c r="C126" s="32" t="s">
        <v>10</v>
      </c>
      <c r="D126" s="32" t="s">
        <v>10</v>
      </c>
      <c r="E126" s="32" t="s">
        <v>10</v>
      </c>
      <c r="F126" s="32" t="s">
        <v>10</v>
      </c>
      <c r="G126" s="32" t="s">
        <v>10</v>
      </c>
      <c r="H126" s="32" t="s">
        <v>10</v>
      </c>
      <c r="I126" s="32" t="s">
        <v>10</v>
      </c>
      <c r="J126" s="18"/>
      <c r="K126" s="14">
        <f t="shared" si="66"/>
        <v>57</v>
      </c>
      <c r="L126" s="14">
        <f t="shared" si="66"/>
        <v>0</v>
      </c>
      <c r="M126" s="32" t="s">
        <v>10</v>
      </c>
      <c r="N126" s="32" t="s">
        <v>10</v>
      </c>
      <c r="O126" s="9">
        <f t="shared" si="65"/>
        <v>57</v>
      </c>
      <c r="P126" s="32" t="s">
        <v>10</v>
      </c>
      <c r="Q126" s="9">
        <f t="shared" si="63"/>
        <v>57</v>
      </c>
      <c r="R126" s="93"/>
    </row>
    <row r="127" spans="1:18" x14ac:dyDescent="0.2">
      <c r="A127" s="29"/>
      <c r="B127" s="47" t="s">
        <v>599</v>
      </c>
      <c r="C127" s="32" t="s">
        <v>10</v>
      </c>
      <c r="D127" s="32" t="s">
        <v>10</v>
      </c>
      <c r="E127" s="32" t="s">
        <v>10</v>
      </c>
      <c r="F127" s="32" t="s">
        <v>10</v>
      </c>
      <c r="G127" s="32" t="s">
        <v>10</v>
      </c>
      <c r="H127" s="32" t="s">
        <v>10</v>
      </c>
      <c r="I127" s="32" t="s">
        <v>10</v>
      </c>
      <c r="J127" s="18"/>
      <c r="K127" s="14">
        <f t="shared" si="66"/>
        <v>50</v>
      </c>
      <c r="L127" s="14">
        <f t="shared" si="66"/>
        <v>0</v>
      </c>
      <c r="M127" s="32" t="s">
        <v>10</v>
      </c>
      <c r="N127" s="14">
        <f>SUM(N90,N108)</f>
        <v>0</v>
      </c>
      <c r="O127" s="9">
        <f t="shared" si="65"/>
        <v>50</v>
      </c>
      <c r="P127" s="32" t="s">
        <v>10</v>
      </c>
      <c r="Q127" s="9">
        <f t="shared" si="63"/>
        <v>50</v>
      </c>
      <c r="R127" s="93"/>
    </row>
    <row r="128" spans="1:18" x14ac:dyDescent="0.2">
      <c r="A128" s="29"/>
      <c r="B128" s="46" t="s">
        <v>645</v>
      </c>
      <c r="C128" s="32" t="s">
        <v>10</v>
      </c>
      <c r="D128" s="32" t="s">
        <v>10</v>
      </c>
      <c r="E128" s="32" t="s">
        <v>10</v>
      </c>
      <c r="F128" s="32" t="s">
        <v>10</v>
      </c>
      <c r="G128" s="32" t="s">
        <v>10</v>
      </c>
      <c r="H128" s="32" t="s">
        <v>10</v>
      </c>
      <c r="I128" s="32" t="s">
        <v>10</v>
      </c>
      <c r="J128" s="18"/>
      <c r="K128" s="32" t="s">
        <v>10</v>
      </c>
      <c r="L128" s="14">
        <f>SUM(L91,L109)</f>
        <v>37</v>
      </c>
      <c r="M128" s="14">
        <f>SUM(M91,M109)</f>
        <v>0</v>
      </c>
      <c r="N128" s="14">
        <f>SUM(N91,N109)</f>
        <v>16</v>
      </c>
      <c r="O128" s="9">
        <f t="shared" si="65"/>
        <v>53</v>
      </c>
      <c r="P128" s="14">
        <f t="shared" ref="P128" si="67">SUM(P91,P109)</f>
        <v>2019</v>
      </c>
      <c r="Q128" s="9">
        <f t="shared" si="63"/>
        <v>2072</v>
      </c>
      <c r="R128" s="18"/>
    </row>
    <row r="129" spans="1:18" x14ac:dyDescent="0.2">
      <c r="A129" s="29"/>
      <c r="B129" s="46" t="s">
        <v>600</v>
      </c>
      <c r="C129" s="32" t="s">
        <v>10</v>
      </c>
      <c r="D129" s="32" t="s">
        <v>10</v>
      </c>
      <c r="E129" s="32" t="s">
        <v>10</v>
      </c>
      <c r="F129" s="32" t="s">
        <v>10</v>
      </c>
      <c r="G129" s="32" t="s">
        <v>10</v>
      </c>
      <c r="H129" s="32" t="s">
        <v>10</v>
      </c>
      <c r="I129" s="32" t="s">
        <v>10</v>
      </c>
      <c r="J129" s="18"/>
      <c r="K129" s="14">
        <f t="shared" ref="K129" si="68">SUM(K92,K110)</f>
        <v>112</v>
      </c>
      <c r="L129" s="32" t="s">
        <v>10</v>
      </c>
      <c r="M129" s="32" t="s">
        <v>10</v>
      </c>
      <c r="N129" s="32" t="s">
        <v>10</v>
      </c>
      <c r="O129" s="9">
        <f t="shared" si="65"/>
        <v>112</v>
      </c>
      <c r="P129" s="32" t="s">
        <v>10</v>
      </c>
      <c r="Q129" s="9">
        <f t="shared" si="63"/>
        <v>112</v>
      </c>
      <c r="R129" s="93"/>
    </row>
    <row r="130" spans="1:18" x14ac:dyDescent="0.2">
      <c r="A130" s="29"/>
      <c r="B130" s="46" t="s">
        <v>615</v>
      </c>
      <c r="C130" s="41">
        <f>SUM(C111)</f>
        <v>20</v>
      </c>
      <c r="D130" s="32" t="s">
        <v>10</v>
      </c>
      <c r="E130" s="32" t="s">
        <v>10</v>
      </c>
      <c r="F130" s="32" t="s">
        <v>10</v>
      </c>
      <c r="G130" s="9">
        <f>SUM(C130:F130)</f>
        <v>20</v>
      </c>
      <c r="H130" s="32" t="s">
        <v>10</v>
      </c>
      <c r="I130" s="9">
        <f t="shared" ref="I130" si="69">SUM(G130:H130)</f>
        <v>20</v>
      </c>
      <c r="J130" s="18"/>
      <c r="K130" s="41">
        <f>SUM(K111)</f>
        <v>0</v>
      </c>
      <c r="L130" s="32" t="s">
        <v>10</v>
      </c>
      <c r="M130" s="32" t="s">
        <v>10</v>
      </c>
      <c r="N130" s="32" t="s">
        <v>10</v>
      </c>
      <c r="O130" s="9">
        <f t="shared" si="65"/>
        <v>0</v>
      </c>
      <c r="P130" s="32" t="s">
        <v>10</v>
      </c>
      <c r="Q130" s="9">
        <f t="shared" ref="Q130" si="70">SUM(O130:P130)</f>
        <v>0</v>
      </c>
      <c r="R130" s="93"/>
    </row>
    <row r="131" spans="1:18" x14ac:dyDescent="0.2">
      <c r="A131" s="29"/>
      <c r="B131" s="46" t="s">
        <v>653</v>
      </c>
      <c r="C131" s="32" t="s">
        <v>10</v>
      </c>
      <c r="D131" s="14">
        <f>SUM(D93,D112)</f>
        <v>5</v>
      </c>
      <c r="E131" s="14">
        <f>SUM(E93,E112)</f>
        <v>0</v>
      </c>
      <c r="F131" s="14">
        <f>SUM(F93,F112)</f>
        <v>8</v>
      </c>
      <c r="G131" s="9">
        <f>SUM(C131:F131)</f>
        <v>13</v>
      </c>
      <c r="H131" s="32" t="s">
        <v>10</v>
      </c>
      <c r="I131" s="9">
        <f t="shared" ref="I131:I134" si="71">SUM(G131:H131)</f>
        <v>13</v>
      </c>
      <c r="J131" s="18"/>
      <c r="K131" s="32" t="s">
        <v>10</v>
      </c>
      <c r="L131" s="14">
        <f t="shared" ref="L131:N131" si="72">SUM(L93,L112)</f>
        <v>290</v>
      </c>
      <c r="M131" s="14">
        <f t="shared" si="72"/>
        <v>2</v>
      </c>
      <c r="N131" s="14">
        <f t="shared" si="72"/>
        <v>72</v>
      </c>
      <c r="O131" s="9">
        <f t="shared" si="65"/>
        <v>364</v>
      </c>
      <c r="P131" s="32" t="s">
        <v>10</v>
      </c>
      <c r="Q131" s="9">
        <f t="shared" si="63"/>
        <v>364</v>
      </c>
      <c r="R131" s="18"/>
    </row>
    <row r="132" spans="1:18" x14ac:dyDescent="0.2">
      <c r="A132" s="29"/>
      <c r="B132" s="46" t="s">
        <v>563</v>
      </c>
      <c r="C132" s="14">
        <f>SUM(C94,C113)</f>
        <v>22</v>
      </c>
      <c r="D132" s="32" t="s">
        <v>10</v>
      </c>
      <c r="E132" s="32" t="s">
        <v>10</v>
      </c>
      <c r="F132" s="32" t="s">
        <v>10</v>
      </c>
      <c r="G132" s="9">
        <f>SUM(C132:F132)</f>
        <v>22</v>
      </c>
      <c r="H132" s="32" t="s">
        <v>10</v>
      </c>
      <c r="I132" s="9">
        <f t="shared" si="71"/>
        <v>22</v>
      </c>
      <c r="J132" s="18"/>
      <c r="K132" s="14">
        <f>SUM(K94,K113)</f>
        <v>124</v>
      </c>
      <c r="L132" s="32" t="s">
        <v>10</v>
      </c>
      <c r="M132" s="32" t="s">
        <v>10</v>
      </c>
      <c r="N132" s="32" t="s">
        <v>10</v>
      </c>
      <c r="O132" s="9">
        <f t="shared" si="65"/>
        <v>124</v>
      </c>
      <c r="P132" s="32" t="s">
        <v>10</v>
      </c>
      <c r="Q132" s="9">
        <f t="shared" si="63"/>
        <v>124</v>
      </c>
      <c r="R132" s="93"/>
    </row>
    <row r="133" spans="1:18" x14ac:dyDescent="0.2">
      <c r="A133" s="29"/>
      <c r="B133" s="46" t="s">
        <v>649</v>
      </c>
      <c r="C133" s="14">
        <f>SUM(C95,C114)</f>
        <v>27</v>
      </c>
      <c r="D133" s="32" t="s">
        <v>10</v>
      </c>
      <c r="E133" s="32" t="s">
        <v>10</v>
      </c>
      <c r="F133" s="32" t="s">
        <v>10</v>
      </c>
      <c r="G133" s="9">
        <f>SUM(C133:F133)</f>
        <v>27</v>
      </c>
      <c r="H133" s="32" t="s">
        <v>10</v>
      </c>
      <c r="I133" s="9">
        <f t="shared" si="71"/>
        <v>27</v>
      </c>
      <c r="J133" s="18"/>
      <c r="K133" s="14">
        <f>SUM(K95,K114)</f>
        <v>231</v>
      </c>
      <c r="L133" s="32" t="s">
        <v>10</v>
      </c>
      <c r="M133" s="32" t="s">
        <v>10</v>
      </c>
      <c r="N133" s="32" t="s">
        <v>10</v>
      </c>
      <c r="O133" s="9">
        <f t="shared" si="65"/>
        <v>231</v>
      </c>
      <c r="P133" s="32" t="s">
        <v>10</v>
      </c>
      <c r="Q133" s="9">
        <f t="shared" si="63"/>
        <v>231</v>
      </c>
      <c r="R133" s="93"/>
    </row>
    <row r="134" spans="1:18" x14ac:dyDescent="0.2">
      <c r="A134" s="29"/>
      <c r="B134" s="46" t="s">
        <v>651</v>
      </c>
      <c r="C134" s="32" t="s">
        <v>10</v>
      </c>
      <c r="D134" s="14">
        <f>SUM(D96,D115)</f>
        <v>398</v>
      </c>
      <c r="E134" s="14">
        <f>SUM(E96,E115)</f>
        <v>0</v>
      </c>
      <c r="F134" s="14">
        <f>SUM(F96,F115)</f>
        <v>196</v>
      </c>
      <c r="G134" s="9">
        <f>SUM(C134:F134)</f>
        <v>594</v>
      </c>
      <c r="H134" s="14">
        <f>SUM(H96,H115)</f>
        <v>6067</v>
      </c>
      <c r="I134" s="9">
        <f t="shared" si="71"/>
        <v>6661</v>
      </c>
      <c r="J134" s="18"/>
      <c r="K134" s="32" t="s">
        <v>10</v>
      </c>
      <c r="L134" s="14">
        <f t="shared" ref="L134:N134" si="73">SUM(L96,L115)</f>
        <v>498</v>
      </c>
      <c r="M134" s="14">
        <f t="shared" si="73"/>
        <v>0</v>
      </c>
      <c r="N134" s="14">
        <f t="shared" si="73"/>
        <v>145</v>
      </c>
      <c r="O134" s="9">
        <f t="shared" si="65"/>
        <v>643</v>
      </c>
      <c r="P134" s="14">
        <f t="shared" ref="P134" si="74">SUM(P96,P115)</f>
        <v>5207</v>
      </c>
      <c r="Q134" s="9">
        <f t="shared" si="63"/>
        <v>5850</v>
      </c>
      <c r="R134" s="93"/>
    </row>
    <row r="135" spans="1:18" x14ac:dyDescent="0.2">
      <c r="A135" s="29"/>
      <c r="B135" s="46" t="s">
        <v>601</v>
      </c>
      <c r="C135" s="32" t="s">
        <v>10</v>
      </c>
      <c r="D135" s="32" t="s">
        <v>10</v>
      </c>
      <c r="E135" s="32" t="s">
        <v>10</v>
      </c>
      <c r="F135" s="32" t="s">
        <v>10</v>
      </c>
      <c r="G135" s="32" t="s">
        <v>10</v>
      </c>
      <c r="H135" s="32" t="s">
        <v>10</v>
      </c>
      <c r="I135" s="32" t="s">
        <v>10</v>
      </c>
      <c r="J135" s="18"/>
      <c r="K135" s="14">
        <f t="shared" ref="K135" si="75">SUM(K97,K116)</f>
        <v>52</v>
      </c>
      <c r="L135" s="32" t="s">
        <v>10</v>
      </c>
      <c r="M135" s="32" t="s">
        <v>10</v>
      </c>
      <c r="N135" s="32" t="s">
        <v>10</v>
      </c>
      <c r="O135" s="9">
        <f t="shared" si="65"/>
        <v>52</v>
      </c>
      <c r="P135" s="32" t="s">
        <v>10</v>
      </c>
      <c r="Q135" s="9">
        <f t="shared" si="63"/>
        <v>52</v>
      </c>
      <c r="R135" s="93"/>
    </row>
    <row r="136" spans="1:18" ht="15" thickBot="1" x14ac:dyDescent="0.25">
      <c r="A136" s="29"/>
      <c r="B136" s="2" t="s">
        <v>610</v>
      </c>
      <c r="C136" s="9">
        <f>SUM(C120:C135)</f>
        <v>16544</v>
      </c>
      <c r="D136" s="9">
        <f>SUM(D120:D135)</f>
        <v>630</v>
      </c>
      <c r="E136" s="9">
        <f>SUM(E120:E135)</f>
        <v>5</v>
      </c>
      <c r="F136" s="9">
        <f>SUM(F120:F135)</f>
        <v>4136</v>
      </c>
      <c r="G136" s="9">
        <f>SUM(C136:F136)</f>
        <v>21315</v>
      </c>
      <c r="H136" s="9">
        <f>SUM(H120:H135)</f>
        <v>11693</v>
      </c>
      <c r="I136" s="9">
        <f t="shared" ref="I136" si="76">SUM(G136:H136)</f>
        <v>33008</v>
      </c>
      <c r="J136" s="18"/>
      <c r="K136" s="9">
        <f t="shared" ref="K136:Q136" si="77">SUM(K120:K135)</f>
        <v>13100</v>
      </c>
      <c r="L136" s="9">
        <f t="shared" si="77"/>
        <v>1493</v>
      </c>
      <c r="M136" s="9">
        <f t="shared" si="77"/>
        <v>2</v>
      </c>
      <c r="N136" s="9">
        <f t="shared" si="77"/>
        <v>2797</v>
      </c>
      <c r="O136" s="9">
        <f t="shared" si="77"/>
        <v>17392</v>
      </c>
      <c r="P136" s="9">
        <f t="shared" si="77"/>
        <v>7913</v>
      </c>
      <c r="Q136" s="9">
        <f t="shared" si="77"/>
        <v>25305</v>
      </c>
      <c r="R136" s="18"/>
    </row>
    <row r="137" spans="1:18" x14ac:dyDescent="0.2">
      <c r="A137" s="96"/>
      <c r="B137" s="96"/>
      <c r="C137" s="96"/>
      <c r="D137" s="96"/>
      <c r="E137" s="96"/>
      <c r="F137" s="96"/>
      <c r="G137" s="96"/>
      <c r="H137" s="96"/>
      <c r="I137" s="96"/>
      <c r="J137" s="101"/>
      <c r="K137" s="96"/>
      <c r="L137" s="96"/>
      <c r="M137" s="96"/>
      <c r="N137" s="96"/>
      <c r="O137" s="96"/>
      <c r="P137" s="96"/>
      <c r="Q137" s="96"/>
    </row>
    <row r="138" spans="1:18" ht="17.25" customHeight="1" x14ac:dyDescent="0.2">
      <c r="A138" s="7" t="s">
        <v>566</v>
      </c>
      <c r="B138" s="6" t="s">
        <v>565</v>
      </c>
      <c r="C138" s="10"/>
      <c r="D138" s="10"/>
      <c r="E138" s="10"/>
      <c r="F138" s="10"/>
      <c r="G138" s="10"/>
      <c r="H138" s="10"/>
      <c r="I138" s="10"/>
      <c r="J138" s="18"/>
      <c r="K138" s="10"/>
      <c r="L138" s="10"/>
      <c r="M138" s="10"/>
      <c r="N138" s="10"/>
      <c r="O138" s="10"/>
      <c r="P138" s="10"/>
      <c r="Q138" s="10"/>
      <c r="R138" s="93"/>
    </row>
    <row r="139" spans="1:18" x14ac:dyDescent="0.2">
      <c r="A139" s="29"/>
      <c r="B139" s="46" t="s">
        <v>664</v>
      </c>
      <c r="C139" s="32" t="s">
        <v>10</v>
      </c>
      <c r="D139" s="14">
        <v>49</v>
      </c>
      <c r="E139" s="14">
        <v>0</v>
      </c>
      <c r="F139" s="14">
        <v>0</v>
      </c>
      <c r="G139" s="9">
        <f>SUM(C139:F139)</f>
        <v>49</v>
      </c>
      <c r="H139" s="14">
        <v>727</v>
      </c>
      <c r="I139" s="9">
        <f t="shared" ref="I139:I144" si="78">SUM(G139:H139)</f>
        <v>776</v>
      </c>
      <c r="J139" s="18"/>
      <c r="K139" s="32" t="s">
        <v>10</v>
      </c>
      <c r="L139" s="14">
        <v>0</v>
      </c>
      <c r="M139" s="14">
        <v>0</v>
      </c>
      <c r="N139" s="14">
        <v>0</v>
      </c>
      <c r="O139" s="9">
        <f>SUM(K139:N139)</f>
        <v>0</v>
      </c>
      <c r="P139" s="14">
        <v>108</v>
      </c>
      <c r="Q139" s="9">
        <f>SUM(O139:P139)</f>
        <v>108</v>
      </c>
      <c r="R139" s="18"/>
    </row>
    <row r="140" spans="1:18" x14ac:dyDescent="0.2">
      <c r="A140" s="29"/>
      <c r="B140" s="46" t="s">
        <v>595</v>
      </c>
      <c r="C140" s="14">
        <v>2860</v>
      </c>
      <c r="D140" s="41">
        <v>69</v>
      </c>
      <c r="E140" s="32" t="s">
        <v>10</v>
      </c>
      <c r="F140" s="14">
        <v>517</v>
      </c>
      <c r="G140" s="9">
        <f>SUM(C140:F140)</f>
        <v>3446</v>
      </c>
      <c r="H140" s="32" t="s">
        <v>10</v>
      </c>
      <c r="I140" s="9">
        <f t="shared" si="78"/>
        <v>3446</v>
      </c>
      <c r="J140" s="18"/>
      <c r="K140" s="41">
        <v>293</v>
      </c>
      <c r="L140" s="41">
        <v>4</v>
      </c>
      <c r="M140" s="32" t="s">
        <v>10</v>
      </c>
      <c r="N140" s="14">
        <v>62</v>
      </c>
      <c r="O140" s="9">
        <f>SUM(K140:N140)</f>
        <v>359</v>
      </c>
      <c r="P140" s="32" t="s">
        <v>10</v>
      </c>
      <c r="Q140" s="9">
        <f>SUM(O140:P140)</f>
        <v>359</v>
      </c>
      <c r="R140" s="18"/>
    </row>
    <row r="141" spans="1:18" x14ac:dyDescent="0.2">
      <c r="A141" s="29"/>
      <c r="B141" s="46" t="s">
        <v>658</v>
      </c>
      <c r="C141" s="14">
        <v>2715</v>
      </c>
      <c r="D141" s="14">
        <v>161</v>
      </c>
      <c r="E141" s="32" t="s">
        <v>10</v>
      </c>
      <c r="F141" s="14">
        <v>539</v>
      </c>
      <c r="G141" s="9">
        <f>SUM(C141:F141)</f>
        <v>3415</v>
      </c>
      <c r="H141" s="32" t="s">
        <v>10</v>
      </c>
      <c r="I141" s="9">
        <f t="shared" si="78"/>
        <v>3415</v>
      </c>
      <c r="J141" s="18"/>
      <c r="K141" s="14">
        <v>6425</v>
      </c>
      <c r="L141" s="14">
        <v>415</v>
      </c>
      <c r="M141" s="32" t="s">
        <v>10</v>
      </c>
      <c r="N141" s="14">
        <v>1465</v>
      </c>
      <c r="O141" s="9">
        <f>SUM(K141:N141)</f>
        <v>8305</v>
      </c>
      <c r="P141" s="32" t="s">
        <v>10</v>
      </c>
      <c r="Q141" s="9">
        <f t="shared" ref="Q141:Q154" si="79">SUM(O141:P141)</f>
        <v>8305</v>
      </c>
      <c r="R141" s="18"/>
    </row>
    <row r="142" spans="1:18" x14ac:dyDescent="0.2">
      <c r="A142" s="29"/>
      <c r="B142" s="46" t="s">
        <v>602</v>
      </c>
      <c r="C142" s="32" t="s">
        <v>10</v>
      </c>
      <c r="D142" s="32" t="s">
        <v>10</v>
      </c>
      <c r="E142" s="32" t="s">
        <v>10</v>
      </c>
      <c r="F142" s="32" t="s">
        <v>10</v>
      </c>
      <c r="G142" s="32" t="s">
        <v>10</v>
      </c>
      <c r="H142" s="41">
        <v>348</v>
      </c>
      <c r="I142" s="9">
        <f t="shared" si="78"/>
        <v>348</v>
      </c>
      <c r="J142" s="18"/>
      <c r="K142" s="32" t="s">
        <v>10</v>
      </c>
      <c r="L142" s="32" t="s">
        <v>10</v>
      </c>
      <c r="M142" s="32" t="s">
        <v>10</v>
      </c>
      <c r="N142" s="32" t="s">
        <v>10</v>
      </c>
      <c r="O142" s="32" t="s">
        <v>10</v>
      </c>
      <c r="P142" s="41">
        <v>59</v>
      </c>
      <c r="Q142" s="9">
        <f t="shared" si="79"/>
        <v>59</v>
      </c>
      <c r="R142" s="93"/>
    </row>
    <row r="143" spans="1:18" x14ac:dyDescent="0.2">
      <c r="A143" s="29"/>
      <c r="B143" s="46" t="s">
        <v>561</v>
      </c>
      <c r="C143" s="41">
        <v>450</v>
      </c>
      <c r="D143" s="41">
        <v>0</v>
      </c>
      <c r="E143" s="32" t="s">
        <v>10</v>
      </c>
      <c r="F143" s="41">
        <v>118</v>
      </c>
      <c r="G143" s="9">
        <f t="shared" ref="G143:G148" si="80">SUM(C143:F143)</f>
        <v>568</v>
      </c>
      <c r="H143" s="32" t="s">
        <v>10</v>
      </c>
      <c r="I143" s="9">
        <f t="shared" si="78"/>
        <v>568</v>
      </c>
      <c r="J143" s="18"/>
      <c r="K143" s="41">
        <v>13</v>
      </c>
      <c r="L143" s="41">
        <v>66</v>
      </c>
      <c r="M143" s="32" t="s">
        <v>10</v>
      </c>
      <c r="N143" s="41">
        <v>0</v>
      </c>
      <c r="O143" s="9">
        <f t="shared" ref="O143:O154" si="81">SUM(K143:N143)</f>
        <v>79</v>
      </c>
      <c r="P143" s="32" t="s">
        <v>10</v>
      </c>
      <c r="Q143" s="9">
        <f t="shared" si="79"/>
        <v>79</v>
      </c>
      <c r="R143" s="93"/>
    </row>
    <row r="144" spans="1:18" x14ac:dyDescent="0.2">
      <c r="A144" s="29"/>
      <c r="B144" s="47" t="s">
        <v>603</v>
      </c>
      <c r="C144" s="32" t="s">
        <v>10</v>
      </c>
      <c r="D144" s="14">
        <v>0</v>
      </c>
      <c r="E144" s="14">
        <v>0</v>
      </c>
      <c r="F144" s="14">
        <v>17</v>
      </c>
      <c r="G144" s="9">
        <f t="shared" si="80"/>
        <v>17</v>
      </c>
      <c r="H144" s="14">
        <v>36</v>
      </c>
      <c r="I144" s="9">
        <f t="shared" si="78"/>
        <v>53</v>
      </c>
      <c r="J144" s="18"/>
      <c r="K144" s="32" t="s">
        <v>10</v>
      </c>
      <c r="L144" s="14">
        <v>6</v>
      </c>
      <c r="M144" s="14">
        <v>0</v>
      </c>
      <c r="N144" s="14">
        <v>0</v>
      </c>
      <c r="O144" s="9">
        <f t="shared" si="81"/>
        <v>6</v>
      </c>
      <c r="P144" s="14">
        <v>78</v>
      </c>
      <c r="Q144" s="9">
        <f t="shared" si="79"/>
        <v>84</v>
      </c>
      <c r="R144" s="18"/>
    </row>
    <row r="145" spans="1:18" x14ac:dyDescent="0.2">
      <c r="A145" s="29"/>
      <c r="B145" s="52" t="s">
        <v>544</v>
      </c>
      <c r="C145" s="14">
        <v>670</v>
      </c>
      <c r="D145" s="14">
        <v>2</v>
      </c>
      <c r="E145" s="32" t="s">
        <v>10</v>
      </c>
      <c r="F145" s="32" t="s">
        <v>10</v>
      </c>
      <c r="G145" s="9">
        <f t="shared" si="80"/>
        <v>672</v>
      </c>
      <c r="H145" s="32" t="s">
        <v>10</v>
      </c>
      <c r="I145" s="9">
        <f>SUM(G145:H145)</f>
        <v>672</v>
      </c>
      <c r="J145" s="18"/>
      <c r="K145" s="14">
        <v>427</v>
      </c>
      <c r="L145" s="33">
        <v>2</v>
      </c>
      <c r="M145" s="32" t="s">
        <v>10</v>
      </c>
      <c r="N145" s="32" t="s">
        <v>10</v>
      </c>
      <c r="O145" s="9">
        <f t="shared" si="81"/>
        <v>429</v>
      </c>
      <c r="P145" s="32" t="s">
        <v>10</v>
      </c>
      <c r="Q145" s="9">
        <f t="shared" si="79"/>
        <v>429</v>
      </c>
      <c r="R145" s="93"/>
    </row>
    <row r="146" spans="1:18" x14ac:dyDescent="0.2">
      <c r="A146" s="29"/>
      <c r="B146" s="47" t="s">
        <v>569</v>
      </c>
      <c r="C146" s="14">
        <v>305</v>
      </c>
      <c r="D146" s="14">
        <v>8</v>
      </c>
      <c r="E146" s="32" t="s">
        <v>10</v>
      </c>
      <c r="F146" s="41">
        <v>1</v>
      </c>
      <c r="G146" s="9">
        <f t="shared" si="80"/>
        <v>314</v>
      </c>
      <c r="H146" s="32" t="s">
        <v>10</v>
      </c>
      <c r="I146" s="9">
        <f>SUM(G146:H146)</f>
        <v>314</v>
      </c>
      <c r="J146" s="18"/>
      <c r="K146" s="14">
        <v>67</v>
      </c>
      <c r="L146" s="33">
        <v>15</v>
      </c>
      <c r="M146" s="32" t="s">
        <v>10</v>
      </c>
      <c r="N146" s="41">
        <v>0</v>
      </c>
      <c r="O146" s="9">
        <f t="shared" si="81"/>
        <v>82</v>
      </c>
      <c r="P146" s="32" t="s">
        <v>10</v>
      </c>
      <c r="Q146" s="9">
        <f t="shared" si="79"/>
        <v>82</v>
      </c>
      <c r="R146" s="93"/>
    </row>
    <row r="147" spans="1:18" x14ac:dyDescent="0.2">
      <c r="A147" s="29"/>
      <c r="B147" s="46" t="s">
        <v>645</v>
      </c>
      <c r="C147" s="32" t="s">
        <v>10</v>
      </c>
      <c r="D147" s="14">
        <v>0</v>
      </c>
      <c r="E147" s="14">
        <v>0</v>
      </c>
      <c r="F147" s="14">
        <v>0</v>
      </c>
      <c r="G147" s="9">
        <f t="shared" si="80"/>
        <v>0</v>
      </c>
      <c r="H147" s="14">
        <v>32</v>
      </c>
      <c r="I147" s="9">
        <f>SUM(G147:H147)</f>
        <v>32</v>
      </c>
      <c r="J147" s="18"/>
      <c r="K147" s="32" t="s">
        <v>10</v>
      </c>
      <c r="L147" s="14">
        <v>35</v>
      </c>
      <c r="M147" s="14">
        <v>0</v>
      </c>
      <c r="N147" s="14">
        <v>5</v>
      </c>
      <c r="O147" s="9">
        <f t="shared" si="81"/>
        <v>40</v>
      </c>
      <c r="P147" s="14">
        <v>1660</v>
      </c>
      <c r="Q147" s="9">
        <f t="shared" si="79"/>
        <v>1700</v>
      </c>
      <c r="R147" s="18"/>
    </row>
    <row r="148" spans="1:18" x14ac:dyDescent="0.2">
      <c r="A148" s="29"/>
      <c r="B148" s="52" t="s">
        <v>545</v>
      </c>
      <c r="C148" s="14">
        <v>99</v>
      </c>
      <c r="D148" s="32" t="s">
        <v>10</v>
      </c>
      <c r="E148" s="32" t="s">
        <v>10</v>
      </c>
      <c r="F148" s="32" t="s">
        <v>10</v>
      </c>
      <c r="G148" s="9">
        <f t="shared" si="80"/>
        <v>99</v>
      </c>
      <c r="H148" s="32" t="s">
        <v>10</v>
      </c>
      <c r="I148" s="9">
        <f>SUM(G148:H148)</f>
        <v>99</v>
      </c>
      <c r="J148" s="18"/>
      <c r="K148" s="14">
        <v>80</v>
      </c>
      <c r="L148" s="32" t="s">
        <v>10</v>
      </c>
      <c r="M148" s="32" t="s">
        <v>10</v>
      </c>
      <c r="N148" s="32" t="s">
        <v>10</v>
      </c>
      <c r="O148" s="9">
        <f t="shared" si="81"/>
        <v>80</v>
      </c>
      <c r="P148" s="32" t="s">
        <v>10</v>
      </c>
      <c r="Q148" s="9">
        <f t="shared" si="79"/>
        <v>80</v>
      </c>
      <c r="R148" s="93"/>
    </row>
    <row r="149" spans="1:18" x14ac:dyDescent="0.2">
      <c r="A149" s="29"/>
      <c r="B149" s="46" t="s">
        <v>667</v>
      </c>
      <c r="C149" s="32" t="s">
        <v>10</v>
      </c>
      <c r="D149" s="32" t="s">
        <v>10</v>
      </c>
      <c r="E149" s="32" t="s">
        <v>10</v>
      </c>
      <c r="F149" s="32" t="s">
        <v>10</v>
      </c>
      <c r="G149" s="9" t="s">
        <v>10</v>
      </c>
      <c r="H149" s="32" t="s">
        <v>10</v>
      </c>
      <c r="I149" s="9" t="s">
        <v>10</v>
      </c>
      <c r="J149" s="18"/>
      <c r="K149" s="32" t="s">
        <v>10</v>
      </c>
      <c r="L149" s="32" t="s">
        <v>10</v>
      </c>
      <c r="M149" s="32" t="s">
        <v>10</v>
      </c>
      <c r="N149" s="14">
        <v>480</v>
      </c>
      <c r="O149" s="9">
        <f t="shared" si="81"/>
        <v>480</v>
      </c>
      <c r="P149" s="32" t="s">
        <v>10</v>
      </c>
      <c r="Q149" s="9">
        <f t="shared" si="79"/>
        <v>480</v>
      </c>
      <c r="R149" s="93"/>
    </row>
    <row r="150" spans="1:18" x14ac:dyDescent="0.2">
      <c r="A150" s="29"/>
      <c r="B150" s="46" t="s">
        <v>653</v>
      </c>
      <c r="C150" s="32" t="s">
        <v>10</v>
      </c>
      <c r="D150" s="14">
        <v>39</v>
      </c>
      <c r="E150" s="14">
        <v>0</v>
      </c>
      <c r="F150" s="14">
        <v>8</v>
      </c>
      <c r="G150" s="9">
        <f t="shared" ref="G150:G155" si="82">SUM(C150:F150)</f>
        <v>47</v>
      </c>
      <c r="H150" s="32" t="s">
        <v>10</v>
      </c>
      <c r="I150" s="9">
        <f t="shared" ref="I150:I155" si="83">SUM(G150:H150)</f>
        <v>47</v>
      </c>
      <c r="J150" s="18"/>
      <c r="K150" s="32" t="s">
        <v>10</v>
      </c>
      <c r="L150" s="14">
        <v>296</v>
      </c>
      <c r="M150" s="14">
        <v>0</v>
      </c>
      <c r="N150" s="14">
        <v>118</v>
      </c>
      <c r="O150" s="9">
        <f t="shared" si="81"/>
        <v>414</v>
      </c>
      <c r="P150" s="32" t="s">
        <v>10</v>
      </c>
      <c r="Q150" s="9">
        <f t="shared" si="79"/>
        <v>414</v>
      </c>
      <c r="R150" s="18"/>
    </row>
    <row r="151" spans="1:18" x14ac:dyDescent="0.2">
      <c r="A151" s="29"/>
      <c r="B151" s="46" t="s">
        <v>604</v>
      </c>
      <c r="C151" s="32" t="s">
        <v>10</v>
      </c>
      <c r="D151" s="14">
        <v>370</v>
      </c>
      <c r="E151" s="41">
        <v>0</v>
      </c>
      <c r="F151" s="14">
        <v>42</v>
      </c>
      <c r="G151" s="9">
        <f t="shared" si="82"/>
        <v>412</v>
      </c>
      <c r="H151" s="14">
        <v>2083</v>
      </c>
      <c r="I151" s="9">
        <f t="shared" si="83"/>
        <v>2495</v>
      </c>
      <c r="J151" s="18"/>
      <c r="K151" s="32" t="s">
        <v>10</v>
      </c>
      <c r="L151" s="14">
        <v>26</v>
      </c>
      <c r="M151" s="41">
        <v>0</v>
      </c>
      <c r="N151" s="14">
        <v>11</v>
      </c>
      <c r="O151" s="9">
        <f t="shared" si="81"/>
        <v>37</v>
      </c>
      <c r="P151" s="14">
        <v>1777</v>
      </c>
      <c r="Q151" s="9">
        <f t="shared" si="79"/>
        <v>1814</v>
      </c>
      <c r="R151" s="18"/>
    </row>
    <row r="152" spans="1:18" x14ac:dyDescent="0.2">
      <c r="A152" s="29"/>
      <c r="B152" s="46" t="s">
        <v>607</v>
      </c>
      <c r="C152" s="41">
        <v>54</v>
      </c>
      <c r="D152" s="32" t="s">
        <v>10</v>
      </c>
      <c r="E152" s="32" t="s">
        <v>10</v>
      </c>
      <c r="F152" s="32" t="s">
        <v>10</v>
      </c>
      <c r="G152" s="9">
        <f t="shared" si="82"/>
        <v>54</v>
      </c>
      <c r="H152" s="32" t="s">
        <v>10</v>
      </c>
      <c r="I152" s="9">
        <f t="shared" si="83"/>
        <v>54</v>
      </c>
      <c r="J152" s="18"/>
      <c r="K152" s="41">
        <v>11</v>
      </c>
      <c r="L152" s="32" t="s">
        <v>10</v>
      </c>
      <c r="M152" s="32" t="s">
        <v>10</v>
      </c>
      <c r="N152" s="32" t="s">
        <v>10</v>
      </c>
      <c r="O152" s="9">
        <f t="shared" si="81"/>
        <v>11</v>
      </c>
      <c r="P152" s="32" t="s">
        <v>10</v>
      </c>
      <c r="Q152" s="9">
        <f t="shared" si="79"/>
        <v>11</v>
      </c>
      <c r="R152" s="93"/>
    </row>
    <row r="153" spans="1:18" x14ac:dyDescent="0.2">
      <c r="A153" s="29"/>
      <c r="B153" s="46" t="s">
        <v>665</v>
      </c>
      <c r="C153" s="33">
        <v>227</v>
      </c>
      <c r="D153" s="32" t="s">
        <v>10</v>
      </c>
      <c r="E153" s="32" t="s">
        <v>10</v>
      </c>
      <c r="F153" s="32" t="s">
        <v>10</v>
      </c>
      <c r="G153" s="9">
        <f t="shared" si="82"/>
        <v>227</v>
      </c>
      <c r="H153" s="32" t="s">
        <v>10</v>
      </c>
      <c r="I153" s="9">
        <f t="shared" si="83"/>
        <v>227</v>
      </c>
      <c r="J153" s="18"/>
      <c r="K153" s="33">
        <v>88</v>
      </c>
      <c r="L153" s="32" t="s">
        <v>10</v>
      </c>
      <c r="M153" s="32" t="s">
        <v>10</v>
      </c>
      <c r="N153" s="32" t="s">
        <v>10</v>
      </c>
      <c r="O153" s="9">
        <f t="shared" si="81"/>
        <v>88</v>
      </c>
      <c r="P153" s="32" t="s">
        <v>10</v>
      </c>
      <c r="Q153" s="9">
        <f t="shared" si="79"/>
        <v>88</v>
      </c>
      <c r="R153" s="93"/>
    </row>
    <row r="154" spans="1:18" x14ac:dyDescent="0.2">
      <c r="A154" s="29"/>
      <c r="B154" s="52" t="s">
        <v>546</v>
      </c>
      <c r="C154" s="14">
        <v>107</v>
      </c>
      <c r="D154" s="32" t="s">
        <v>10</v>
      </c>
      <c r="E154" s="32" t="s">
        <v>10</v>
      </c>
      <c r="F154" s="32" t="s">
        <v>10</v>
      </c>
      <c r="G154" s="9">
        <f t="shared" si="82"/>
        <v>107</v>
      </c>
      <c r="H154" s="32" t="s">
        <v>10</v>
      </c>
      <c r="I154" s="9">
        <f t="shared" si="83"/>
        <v>107</v>
      </c>
      <c r="J154" s="18"/>
      <c r="K154" s="14">
        <v>43</v>
      </c>
      <c r="L154" s="32" t="s">
        <v>10</v>
      </c>
      <c r="M154" s="32" t="s">
        <v>10</v>
      </c>
      <c r="N154" s="32" t="s">
        <v>10</v>
      </c>
      <c r="O154" s="9">
        <f t="shared" si="81"/>
        <v>43</v>
      </c>
      <c r="P154" s="32" t="s">
        <v>10</v>
      </c>
      <c r="Q154" s="9">
        <f t="shared" si="79"/>
        <v>43</v>
      </c>
      <c r="R154" s="93"/>
    </row>
    <row r="155" spans="1:18" x14ac:dyDescent="0.2">
      <c r="A155" s="29"/>
      <c r="B155" s="2" t="s">
        <v>583</v>
      </c>
      <c r="C155" s="9">
        <f>SUM(C139:C154)</f>
        <v>7487</v>
      </c>
      <c r="D155" s="9">
        <f>SUM(D139:D154)</f>
        <v>698</v>
      </c>
      <c r="E155" s="9">
        <f>SUM(E139:E154)</f>
        <v>0</v>
      </c>
      <c r="F155" s="9">
        <f>SUM(F139:F154)</f>
        <v>1242</v>
      </c>
      <c r="G155" s="9">
        <f t="shared" si="82"/>
        <v>9427</v>
      </c>
      <c r="H155" s="9">
        <f>SUM(H139:H154)</f>
        <v>3226</v>
      </c>
      <c r="I155" s="9">
        <f t="shared" si="83"/>
        <v>12653</v>
      </c>
      <c r="J155" s="18"/>
      <c r="K155" s="9">
        <f t="shared" ref="K155:Q155" si="84">SUM(K139:K154)</f>
        <v>7447</v>
      </c>
      <c r="L155" s="9">
        <f t="shared" si="84"/>
        <v>865</v>
      </c>
      <c r="M155" s="9">
        <f t="shared" si="84"/>
        <v>0</v>
      </c>
      <c r="N155" s="9">
        <f t="shared" si="84"/>
        <v>2141</v>
      </c>
      <c r="O155" s="9">
        <f t="shared" si="84"/>
        <v>10453</v>
      </c>
      <c r="P155" s="9">
        <f t="shared" si="84"/>
        <v>3682</v>
      </c>
      <c r="Q155" s="9">
        <f t="shared" si="84"/>
        <v>14135</v>
      </c>
      <c r="R155" s="18"/>
    </row>
    <row r="156" spans="1:18" x14ac:dyDescent="0.2">
      <c r="A156" s="29"/>
      <c r="B156" s="2"/>
      <c r="C156" s="9"/>
      <c r="D156" s="9"/>
      <c r="E156" s="9"/>
      <c r="F156" s="9"/>
      <c r="G156" s="9"/>
      <c r="H156" s="9"/>
      <c r="I156" s="9"/>
      <c r="J156" s="90"/>
      <c r="K156" s="9"/>
      <c r="L156" s="9"/>
      <c r="M156" s="9"/>
      <c r="N156" s="9"/>
      <c r="O156" s="9"/>
      <c r="P156" s="9"/>
      <c r="Q156" s="9"/>
      <c r="R156" s="93"/>
    </row>
    <row r="157" spans="1:18" ht="17.25" customHeight="1" x14ac:dyDescent="0.2">
      <c r="A157" s="7"/>
      <c r="B157" s="6" t="s">
        <v>573</v>
      </c>
      <c r="C157" s="10"/>
      <c r="D157" s="10"/>
      <c r="E157" s="10"/>
      <c r="F157" s="10"/>
      <c r="G157" s="10"/>
      <c r="H157" s="10"/>
      <c r="I157" s="10"/>
      <c r="J157" s="18"/>
      <c r="K157" s="10"/>
      <c r="L157" s="10"/>
      <c r="M157" s="10"/>
      <c r="N157" s="10"/>
      <c r="O157" s="10"/>
      <c r="P157" s="10"/>
      <c r="Q157" s="10"/>
    </row>
    <row r="158" spans="1:18" x14ac:dyDescent="0.2">
      <c r="A158" s="11"/>
      <c r="B158" s="46" t="s">
        <v>664</v>
      </c>
      <c r="C158" s="32" t="s">
        <v>10</v>
      </c>
      <c r="D158" s="14">
        <v>50</v>
      </c>
      <c r="E158" s="14">
        <v>21</v>
      </c>
      <c r="F158" s="14">
        <v>0</v>
      </c>
      <c r="G158" s="9">
        <f>SUM(C158:F158)</f>
        <v>71</v>
      </c>
      <c r="H158" s="14">
        <v>616</v>
      </c>
      <c r="I158" s="9">
        <f t="shared" ref="I158:I165" si="85">SUM(G158:H158)</f>
        <v>687</v>
      </c>
      <c r="J158" s="18"/>
      <c r="K158" s="32" t="s">
        <v>10</v>
      </c>
      <c r="L158" s="14">
        <v>8</v>
      </c>
      <c r="M158" s="14">
        <v>0</v>
      </c>
      <c r="N158" s="14">
        <v>5</v>
      </c>
      <c r="O158" s="9">
        <f>SUM(K158:N158)</f>
        <v>13</v>
      </c>
      <c r="P158" s="14">
        <v>246</v>
      </c>
      <c r="Q158" s="9">
        <f>SUM(O158:P158)</f>
        <v>259</v>
      </c>
    </row>
    <row r="159" spans="1:18" x14ac:dyDescent="0.2">
      <c r="A159" s="11"/>
      <c r="B159" s="46" t="s">
        <v>595</v>
      </c>
      <c r="C159" s="14">
        <v>5994</v>
      </c>
      <c r="D159" s="41">
        <v>133</v>
      </c>
      <c r="E159" s="32" t="s">
        <v>10</v>
      </c>
      <c r="F159" s="14">
        <v>821</v>
      </c>
      <c r="G159" s="9">
        <f>SUM(C159:F159)</f>
        <v>6948</v>
      </c>
      <c r="H159" s="32" t="s">
        <v>10</v>
      </c>
      <c r="I159" s="9">
        <f t="shared" si="85"/>
        <v>6948</v>
      </c>
      <c r="J159" s="18"/>
      <c r="K159" s="14">
        <v>1396</v>
      </c>
      <c r="L159" s="41">
        <v>72</v>
      </c>
      <c r="M159" s="32" t="s">
        <v>10</v>
      </c>
      <c r="N159" s="14">
        <v>239</v>
      </c>
      <c r="O159" s="9">
        <f>SUM(K159:N159)</f>
        <v>1707</v>
      </c>
      <c r="P159" s="32" t="s">
        <v>10</v>
      </c>
      <c r="Q159" s="9">
        <f>SUM(O159:P159)</f>
        <v>1707</v>
      </c>
    </row>
    <row r="160" spans="1:18" x14ac:dyDescent="0.2">
      <c r="A160" s="11"/>
      <c r="B160" s="46" t="s">
        <v>658</v>
      </c>
      <c r="C160" s="14">
        <f>1503</f>
        <v>1503</v>
      </c>
      <c r="D160" s="14">
        <v>172</v>
      </c>
      <c r="E160" s="32" t="s">
        <v>10</v>
      </c>
      <c r="F160" s="14">
        <f>394</f>
        <v>394</v>
      </c>
      <c r="G160" s="9">
        <f>SUM(C160:F160)</f>
        <v>2069</v>
      </c>
      <c r="H160" s="32" t="s">
        <v>10</v>
      </c>
      <c r="I160" s="9">
        <f t="shared" si="85"/>
        <v>2069</v>
      </c>
      <c r="J160" s="18"/>
      <c r="K160" s="14">
        <v>18935</v>
      </c>
      <c r="L160" s="14">
        <v>1275</v>
      </c>
      <c r="M160" s="32" t="s">
        <v>10</v>
      </c>
      <c r="N160" s="14">
        <v>4072</v>
      </c>
      <c r="O160" s="9">
        <f>SUM(K160:N160)</f>
        <v>24282</v>
      </c>
      <c r="P160" s="32" t="s">
        <v>10</v>
      </c>
      <c r="Q160" s="9">
        <f t="shared" ref="Q160:Q169" si="86">SUM(O160:P160)</f>
        <v>24282</v>
      </c>
    </row>
    <row r="161" spans="1:18" x14ac:dyDescent="0.2">
      <c r="A161" s="11"/>
      <c r="B161" s="46" t="s">
        <v>631</v>
      </c>
      <c r="C161" s="14">
        <v>4983</v>
      </c>
      <c r="D161" s="14">
        <v>0</v>
      </c>
      <c r="E161" s="32" t="s">
        <v>10</v>
      </c>
      <c r="F161" s="14">
        <v>781</v>
      </c>
      <c r="G161" s="9">
        <f>SUM(C161:F161)</f>
        <v>5764</v>
      </c>
      <c r="H161" s="32" t="s">
        <v>10</v>
      </c>
      <c r="I161" s="9">
        <f t="shared" si="85"/>
        <v>5764</v>
      </c>
      <c r="J161" s="18"/>
      <c r="K161" s="14">
        <v>0</v>
      </c>
      <c r="L161" s="14">
        <v>0</v>
      </c>
      <c r="M161" s="32" t="s">
        <v>10</v>
      </c>
      <c r="N161" s="14">
        <v>0</v>
      </c>
      <c r="O161" s="9">
        <f>SUM(K161:N161)</f>
        <v>0</v>
      </c>
      <c r="P161" s="32" t="s">
        <v>10</v>
      </c>
      <c r="Q161" s="9">
        <f t="shared" si="86"/>
        <v>0</v>
      </c>
    </row>
    <row r="162" spans="1:18" x14ac:dyDescent="0.2">
      <c r="A162" s="11"/>
      <c r="B162" s="46" t="s">
        <v>602</v>
      </c>
      <c r="C162" s="32" t="s">
        <v>10</v>
      </c>
      <c r="D162" s="32" t="s">
        <v>10</v>
      </c>
      <c r="E162" s="32" t="s">
        <v>10</v>
      </c>
      <c r="F162" s="32" t="s">
        <v>10</v>
      </c>
      <c r="G162" s="32" t="s">
        <v>10</v>
      </c>
      <c r="H162" s="69">
        <v>1880</v>
      </c>
      <c r="I162" s="9">
        <f>SUM(G162:H162)</f>
        <v>1880</v>
      </c>
      <c r="J162" s="18"/>
      <c r="K162" s="32" t="s">
        <v>10</v>
      </c>
      <c r="L162" s="32" t="s">
        <v>10</v>
      </c>
      <c r="M162" s="32" t="s">
        <v>10</v>
      </c>
      <c r="N162" s="32" t="s">
        <v>10</v>
      </c>
      <c r="O162" s="32" t="s">
        <v>10</v>
      </c>
      <c r="P162" s="41">
        <v>84</v>
      </c>
      <c r="Q162" s="9">
        <f>SUM(O162:P162)</f>
        <v>84</v>
      </c>
    </row>
    <row r="163" spans="1:18" x14ac:dyDescent="0.2">
      <c r="A163" s="11"/>
      <c r="B163" s="46" t="s">
        <v>652</v>
      </c>
      <c r="C163" s="32" t="s">
        <v>10</v>
      </c>
      <c r="D163" s="41">
        <v>0</v>
      </c>
      <c r="E163" s="41">
        <v>0</v>
      </c>
      <c r="F163" s="41">
        <v>0</v>
      </c>
      <c r="G163" s="9">
        <f t="shared" ref="G163:G169" si="87">SUM(C163:F163)</f>
        <v>0</v>
      </c>
      <c r="H163" s="41">
        <v>22</v>
      </c>
      <c r="I163" s="9">
        <f>SUM(G163:H163)</f>
        <v>22</v>
      </c>
      <c r="J163" s="18"/>
      <c r="K163" s="32" t="s">
        <v>10</v>
      </c>
      <c r="L163" s="41">
        <v>0</v>
      </c>
      <c r="M163" s="41">
        <v>0</v>
      </c>
      <c r="N163" s="41">
        <v>0</v>
      </c>
      <c r="O163" s="9">
        <f t="shared" ref="O163:O175" si="88">SUM(K163:N163)</f>
        <v>0</v>
      </c>
      <c r="P163" s="41">
        <v>0</v>
      </c>
      <c r="Q163" s="9">
        <f>SUM(O163:P163)</f>
        <v>0</v>
      </c>
    </row>
    <row r="164" spans="1:18" x14ac:dyDescent="0.2">
      <c r="A164" s="11"/>
      <c r="B164" s="46" t="s">
        <v>561</v>
      </c>
      <c r="C164" s="41">
        <v>476</v>
      </c>
      <c r="D164" s="41">
        <v>160</v>
      </c>
      <c r="E164" s="32" t="s">
        <v>10</v>
      </c>
      <c r="F164" s="41">
        <v>34</v>
      </c>
      <c r="G164" s="9">
        <f t="shared" si="87"/>
        <v>670</v>
      </c>
      <c r="H164" s="32" t="s">
        <v>10</v>
      </c>
      <c r="I164" s="9">
        <f t="shared" si="85"/>
        <v>670</v>
      </c>
      <c r="J164" s="18"/>
      <c r="K164" s="41">
        <v>327</v>
      </c>
      <c r="L164" s="41">
        <v>0</v>
      </c>
      <c r="M164" s="32" t="s">
        <v>10</v>
      </c>
      <c r="N164" s="41">
        <v>20</v>
      </c>
      <c r="O164" s="9">
        <f t="shared" si="88"/>
        <v>347</v>
      </c>
      <c r="P164" s="32" t="s">
        <v>10</v>
      </c>
      <c r="Q164" s="9">
        <f t="shared" si="86"/>
        <v>347</v>
      </c>
    </row>
    <row r="165" spans="1:18" x14ac:dyDescent="0.2">
      <c r="A165" s="11"/>
      <c r="B165" s="47" t="s">
        <v>603</v>
      </c>
      <c r="C165" s="32" t="s">
        <v>10</v>
      </c>
      <c r="D165" s="14">
        <v>2</v>
      </c>
      <c r="E165" s="14">
        <v>0</v>
      </c>
      <c r="F165" s="14">
        <v>0</v>
      </c>
      <c r="G165" s="9">
        <f t="shared" si="87"/>
        <v>2</v>
      </c>
      <c r="H165" s="14">
        <v>716</v>
      </c>
      <c r="I165" s="9">
        <f t="shared" si="85"/>
        <v>718</v>
      </c>
      <c r="J165" s="18"/>
      <c r="K165" s="32" t="s">
        <v>10</v>
      </c>
      <c r="L165" s="14">
        <v>2</v>
      </c>
      <c r="M165" s="14">
        <v>0</v>
      </c>
      <c r="N165" s="14">
        <v>17</v>
      </c>
      <c r="O165" s="9">
        <f t="shared" si="88"/>
        <v>19</v>
      </c>
      <c r="P165" s="14">
        <v>79</v>
      </c>
      <c r="Q165" s="9">
        <f t="shared" si="86"/>
        <v>98</v>
      </c>
    </row>
    <row r="166" spans="1:18" x14ac:dyDescent="0.2">
      <c r="A166" s="11"/>
      <c r="B166" s="52" t="s">
        <v>544</v>
      </c>
      <c r="C166" s="14">
        <v>664</v>
      </c>
      <c r="D166" s="14">
        <v>0</v>
      </c>
      <c r="E166" s="32" t="s">
        <v>10</v>
      </c>
      <c r="F166" s="32" t="s">
        <v>10</v>
      </c>
      <c r="G166" s="9">
        <f t="shared" si="87"/>
        <v>664</v>
      </c>
      <c r="H166" s="32" t="s">
        <v>10</v>
      </c>
      <c r="I166" s="9">
        <f>SUM(G166:H166)</f>
        <v>664</v>
      </c>
      <c r="J166" s="18"/>
      <c r="K166" s="14">
        <v>1091</v>
      </c>
      <c r="L166" s="33">
        <v>0</v>
      </c>
      <c r="M166" s="32" t="s">
        <v>10</v>
      </c>
      <c r="N166" s="32" t="s">
        <v>10</v>
      </c>
      <c r="O166" s="9">
        <f t="shared" si="88"/>
        <v>1091</v>
      </c>
      <c r="P166" s="32" t="s">
        <v>10</v>
      </c>
      <c r="Q166" s="9">
        <f t="shared" si="86"/>
        <v>1091</v>
      </c>
    </row>
    <row r="167" spans="1:18" x14ac:dyDescent="0.2">
      <c r="A167" s="11"/>
      <c r="B167" s="47" t="s">
        <v>569</v>
      </c>
      <c r="C167" s="14">
        <v>339</v>
      </c>
      <c r="D167" s="14">
        <v>3</v>
      </c>
      <c r="E167" s="32" t="s">
        <v>10</v>
      </c>
      <c r="F167" s="41">
        <v>0</v>
      </c>
      <c r="G167" s="9">
        <f t="shared" si="87"/>
        <v>342</v>
      </c>
      <c r="H167" s="32" t="s">
        <v>10</v>
      </c>
      <c r="I167" s="9">
        <f>SUM(G167:H167)</f>
        <v>342</v>
      </c>
      <c r="J167" s="18"/>
      <c r="K167" s="14">
        <v>626</v>
      </c>
      <c r="L167" s="33">
        <v>4</v>
      </c>
      <c r="M167" s="32" t="s">
        <v>10</v>
      </c>
      <c r="N167" s="41">
        <v>1</v>
      </c>
      <c r="O167" s="9">
        <f t="shared" si="88"/>
        <v>631</v>
      </c>
      <c r="P167" s="32" t="s">
        <v>10</v>
      </c>
      <c r="Q167" s="9">
        <f t="shared" si="86"/>
        <v>631</v>
      </c>
    </row>
    <row r="168" spans="1:18" x14ac:dyDescent="0.2">
      <c r="A168" s="11"/>
      <c r="B168" s="46" t="s">
        <v>645</v>
      </c>
      <c r="C168" s="32" t="s">
        <v>10</v>
      </c>
      <c r="D168" s="14">
        <v>0</v>
      </c>
      <c r="E168" s="14">
        <v>0</v>
      </c>
      <c r="F168" s="14">
        <v>0</v>
      </c>
      <c r="G168" s="9">
        <f t="shared" si="87"/>
        <v>0</v>
      </c>
      <c r="H168" s="14">
        <v>21</v>
      </c>
      <c r="I168" s="9">
        <f>SUM(G168:H168)</f>
        <v>21</v>
      </c>
      <c r="J168" s="18"/>
      <c r="K168" s="32" t="s">
        <v>10</v>
      </c>
      <c r="L168" s="14">
        <v>46</v>
      </c>
      <c r="M168" s="14">
        <v>14</v>
      </c>
      <c r="N168" s="14">
        <v>9</v>
      </c>
      <c r="O168" s="9">
        <f t="shared" si="88"/>
        <v>69</v>
      </c>
      <c r="P168" s="14">
        <v>2915</v>
      </c>
      <c r="Q168" s="9">
        <f t="shared" si="86"/>
        <v>2984</v>
      </c>
    </row>
    <row r="169" spans="1:18" x14ac:dyDescent="0.2">
      <c r="A169" s="11"/>
      <c r="B169" s="46" t="s">
        <v>608</v>
      </c>
      <c r="C169" s="14">
        <v>40</v>
      </c>
      <c r="D169" s="32" t="s">
        <v>10</v>
      </c>
      <c r="E169" s="32" t="s">
        <v>10</v>
      </c>
      <c r="F169" s="32" t="s">
        <v>10</v>
      </c>
      <c r="G169" s="9">
        <f t="shared" si="87"/>
        <v>40</v>
      </c>
      <c r="H169" s="32" t="s">
        <v>10</v>
      </c>
      <c r="I169" s="9">
        <f>SUM(G169:H169)</f>
        <v>40</v>
      </c>
      <c r="J169" s="18"/>
      <c r="K169" s="14">
        <v>339</v>
      </c>
      <c r="L169" s="32" t="s">
        <v>10</v>
      </c>
      <c r="M169" s="32" t="s">
        <v>10</v>
      </c>
      <c r="N169" s="32" t="s">
        <v>10</v>
      </c>
      <c r="O169" s="9">
        <f t="shared" si="88"/>
        <v>339</v>
      </c>
      <c r="P169" s="32" t="s">
        <v>10</v>
      </c>
      <c r="Q169" s="9">
        <f t="shared" si="86"/>
        <v>339</v>
      </c>
    </row>
    <row r="170" spans="1:18" x14ac:dyDescent="0.2">
      <c r="A170" s="11"/>
      <c r="B170" s="46" t="s">
        <v>667</v>
      </c>
      <c r="C170" s="32" t="s">
        <v>10</v>
      </c>
      <c r="D170" s="32" t="s">
        <v>10</v>
      </c>
      <c r="E170" s="32" t="s">
        <v>10</v>
      </c>
      <c r="F170" s="32" t="s">
        <v>10</v>
      </c>
      <c r="G170" s="9" t="s">
        <v>10</v>
      </c>
      <c r="H170" s="32" t="s">
        <v>10</v>
      </c>
      <c r="I170" s="9" t="s">
        <v>10</v>
      </c>
      <c r="J170" s="18"/>
      <c r="K170" s="32" t="s">
        <v>10</v>
      </c>
      <c r="L170" s="32" t="s">
        <v>10</v>
      </c>
      <c r="M170" s="32" t="s">
        <v>10</v>
      </c>
      <c r="N170" s="14">
        <v>164</v>
      </c>
      <c r="O170" s="9">
        <f t="shared" si="88"/>
        <v>164</v>
      </c>
      <c r="P170" s="32" t="s">
        <v>10</v>
      </c>
      <c r="Q170" s="9">
        <f t="shared" ref="Q170:Q175" si="89">SUM(O170:P170)</f>
        <v>164</v>
      </c>
    </row>
    <row r="171" spans="1:18" x14ac:dyDescent="0.2">
      <c r="A171" s="11"/>
      <c r="B171" s="46" t="s">
        <v>653</v>
      </c>
      <c r="C171" s="32" t="s">
        <v>10</v>
      </c>
      <c r="D171" s="14">
        <v>19</v>
      </c>
      <c r="E171" s="14">
        <v>0</v>
      </c>
      <c r="F171" s="14">
        <v>19</v>
      </c>
      <c r="G171" s="9">
        <f t="shared" ref="G171:G176" si="90">SUM(C171:F171)</f>
        <v>38</v>
      </c>
      <c r="H171" s="32" t="s">
        <v>10</v>
      </c>
      <c r="I171" s="9">
        <f t="shared" ref="I171:I176" si="91">SUM(G171:H171)</f>
        <v>38</v>
      </c>
      <c r="J171" s="18"/>
      <c r="K171" s="32" t="s">
        <v>10</v>
      </c>
      <c r="L171" s="14">
        <v>576</v>
      </c>
      <c r="M171" s="14">
        <v>4</v>
      </c>
      <c r="N171" s="14">
        <v>294</v>
      </c>
      <c r="O171" s="9">
        <f t="shared" si="88"/>
        <v>874</v>
      </c>
      <c r="P171" s="32" t="s">
        <v>10</v>
      </c>
      <c r="Q171" s="9">
        <f t="shared" si="89"/>
        <v>874</v>
      </c>
    </row>
    <row r="172" spans="1:18" x14ac:dyDescent="0.2">
      <c r="A172" s="11"/>
      <c r="B172" s="46" t="s">
        <v>604</v>
      </c>
      <c r="C172" s="32" t="s">
        <v>10</v>
      </c>
      <c r="D172" s="14">
        <v>8</v>
      </c>
      <c r="E172" s="41">
        <v>0</v>
      </c>
      <c r="F172" s="14">
        <v>22</v>
      </c>
      <c r="G172" s="9">
        <f t="shared" si="90"/>
        <v>30</v>
      </c>
      <c r="H172" s="14">
        <v>2421</v>
      </c>
      <c r="I172" s="9">
        <f t="shared" si="91"/>
        <v>2451</v>
      </c>
      <c r="J172" s="18"/>
      <c r="K172" s="32" t="s">
        <v>10</v>
      </c>
      <c r="L172" s="14">
        <v>141</v>
      </c>
      <c r="M172" s="41">
        <v>0</v>
      </c>
      <c r="N172" s="14">
        <v>61</v>
      </c>
      <c r="O172" s="9">
        <f t="shared" si="88"/>
        <v>202</v>
      </c>
      <c r="P172" s="14">
        <v>2894</v>
      </c>
      <c r="Q172" s="9">
        <f t="shared" si="89"/>
        <v>3096</v>
      </c>
    </row>
    <row r="173" spans="1:18" x14ac:dyDescent="0.2">
      <c r="A173" s="11"/>
      <c r="B173" s="46" t="s">
        <v>563</v>
      </c>
      <c r="C173" s="41">
        <v>116</v>
      </c>
      <c r="D173" s="32" t="s">
        <v>10</v>
      </c>
      <c r="E173" s="32" t="s">
        <v>10</v>
      </c>
      <c r="F173" s="32" t="s">
        <v>10</v>
      </c>
      <c r="G173" s="9">
        <f t="shared" si="90"/>
        <v>116</v>
      </c>
      <c r="H173" s="32" t="s">
        <v>10</v>
      </c>
      <c r="I173" s="9">
        <f t="shared" si="91"/>
        <v>116</v>
      </c>
      <c r="J173" s="18"/>
      <c r="K173" s="41">
        <v>85</v>
      </c>
      <c r="L173" s="32" t="s">
        <v>10</v>
      </c>
      <c r="M173" s="32" t="s">
        <v>10</v>
      </c>
      <c r="N173" s="32" t="s">
        <v>10</v>
      </c>
      <c r="O173" s="9">
        <f t="shared" si="88"/>
        <v>85</v>
      </c>
      <c r="P173" s="32" t="s">
        <v>10</v>
      </c>
      <c r="Q173" s="9">
        <f t="shared" si="89"/>
        <v>85</v>
      </c>
    </row>
    <row r="174" spans="1:18" x14ac:dyDescent="0.2">
      <c r="A174" s="11"/>
      <c r="B174" s="46" t="s">
        <v>665</v>
      </c>
      <c r="C174" s="33">
        <v>188</v>
      </c>
      <c r="D174" s="32" t="s">
        <v>10</v>
      </c>
      <c r="E174" s="32" t="s">
        <v>10</v>
      </c>
      <c r="F174" s="32" t="s">
        <v>10</v>
      </c>
      <c r="G174" s="9">
        <f t="shared" si="90"/>
        <v>188</v>
      </c>
      <c r="H174" s="32" t="s">
        <v>10</v>
      </c>
      <c r="I174" s="9">
        <f t="shared" si="91"/>
        <v>188</v>
      </c>
      <c r="J174" s="18"/>
      <c r="K174" s="33">
        <v>211</v>
      </c>
      <c r="L174" s="32" t="s">
        <v>10</v>
      </c>
      <c r="M174" s="32" t="s">
        <v>10</v>
      </c>
      <c r="N174" s="32" t="s">
        <v>10</v>
      </c>
      <c r="O174" s="9">
        <f t="shared" si="88"/>
        <v>211</v>
      </c>
      <c r="P174" s="32" t="s">
        <v>10</v>
      </c>
      <c r="Q174" s="9">
        <f t="shared" si="89"/>
        <v>211</v>
      </c>
    </row>
    <row r="175" spans="1:18" x14ac:dyDescent="0.2">
      <c r="A175" s="29"/>
      <c r="B175" s="46" t="s">
        <v>609</v>
      </c>
      <c r="C175" s="14">
        <v>89</v>
      </c>
      <c r="D175" s="32" t="s">
        <v>10</v>
      </c>
      <c r="E175" s="32" t="s">
        <v>10</v>
      </c>
      <c r="F175" s="32" t="s">
        <v>10</v>
      </c>
      <c r="G175" s="9">
        <f t="shared" si="90"/>
        <v>89</v>
      </c>
      <c r="H175" s="32" t="s">
        <v>10</v>
      </c>
      <c r="I175" s="9">
        <f t="shared" si="91"/>
        <v>89</v>
      </c>
      <c r="J175" s="18"/>
      <c r="K175" s="14">
        <v>377</v>
      </c>
      <c r="L175" s="32" t="s">
        <v>10</v>
      </c>
      <c r="M175" s="32" t="s">
        <v>10</v>
      </c>
      <c r="N175" s="32" t="s">
        <v>10</v>
      </c>
      <c r="O175" s="9">
        <f t="shared" si="88"/>
        <v>377</v>
      </c>
      <c r="P175" s="32" t="s">
        <v>10</v>
      </c>
      <c r="Q175" s="9">
        <f t="shared" si="89"/>
        <v>377</v>
      </c>
    </row>
    <row r="176" spans="1:18" x14ac:dyDescent="0.2">
      <c r="A176" s="29"/>
      <c r="B176" s="2" t="s">
        <v>584</v>
      </c>
      <c r="C176" s="9">
        <f>SUM(C158:C175)</f>
        <v>14392</v>
      </c>
      <c r="D176" s="9">
        <f>SUM(D158:D175)</f>
        <v>547</v>
      </c>
      <c r="E176" s="9">
        <f>SUM(E158:E175)</f>
        <v>21</v>
      </c>
      <c r="F176" s="9">
        <f>SUM(F158:F175)</f>
        <v>2071</v>
      </c>
      <c r="G176" s="9">
        <f t="shared" si="90"/>
        <v>17031</v>
      </c>
      <c r="H176" s="9">
        <f>SUM(H158:H175)</f>
        <v>5676</v>
      </c>
      <c r="I176" s="9">
        <f t="shared" si="91"/>
        <v>22707</v>
      </c>
      <c r="J176" s="90"/>
      <c r="K176" s="9">
        <f t="shared" ref="K176:Q176" si="92">SUM(K158:K175)</f>
        <v>23387</v>
      </c>
      <c r="L176" s="9">
        <f t="shared" si="92"/>
        <v>2124</v>
      </c>
      <c r="M176" s="9">
        <f t="shared" si="92"/>
        <v>18</v>
      </c>
      <c r="N176" s="9">
        <f t="shared" si="92"/>
        <v>4882</v>
      </c>
      <c r="O176" s="9">
        <f t="shared" si="92"/>
        <v>30411</v>
      </c>
      <c r="P176" s="9">
        <f t="shared" si="92"/>
        <v>6218</v>
      </c>
      <c r="Q176" s="9">
        <f t="shared" si="92"/>
        <v>36629</v>
      </c>
      <c r="R176" s="93"/>
    </row>
    <row r="177" spans="1:22" x14ac:dyDescent="0.2">
      <c r="A177" s="29"/>
      <c r="B177" s="2"/>
      <c r="C177" s="9"/>
      <c r="D177" s="9"/>
      <c r="E177" s="9"/>
      <c r="F177" s="9"/>
      <c r="G177" s="9"/>
      <c r="H177" s="9"/>
      <c r="I177" s="9"/>
      <c r="J177" s="90"/>
      <c r="K177" s="9"/>
      <c r="L177" s="9"/>
      <c r="M177" s="9"/>
      <c r="N177" s="9"/>
      <c r="O177" s="9"/>
      <c r="P177" s="9"/>
      <c r="Q177" s="9"/>
      <c r="R177" s="93"/>
    </row>
    <row r="178" spans="1:22" x14ac:dyDescent="0.2">
      <c r="A178" s="29"/>
      <c r="B178" s="6" t="s">
        <v>566</v>
      </c>
      <c r="C178" s="10"/>
      <c r="D178" s="10"/>
      <c r="E178" s="10"/>
      <c r="F178" s="10"/>
      <c r="G178" s="10"/>
      <c r="H178" s="10"/>
      <c r="I178" s="10"/>
      <c r="J178" s="18"/>
      <c r="K178" s="10"/>
      <c r="L178" s="10"/>
      <c r="M178" s="10"/>
      <c r="N178" s="10"/>
      <c r="O178" s="10"/>
      <c r="P178" s="10"/>
      <c r="Q178" s="10"/>
      <c r="R178" s="93"/>
    </row>
    <row r="179" spans="1:22" x14ac:dyDescent="0.2">
      <c r="A179" s="29"/>
      <c r="B179" s="46" t="s">
        <v>664</v>
      </c>
      <c r="C179" s="32" t="s">
        <v>10</v>
      </c>
      <c r="D179" s="14">
        <f>D139+D158</f>
        <v>99</v>
      </c>
      <c r="E179" s="14">
        <f>E139+E158</f>
        <v>21</v>
      </c>
      <c r="F179" s="14">
        <f>F139+F158</f>
        <v>0</v>
      </c>
      <c r="G179" s="9">
        <f>SUM(C179:F179)</f>
        <v>120</v>
      </c>
      <c r="H179" s="14">
        <f>H139+H158</f>
        <v>1343</v>
      </c>
      <c r="I179" s="9">
        <f t="shared" ref="I179:I186" si="93">SUM(G179:H179)</f>
        <v>1463</v>
      </c>
      <c r="J179" s="18"/>
      <c r="K179" s="32" t="s">
        <v>10</v>
      </c>
      <c r="L179" s="14">
        <f>L139+L158</f>
        <v>8</v>
      </c>
      <c r="M179" s="14">
        <f>M139+M158</f>
        <v>0</v>
      </c>
      <c r="N179" s="14">
        <f>N139+N158</f>
        <v>5</v>
      </c>
      <c r="O179" s="9">
        <f>SUM(K179:N179)</f>
        <v>13</v>
      </c>
      <c r="P179" s="14">
        <f>P139+P158</f>
        <v>354</v>
      </c>
      <c r="Q179" s="9">
        <f>SUM(O179:P179)</f>
        <v>367</v>
      </c>
      <c r="R179" s="18"/>
      <c r="S179" s="44"/>
      <c r="T179" s="44"/>
      <c r="U179" s="44"/>
      <c r="V179" s="44"/>
    </row>
    <row r="180" spans="1:22" x14ac:dyDescent="0.2">
      <c r="A180" s="29"/>
      <c r="B180" s="46" t="s">
        <v>595</v>
      </c>
      <c r="C180" s="14">
        <f>C140+C159</f>
        <v>8854</v>
      </c>
      <c r="D180" s="14">
        <f>D140+D159</f>
        <v>202</v>
      </c>
      <c r="E180" s="32" t="s">
        <v>10</v>
      </c>
      <c r="F180" s="14">
        <f>F140+F159</f>
        <v>1338</v>
      </c>
      <c r="G180" s="9">
        <f>SUM(C180:F180)</f>
        <v>10394</v>
      </c>
      <c r="H180" s="32" t="s">
        <v>10</v>
      </c>
      <c r="I180" s="9">
        <f t="shared" si="93"/>
        <v>10394</v>
      </c>
      <c r="J180" s="18"/>
      <c r="K180" s="14">
        <f>K140+K159</f>
        <v>1689</v>
      </c>
      <c r="L180" s="14">
        <f>L140+L159</f>
        <v>76</v>
      </c>
      <c r="M180" s="32" t="s">
        <v>10</v>
      </c>
      <c r="N180" s="14">
        <f>N140+N159</f>
        <v>301</v>
      </c>
      <c r="O180" s="9">
        <f>SUM(K180:N180)</f>
        <v>2066</v>
      </c>
      <c r="P180" s="32" t="s">
        <v>10</v>
      </c>
      <c r="Q180" s="9">
        <f>SUM(O180:P180)</f>
        <v>2066</v>
      </c>
      <c r="R180" s="18"/>
    </row>
    <row r="181" spans="1:22" x14ac:dyDescent="0.2">
      <c r="A181" s="29"/>
      <c r="B181" s="46" t="s">
        <v>658</v>
      </c>
      <c r="C181" s="14">
        <f>C141+C160</f>
        <v>4218</v>
      </c>
      <c r="D181" s="14">
        <f>D141+D160</f>
        <v>333</v>
      </c>
      <c r="E181" s="32" t="s">
        <v>10</v>
      </c>
      <c r="F181" s="14">
        <f>F141+F160</f>
        <v>933</v>
      </c>
      <c r="G181" s="9">
        <f>SUM(C181:F181)</f>
        <v>5484</v>
      </c>
      <c r="H181" s="32" t="s">
        <v>10</v>
      </c>
      <c r="I181" s="9">
        <f t="shared" si="93"/>
        <v>5484</v>
      </c>
      <c r="J181" s="18"/>
      <c r="K181" s="14">
        <f>K141+K160</f>
        <v>25360</v>
      </c>
      <c r="L181" s="14">
        <f>L141+L160</f>
        <v>1690</v>
      </c>
      <c r="M181" s="32" t="s">
        <v>10</v>
      </c>
      <c r="N181" s="14">
        <f>N141+N160</f>
        <v>5537</v>
      </c>
      <c r="O181" s="9">
        <f>SUM(K181:N181)</f>
        <v>32587</v>
      </c>
      <c r="P181" s="32" t="s">
        <v>10</v>
      </c>
      <c r="Q181" s="9">
        <f t="shared" ref="Q181:Q196" si="94">SUM(O181:P181)</f>
        <v>32587</v>
      </c>
      <c r="R181" s="18"/>
    </row>
    <row r="182" spans="1:22" x14ac:dyDescent="0.2">
      <c r="A182" s="29"/>
      <c r="B182" s="46" t="s">
        <v>631</v>
      </c>
      <c r="C182" s="14">
        <f>C161</f>
        <v>4983</v>
      </c>
      <c r="D182" s="14">
        <f>D161</f>
        <v>0</v>
      </c>
      <c r="E182" s="8" t="str">
        <f>E161</f>
        <v>..</v>
      </c>
      <c r="F182" s="14">
        <f>F161</f>
        <v>781</v>
      </c>
      <c r="G182" s="9">
        <f>SUM(C182:F182)</f>
        <v>5764</v>
      </c>
      <c r="H182" s="8" t="str">
        <f>H161</f>
        <v>..</v>
      </c>
      <c r="I182" s="9">
        <f t="shared" si="93"/>
        <v>5764</v>
      </c>
      <c r="J182" s="18"/>
      <c r="K182" s="14">
        <f>K161</f>
        <v>0</v>
      </c>
      <c r="L182" s="14">
        <f>L161</f>
        <v>0</v>
      </c>
      <c r="M182" s="8" t="str">
        <f>M161</f>
        <v>..</v>
      </c>
      <c r="N182" s="14">
        <f>N161</f>
        <v>0</v>
      </c>
      <c r="O182" s="9">
        <f>SUM(K182:N182)</f>
        <v>0</v>
      </c>
      <c r="P182" s="8" t="str">
        <f>P161</f>
        <v>..</v>
      </c>
      <c r="Q182" s="9">
        <f t="shared" si="94"/>
        <v>0</v>
      </c>
      <c r="R182" s="18"/>
    </row>
    <row r="183" spans="1:22" x14ac:dyDescent="0.2">
      <c r="A183" s="29"/>
      <c r="B183" s="46" t="s">
        <v>602</v>
      </c>
      <c r="C183" s="32" t="s">
        <v>10</v>
      </c>
      <c r="D183" s="32" t="s">
        <v>10</v>
      </c>
      <c r="E183" s="32" t="s">
        <v>10</v>
      </c>
      <c r="F183" s="32" t="s">
        <v>10</v>
      </c>
      <c r="G183" s="32" t="s">
        <v>10</v>
      </c>
      <c r="H183" s="14">
        <f>H142+H162</f>
        <v>2228</v>
      </c>
      <c r="I183" s="9">
        <f>SUM(G183:H183)</f>
        <v>2228</v>
      </c>
      <c r="J183" s="18"/>
      <c r="K183" s="32" t="s">
        <v>10</v>
      </c>
      <c r="L183" s="32" t="s">
        <v>10</v>
      </c>
      <c r="M183" s="32" t="s">
        <v>10</v>
      </c>
      <c r="N183" s="32" t="s">
        <v>10</v>
      </c>
      <c r="O183" s="32" t="s">
        <v>10</v>
      </c>
      <c r="P183" s="14">
        <f>P142+P162</f>
        <v>143</v>
      </c>
      <c r="Q183" s="9">
        <f>SUM(O183:P183)</f>
        <v>143</v>
      </c>
      <c r="R183" s="18"/>
    </row>
    <row r="184" spans="1:22" x14ac:dyDescent="0.2">
      <c r="A184" s="29"/>
      <c r="B184" s="46" t="s">
        <v>652</v>
      </c>
      <c r="C184" s="32" t="s">
        <v>10</v>
      </c>
      <c r="D184" s="41">
        <f>D163</f>
        <v>0</v>
      </c>
      <c r="E184" s="41">
        <f>E163</f>
        <v>0</v>
      </c>
      <c r="F184" s="41">
        <f>F163</f>
        <v>0</v>
      </c>
      <c r="G184" s="9">
        <f t="shared" ref="G184:G190" si="95">SUM(C184:F184)</f>
        <v>0</v>
      </c>
      <c r="H184" s="41">
        <f>H163</f>
        <v>22</v>
      </c>
      <c r="I184" s="9">
        <f>SUM(G184:H184)</f>
        <v>22</v>
      </c>
      <c r="J184" s="18"/>
      <c r="K184" s="32" t="s">
        <v>10</v>
      </c>
      <c r="L184" s="41">
        <f>L163</f>
        <v>0</v>
      </c>
      <c r="M184" s="41">
        <f>M163</f>
        <v>0</v>
      </c>
      <c r="N184" s="41">
        <f>N163</f>
        <v>0</v>
      </c>
      <c r="O184" s="9">
        <f t="shared" ref="O184:O196" si="96">SUM(K184:N184)</f>
        <v>0</v>
      </c>
      <c r="P184" s="41">
        <f>P163</f>
        <v>0</v>
      </c>
      <c r="Q184" s="9">
        <f>SUM(O184:P184)</f>
        <v>0</v>
      </c>
      <c r="R184" s="18"/>
    </row>
    <row r="185" spans="1:22" x14ac:dyDescent="0.2">
      <c r="A185" s="29"/>
      <c r="B185" s="46" t="s">
        <v>561</v>
      </c>
      <c r="C185" s="14">
        <f>C143+C164</f>
        <v>926</v>
      </c>
      <c r="D185" s="14">
        <f>D143+D164</f>
        <v>160</v>
      </c>
      <c r="E185" s="32" t="s">
        <v>10</v>
      </c>
      <c r="F185" s="14">
        <f>F143+F164</f>
        <v>152</v>
      </c>
      <c r="G185" s="9">
        <f t="shared" si="95"/>
        <v>1238</v>
      </c>
      <c r="H185" s="32" t="s">
        <v>10</v>
      </c>
      <c r="I185" s="9">
        <f t="shared" si="93"/>
        <v>1238</v>
      </c>
      <c r="J185" s="18"/>
      <c r="K185" s="14">
        <f>K143+K164</f>
        <v>340</v>
      </c>
      <c r="L185" s="14">
        <f>L143+L164</f>
        <v>66</v>
      </c>
      <c r="M185" s="32" t="s">
        <v>10</v>
      </c>
      <c r="N185" s="14">
        <f>N143+N164</f>
        <v>20</v>
      </c>
      <c r="O185" s="9">
        <f t="shared" si="96"/>
        <v>426</v>
      </c>
      <c r="P185" s="32" t="s">
        <v>10</v>
      </c>
      <c r="Q185" s="9">
        <f t="shared" si="94"/>
        <v>426</v>
      </c>
      <c r="R185" s="18"/>
    </row>
    <row r="186" spans="1:22" x14ac:dyDescent="0.2">
      <c r="A186" s="29"/>
      <c r="B186" s="47" t="s">
        <v>603</v>
      </c>
      <c r="C186" s="32" t="s">
        <v>10</v>
      </c>
      <c r="D186" s="14">
        <f>D144+D165</f>
        <v>2</v>
      </c>
      <c r="E186" s="14">
        <f>E144+E165</f>
        <v>0</v>
      </c>
      <c r="F186" s="14">
        <f>F144+F165</f>
        <v>17</v>
      </c>
      <c r="G186" s="9">
        <f t="shared" si="95"/>
        <v>19</v>
      </c>
      <c r="H186" s="14">
        <f>H144+H165</f>
        <v>752</v>
      </c>
      <c r="I186" s="9">
        <f t="shared" si="93"/>
        <v>771</v>
      </c>
      <c r="J186" s="18"/>
      <c r="K186" s="32" t="s">
        <v>10</v>
      </c>
      <c r="L186" s="14">
        <f>L144+L165</f>
        <v>8</v>
      </c>
      <c r="M186" s="14">
        <f>M144+M165</f>
        <v>0</v>
      </c>
      <c r="N186" s="14">
        <f>N144+N165</f>
        <v>17</v>
      </c>
      <c r="O186" s="9">
        <f t="shared" si="96"/>
        <v>25</v>
      </c>
      <c r="P186" s="14">
        <f>P144+P165</f>
        <v>157</v>
      </c>
      <c r="Q186" s="9">
        <f t="shared" si="94"/>
        <v>182</v>
      </c>
      <c r="R186" s="18"/>
    </row>
    <row r="187" spans="1:22" x14ac:dyDescent="0.2">
      <c r="A187" s="29"/>
      <c r="B187" s="52" t="s">
        <v>544</v>
      </c>
      <c r="C187" s="14">
        <f>C145+C166</f>
        <v>1334</v>
      </c>
      <c r="D187" s="14">
        <f>D145+D166</f>
        <v>2</v>
      </c>
      <c r="E187" s="32" t="s">
        <v>10</v>
      </c>
      <c r="F187" s="32" t="s">
        <v>10</v>
      </c>
      <c r="G187" s="9">
        <f t="shared" si="95"/>
        <v>1336</v>
      </c>
      <c r="H187" s="32" t="s">
        <v>10</v>
      </c>
      <c r="I187" s="9">
        <f>SUM(G187:H187)</f>
        <v>1336</v>
      </c>
      <c r="J187" s="18"/>
      <c r="K187" s="14">
        <f>K145+K166</f>
        <v>1518</v>
      </c>
      <c r="L187" s="14">
        <f>L145+L166</f>
        <v>2</v>
      </c>
      <c r="M187" s="32" t="s">
        <v>10</v>
      </c>
      <c r="N187" s="32" t="s">
        <v>10</v>
      </c>
      <c r="O187" s="9">
        <f t="shared" si="96"/>
        <v>1520</v>
      </c>
      <c r="P187" s="32" t="s">
        <v>10</v>
      </c>
      <c r="Q187" s="9">
        <f t="shared" si="94"/>
        <v>1520</v>
      </c>
      <c r="R187" s="18"/>
    </row>
    <row r="188" spans="1:22" x14ac:dyDescent="0.2">
      <c r="A188" s="29"/>
      <c r="B188" s="47" t="s">
        <v>569</v>
      </c>
      <c r="C188" s="14">
        <f>C146+C167</f>
        <v>644</v>
      </c>
      <c r="D188" s="14">
        <f>D146+D167</f>
        <v>11</v>
      </c>
      <c r="E188" s="32" t="s">
        <v>10</v>
      </c>
      <c r="F188" s="14">
        <f>F146+F167</f>
        <v>1</v>
      </c>
      <c r="G188" s="9">
        <f t="shared" si="95"/>
        <v>656</v>
      </c>
      <c r="H188" s="32" t="s">
        <v>10</v>
      </c>
      <c r="I188" s="9">
        <f>SUM(G188:H188)</f>
        <v>656</v>
      </c>
      <c r="J188" s="18"/>
      <c r="K188" s="14">
        <f>K146+K167</f>
        <v>693</v>
      </c>
      <c r="L188" s="14">
        <f>L146+L167</f>
        <v>19</v>
      </c>
      <c r="M188" s="32" t="s">
        <v>10</v>
      </c>
      <c r="N188" s="14">
        <f>N146+N167</f>
        <v>1</v>
      </c>
      <c r="O188" s="9">
        <f t="shared" si="96"/>
        <v>713</v>
      </c>
      <c r="P188" s="32" t="s">
        <v>10</v>
      </c>
      <c r="Q188" s="9">
        <f t="shared" si="94"/>
        <v>713</v>
      </c>
      <c r="R188" s="18"/>
    </row>
    <row r="189" spans="1:22" x14ac:dyDescent="0.2">
      <c r="A189" s="29"/>
      <c r="B189" s="46" t="s">
        <v>645</v>
      </c>
      <c r="C189" s="32" t="s">
        <v>10</v>
      </c>
      <c r="D189" s="14">
        <f>D147+D168</f>
        <v>0</v>
      </c>
      <c r="E189" s="14">
        <f>E147+E168</f>
        <v>0</v>
      </c>
      <c r="F189" s="14">
        <f>F147+F168</f>
        <v>0</v>
      </c>
      <c r="G189" s="9">
        <f t="shared" si="95"/>
        <v>0</v>
      </c>
      <c r="H189" s="14">
        <f>H147+H168</f>
        <v>53</v>
      </c>
      <c r="I189" s="9">
        <f>SUM(G189:H189)</f>
        <v>53</v>
      </c>
      <c r="J189" s="18"/>
      <c r="K189" s="32" t="s">
        <v>10</v>
      </c>
      <c r="L189" s="14">
        <f>L147+L168</f>
        <v>81</v>
      </c>
      <c r="M189" s="14">
        <f>M147+M168</f>
        <v>14</v>
      </c>
      <c r="N189" s="14">
        <f>N147+N168</f>
        <v>14</v>
      </c>
      <c r="O189" s="9">
        <f t="shared" si="96"/>
        <v>109</v>
      </c>
      <c r="P189" s="14">
        <f>P147+P168</f>
        <v>4575</v>
      </c>
      <c r="Q189" s="9">
        <f t="shared" si="94"/>
        <v>4684</v>
      </c>
      <c r="R189" s="18"/>
    </row>
    <row r="190" spans="1:22" x14ac:dyDescent="0.2">
      <c r="A190" s="29"/>
      <c r="B190" s="46" t="s">
        <v>608</v>
      </c>
      <c r="C190" s="14">
        <f>C148+C169</f>
        <v>139</v>
      </c>
      <c r="D190" s="32" t="s">
        <v>10</v>
      </c>
      <c r="E190" s="32" t="s">
        <v>10</v>
      </c>
      <c r="F190" s="32" t="s">
        <v>10</v>
      </c>
      <c r="G190" s="9">
        <f t="shared" si="95"/>
        <v>139</v>
      </c>
      <c r="H190" s="32" t="s">
        <v>10</v>
      </c>
      <c r="I190" s="9">
        <f>SUM(G190:H190)</f>
        <v>139</v>
      </c>
      <c r="J190" s="18"/>
      <c r="K190" s="14">
        <f>K148+K169</f>
        <v>419</v>
      </c>
      <c r="L190" s="32" t="s">
        <v>10</v>
      </c>
      <c r="M190" s="32" t="s">
        <v>10</v>
      </c>
      <c r="N190" s="32" t="s">
        <v>10</v>
      </c>
      <c r="O190" s="9">
        <f t="shared" si="96"/>
        <v>419</v>
      </c>
      <c r="P190" s="32" t="s">
        <v>10</v>
      </c>
      <c r="Q190" s="9">
        <f t="shared" si="94"/>
        <v>419</v>
      </c>
      <c r="R190" s="18"/>
    </row>
    <row r="191" spans="1:22" x14ac:dyDescent="0.2">
      <c r="A191" s="29"/>
      <c r="B191" s="46" t="s">
        <v>667</v>
      </c>
      <c r="C191" s="32" t="s">
        <v>10</v>
      </c>
      <c r="D191" s="32" t="s">
        <v>10</v>
      </c>
      <c r="E191" s="32" t="s">
        <v>10</v>
      </c>
      <c r="F191" s="32" t="s">
        <v>10</v>
      </c>
      <c r="G191" s="9" t="s">
        <v>10</v>
      </c>
      <c r="H191" s="32" t="s">
        <v>10</v>
      </c>
      <c r="I191" s="9" t="s">
        <v>10</v>
      </c>
      <c r="J191" s="18"/>
      <c r="K191" s="32" t="s">
        <v>10</v>
      </c>
      <c r="L191" s="32" t="s">
        <v>10</v>
      </c>
      <c r="M191" s="32" t="s">
        <v>10</v>
      </c>
      <c r="N191" s="14">
        <f>N149+N170</f>
        <v>644</v>
      </c>
      <c r="O191" s="9">
        <f t="shared" si="96"/>
        <v>644</v>
      </c>
      <c r="P191" s="32" t="s">
        <v>10</v>
      </c>
      <c r="Q191" s="9">
        <f t="shared" si="94"/>
        <v>644</v>
      </c>
      <c r="R191" s="18"/>
    </row>
    <row r="192" spans="1:22" x14ac:dyDescent="0.2">
      <c r="A192" s="29"/>
      <c r="B192" s="46" t="s">
        <v>653</v>
      </c>
      <c r="C192" s="32" t="s">
        <v>10</v>
      </c>
      <c r="D192" s="14">
        <f t="shared" ref="D192:F193" si="97">D150+D171</f>
        <v>58</v>
      </c>
      <c r="E192" s="14">
        <f t="shared" si="97"/>
        <v>0</v>
      </c>
      <c r="F192" s="14">
        <f t="shared" si="97"/>
        <v>27</v>
      </c>
      <c r="G192" s="9">
        <f t="shared" ref="G192:G197" si="98">SUM(C192:F192)</f>
        <v>85</v>
      </c>
      <c r="H192" s="32" t="s">
        <v>10</v>
      </c>
      <c r="I192" s="9">
        <f t="shared" ref="I192:I197" si="99">SUM(G192:H192)</f>
        <v>85</v>
      </c>
      <c r="J192" s="18"/>
      <c r="K192" s="32" t="s">
        <v>10</v>
      </c>
      <c r="L192" s="14">
        <f>L150+L171</f>
        <v>872</v>
      </c>
      <c r="M192" s="14">
        <f>M150+M171</f>
        <v>4</v>
      </c>
      <c r="N192" s="14">
        <f>N150+N171</f>
        <v>412</v>
      </c>
      <c r="O192" s="9">
        <f t="shared" si="96"/>
        <v>1288</v>
      </c>
      <c r="P192" s="32" t="s">
        <v>10</v>
      </c>
      <c r="Q192" s="9">
        <f t="shared" si="94"/>
        <v>1288</v>
      </c>
      <c r="R192" s="18"/>
    </row>
    <row r="193" spans="1:18" x14ac:dyDescent="0.2">
      <c r="A193" s="29"/>
      <c r="B193" s="46" t="s">
        <v>604</v>
      </c>
      <c r="C193" s="32" t="s">
        <v>10</v>
      </c>
      <c r="D193" s="14">
        <f t="shared" si="97"/>
        <v>378</v>
      </c>
      <c r="E193" s="14">
        <f t="shared" si="97"/>
        <v>0</v>
      </c>
      <c r="F193" s="14">
        <f t="shared" si="97"/>
        <v>64</v>
      </c>
      <c r="G193" s="9">
        <f t="shared" si="98"/>
        <v>442</v>
      </c>
      <c r="H193" s="14">
        <f>H151+H172</f>
        <v>4504</v>
      </c>
      <c r="I193" s="9">
        <f t="shared" si="99"/>
        <v>4946</v>
      </c>
      <c r="J193" s="18"/>
      <c r="K193" s="32" t="s">
        <v>10</v>
      </c>
      <c r="L193" s="14">
        <f>L151+L172</f>
        <v>167</v>
      </c>
      <c r="M193" s="14">
        <f>M151+M172</f>
        <v>0</v>
      </c>
      <c r="N193" s="14">
        <f>N151+N172</f>
        <v>72</v>
      </c>
      <c r="O193" s="9">
        <f t="shared" si="96"/>
        <v>239</v>
      </c>
      <c r="P193" s="14">
        <f>P151+P172</f>
        <v>4671</v>
      </c>
      <c r="Q193" s="9">
        <f t="shared" si="94"/>
        <v>4910</v>
      </c>
      <c r="R193" s="18"/>
    </row>
    <row r="194" spans="1:18" x14ac:dyDescent="0.2">
      <c r="A194" s="29"/>
      <c r="B194" s="46" t="s">
        <v>607</v>
      </c>
      <c r="C194" s="14">
        <f>C152+C173</f>
        <v>170</v>
      </c>
      <c r="D194" s="32" t="s">
        <v>10</v>
      </c>
      <c r="E194" s="32" t="s">
        <v>10</v>
      </c>
      <c r="F194" s="32" t="s">
        <v>10</v>
      </c>
      <c r="G194" s="9">
        <f t="shared" si="98"/>
        <v>170</v>
      </c>
      <c r="H194" s="32" t="s">
        <v>10</v>
      </c>
      <c r="I194" s="9">
        <f t="shared" si="99"/>
        <v>170</v>
      </c>
      <c r="J194" s="18"/>
      <c r="K194" s="14">
        <f>K152+K173</f>
        <v>96</v>
      </c>
      <c r="L194" s="32" t="s">
        <v>10</v>
      </c>
      <c r="M194" s="32" t="s">
        <v>10</v>
      </c>
      <c r="N194" s="32" t="s">
        <v>10</v>
      </c>
      <c r="O194" s="9">
        <f t="shared" si="96"/>
        <v>96</v>
      </c>
      <c r="P194" s="32" t="s">
        <v>10</v>
      </c>
      <c r="Q194" s="9">
        <f t="shared" si="94"/>
        <v>96</v>
      </c>
      <c r="R194" s="18"/>
    </row>
    <row r="195" spans="1:18" x14ac:dyDescent="0.2">
      <c r="A195" s="29"/>
      <c r="B195" s="46" t="s">
        <v>665</v>
      </c>
      <c r="C195" s="14">
        <f>C153+C174</f>
        <v>415</v>
      </c>
      <c r="D195" s="32" t="s">
        <v>10</v>
      </c>
      <c r="E195" s="32" t="s">
        <v>10</v>
      </c>
      <c r="F195" s="32" t="s">
        <v>10</v>
      </c>
      <c r="G195" s="9">
        <f t="shared" si="98"/>
        <v>415</v>
      </c>
      <c r="H195" s="32" t="s">
        <v>10</v>
      </c>
      <c r="I195" s="9">
        <f t="shared" si="99"/>
        <v>415</v>
      </c>
      <c r="J195" s="18"/>
      <c r="K195" s="14">
        <f>K153+K174</f>
        <v>299</v>
      </c>
      <c r="L195" s="32" t="s">
        <v>10</v>
      </c>
      <c r="M195" s="32" t="s">
        <v>10</v>
      </c>
      <c r="N195" s="32" t="s">
        <v>10</v>
      </c>
      <c r="O195" s="9">
        <f t="shared" si="96"/>
        <v>299</v>
      </c>
      <c r="P195" s="32" t="s">
        <v>10</v>
      </c>
      <c r="Q195" s="9">
        <f t="shared" si="94"/>
        <v>299</v>
      </c>
      <c r="R195" s="18"/>
    </row>
    <row r="196" spans="1:18" x14ac:dyDescent="0.2">
      <c r="A196" s="29"/>
      <c r="B196" s="46" t="s">
        <v>609</v>
      </c>
      <c r="C196" s="14">
        <f>C154+C175</f>
        <v>196</v>
      </c>
      <c r="D196" s="32" t="s">
        <v>10</v>
      </c>
      <c r="E196" s="32" t="s">
        <v>10</v>
      </c>
      <c r="F196" s="32" t="s">
        <v>10</v>
      </c>
      <c r="G196" s="9">
        <f t="shared" si="98"/>
        <v>196</v>
      </c>
      <c r="H196" s="32" t="s">
        <v>10</v>
      </c>
      <c r="I196" s="9">
        <f t="shared" si="99"/>
        <v>196</v>
      </c>
      <c r="J196" s="18"/>
      <c r="K196" s="14">
        <f>K154+K175</f>
        <v>420</v>
      </c>
      <c r="L196" s="32" t="s">
        <v>10</v>
      </c>
      <c r="M196" s="32" t="s">
        <v>10</v>
      </c>
      <c r="N196" s="32" t="s">
        <v>10</v>
      </c>
      <c r="O196" s="9">
        <f t="shared" si="96"/>
        <v>420</v>
      </c>
      <c r="P196" s="32" t="s">
        <v>10</v>
      </c>
      <c r="Q196" s="9">
        <f t="shared" si="94"/>
        <v>420</v>
      </c>
      <c r="R196" s="18"/>
    </row>
    <row r="197" spans="1:18" ht="15" thickBot="1" x14ac:dyDescent="0.25">
      <c r="A197" s="29"/>
      <c r="B197" s="2" t="s">
        <v>572</v>
      </c>
      <c r="C197" s="9">
        <f>SUM(C179:C196)</f>
        <v>21879</v>
      </c>
      <c r="D197" s="9">
        <f>SUM(D179:D196)</f>
        <v>1245</v>
      </c>
      <c r="E197" s="9">
        <f>SUM(E179:E196)</f>
        <v>21</v>
      </c>
      <c r="F197" s="9">
        <f>SUM(F179:F196)</f>
        <v>3313</v>
      </c>
      <c r="G197" s="9">
        <f t="shared" si="98"/>
        <v>26458</v>
      </c>
      <c r="H197" s="9">
        <f>SUM(H179:H196)</f>
        <v>8902</v>
      </c>
      <c r="I197" s="9">
        <f t="shared" si="99"/>
        <v>35360</v>
      </c>
      <c r="J197" s="18"/>
      <c r="K197" s="9">
        <f t="shared" ref="K197:Q197" si="100">SUM(K179:K196)</f>
        <v>30834</v>
      </c>
      <c r="L197" s="9">
        <f t="shared" si="100"/>
        <v>2989</v>
      </c>
      <c r="M197" s="9">
        <f t="shared" si="100"/>
        <v>18</v>
      </c>
      <c r="N197" s="9">
        <f t="shared" si="100"/>
        <v>7023</v>
      </c>
      <c r="O197" s="9">
        <f t="shared" si="100"/>
        <v>40864</v>
      </c>
      <c r="P197" s="9">
        <f t="shared" si="100"/>
        <v>9900</v>
      </c>
      <c r="Q197" s="9">
        <f t="shared" si="100"/>
        <v>50764</v>
      </c>
      <c r="R197" s="18"/>
    </row>
    <row r="198" spans="1:18" x14ac:dyDescent="0.2">
      <c r="A198" s="96"/>
      <c r="B198" s="97"/>
      <c r="C198" s="98"/>
      <c r="D198" s="98"/>
      <c r="E198" s="98"/>
      <c r="F198" s="98"/>
      <c r="G198" s="98"/>
      <c r="H198" s="98"/>
      <c r="I198" s="98"/>
      <c r="J198" s="99"/>
      <c r="K198" s="98"/>
      <c r="L198" s="98"/>
      <c r="M198" s="98"/>
      <c r="N198" s="98"/>
      <c r="O198" s="98"/>
      <c r="P198" s="98"/>
      <c r="Q198" s="98"/>
      <c r="R198" s="93"/>
    </row>
    <row r="199" spans="1:18" ht="17.25" customHeight="1" x14ac:dyDescent="0.2">
      <c r="A199" s="7" t="s">
        <v>547</v>
      </c>
      <c r="B199" s="6" t="s">
        <v>548</v>
      </c>
      <c r="C199" s="12"/>
      <c r="D199" s="12"/>
      <c r="E199" s="12"/>
      <c r="F199" s="12"/>
      <c r="G199" s="12"/>
      <c r="H199" s="12"/>
      <c r="I199" s="12"/>
      <c r="J199" s="36"/>
      <c r="K199" s="12"/>
      <c r="L199" s="12"/>
      <c r="M199" s="12"/>
      <c r="N199" s="12"/>
      <c r="O199" s="12"/>
      <c r="P199" s="12"/>
      <c r="Q199" s="12"/>
    </row>
    <row r="200" spans="1:18" x14ac:dyDescent="0.2">
      <c r="B200" s="46" t="s">
        <v>664</v>
      </c>
      <c r="C200" s="32" t="s">
        <v>10</v>
      </c>
      <c r="D200" s="14">
        <v>0</v>
      </c>
      <c r="E200" s="14">
        <v>0</v>
      </c>
      <c r="F200" s="14">
        <v>0</v>
      </c>
      <c r="G200" s="9">
        <f>SUM(C200:F200)</f>
        <v>0</v>
      </c>
      <c r="H200" s="14">
        <v>291</v>
      </c>
      <c r="I200" s="9">
        <f>SUM(G200:H200)</f>
        <v>291</v>
      </c>
      <c r="J200" s="18"/>
      <c r="K200" s="32" t="s">
        <v>10</v>
      </c>
      <c r="L200" s="14">
        <v>0</v>
      </c>
      <c r="M200" s="14">
        <v>0</v>
      </c>
      <c r="N200" s="14">
        <v>0</v>
      </c>
      <c r="O200" s="9">
        <f>SUM(K200:N200)</f>
        <v>0</v>
      </c>
      <c r="P200" s="14">
        <v>0</v>
      </c>
      <c r="Q200" s="9">
        <f>SUM(O200:P200)</f>
        <v>0</v>
      </c>
      <c r="R200" s="18"/>
    </row>
    <row r="201" spans="1:18" x14ac:dyDescent="0.2">
      <c r="B201" s="46" t="s">
        <v>22</v>
      </c>
      <c r="C201" s="14">
        <v>6964</v>
      </c>
      <c r="D201" s="14">
        <v>505</v>
      </c>
      <c r="E201" s="32" t="s">
        <v>10</v>
      </c>
      <c r="F201" s="14">
        <v>1363</v>
      </c>
      <c r="G201" s="9">
        <f>SUM(C201:F201)</f>
        <v>8832</v>
      </c>
      <c r="H201" s="32" t="s">
        <v>10</v>
      </c>
      <c r="I201" s="9">
        <f t="shared" ref="I201:I214" si="101">SUM(G201:H201)</f>
        <v>8832</v>
      </c>
      <c r="J201" s="18"/>
      <c r="K201" s="14">
        <v>4265</v>
      </c>
      <c r="L201" s="14">
        <v>428</v>
      </c>
      <c r="M201" s="32" t="s">
        <v>10</v>
      </c>
      <c r="N201" s="14">
        <v>818</v>
      </c>
      <c r="O201" s="9">
        <f>SUM(K201:N201)</f>
        <v>5511</v>
      </c>
      <c r="P201" s="32" t="s">
        <v>10</v>
      </c>
      <c r="Q201" s="9">
        <f>SUM(O201:P201)</f>
        <v>5511</v>
      </c>
      <c r="R201" s="18"/>
    </row>
    <row r="202" spans="1:18" s="11" customFormat="1" x14ac:dyDescent="0.2">
      <c r="B202" s="46" t="s">
        <v>602</v>
      </c>
      <c r="C202" s="32" t="s">
        <v>10</v>
      </c>
      <c r="D202" s="32" t="s">
        <v>10</v>
      </c>
      <c r="E202" s="32" t="s">
        <v>10</v>
      </c>
      <c r="F202" s="32" t="s">
        <v>10</v>
      </c>
      <c r="G202" s="32" t="s">
        <v>10</v>
      </c>
      <c r="H202" s="41">
        <v>102</v>
      </c>
      <c r="I202" s="9">
        <f t="shared" si="101"/>
        <v>102</v>
      </c>
      <c r="J202" s="18"/>
      <c r="K202" s="32" t="s">
        <v>10</v>
      </c>
      <c r="L202" s="32" t="s">
        <v>10</v>
      </c>
      <c r="M202" s="32" t="s">
        <v>10</v>
      </c>
      <c r="N202" s="32" t="s">
        <v>10</v>
      </c>
      <c r="O202" s="32" t="s">
        <v>10</v>
      </c>
      <c r="P202" s="41">
        <v>0</v>
      </c>
      <c r="Q202" s="9">
        <f>SUM(O202:P202)</f>
        <v>0</v>
      </c>
      <c r="R202" s="18"/>
    </row>
    <row r="203" spans="1:18" x14ac:dyDescent="0.2">
      <c r="B203" s="47" t="s">
        <v>603</v>
      </c>
      <c r="C203" s="32" t="s">
        <v>10</v>
      </c>
      <c r="D203" s="14">
        <v>2</v>
      </c>
      <c r="E203" s="14">
        <v>0</v>
      </c>
      <c r="F203" s="14">
        <v>0</v>
      </c>
      <c r="G203" s="9">
        <f>SUM(C203:F203)</f>
        <v>2</v>
      </c>
      <c r="H203" s="14">
        <v>159</v>
      </c>
      <c r="I203" s="9">
        <f t="shared" si="101"/>
        <v>161</v>
      </c>
      <c r="J203" s="18"/>
      <c r="K203" s="32" t="s">
        <v>10</v>
      </c>
      <c r="L203" s="14">
        <v>0</v>
      </c>
      <c r="M203" s="14">
        <v>0</v>
      </c>
      <c r="N203" s="14">
        <v>0</v>
      </c>
      <c r="O203" s="9">
        <f t="shared" ref="O203:O214" si="102">SUM(K203:N203)</f>
        <v>0</v>
      </c>
      <c r="P203" s="14">
        <v>37</v>
      </c>
      <c r="Q203" s="9">
        <f t="shared" ref="Q203:Q214" si="103">SUM(O203:P203)</f>
        <v>37</v>
      </c>
      <c r="R203" s="18"/>
    </row>
    <row r="204" spans="1:18" x14ac:dyDescent="0.2">
      <c r="B204" s="47" t="s">
        <v>549</v>
      </c>
      <c r="C204" s="14">
        <v>187</v>
      </c>
      <c r="D204" s="33">
        <v>2</v>
      </c>
      <c r="E204" s="32" t="s">
        <v>10</v>
      </c>
      <c r="F204" s="32" t="s">
        <v>10</v>
      </c>
      <c r="G204" s="9">
        <f>SUM(C204:F204)</f>
        <v>189</v>
      </c>
      <c r="H204" s="32" t="s">
        <v>10</v>
      </c>
      <c r="I204" s="9">
        <f t="shared" si="101"/>
        <v>189</v>
      </c>
      <c r="J204" s="18"/>
      <c r="K204" s="14">
        <v>169</v>
      </c>
      <c r="L204" s="33">
        <v>3</v>
      </c>
      <c r="M204" s="32" t="s">
        <v>10</v>
      </c>
      <c r="N204" s="32" t="s">
        <v>10</v>
      </c>
      <c r="O204" s="9">
        <f t="shared" si="102"/>
        <v>172</v>
      </c>
      <c r="P204" s="32" t="s">
        <v>10</v>
      </c>
      <c r="Q204" s="9">
        <f t="shared" si="103"/>
        <v>172</v>
      </c>
      <c r="R204" s="18"/>
    </row>
    <row r="205" spans="1:18" x14ac:dyDescent="0.2">
      <c r="B205" s="47" t="s">
        <v>569</v>
      </c>
      <c r="C205" s="14">
        <v>36</v>
      </c>
      <c r="D205" s="33">
        <v>0</v>
      </c>
      <c r="E205" s="32" t="s">
        <v>10</v>
      </c>
      <c r="F205" s="32" t="s">
        <v>10</v>
      </c>
      <c r="G205" s="9">
        <f>SUM(C205:F205)</f>
        <v>36</v>
      </c>
      <c r="H205" s="32" t="s">
        <v>10</v>
      </c>
      <c r="I205" s="9">
        <f>SUM(G205:H205)</f>
        <v>36</v>
      </c>
      <c r="J205" s="18"/>
      <c r="K205" s="14">
        <v>0</v>
      </c>
      <c r="L205" s="33">
        <v>0</v>
      </c>
      <c r="M205" s="32" t="s">
        <v>10</v>
      </c>
      <c r="N205" s="32" t="s">
        <v>10</v>
      </c>
      <c r="O205" s="9">
        <f t="shared" si="102"/>
        <v>0</v>
      </c>
      <c r="P205" s="32" t="s">
        <v>10</v>
      </c>
      <c r="Q205" s="9">
        <f>SUM(O205:P205)</f>
        <v>0</v>
      </c>
      <c r="R205" s="18"/>
    </row>
    <row r="206" spans="1:18" x14ac:dyDescent="0.2">
      <c r="B206" s="47" t="s">
        <v>669</v>
      </c>
      <c r="C206" s="32" t="s">
        <v>10</v>
      </c>
      <c r="D206" s="32" t="s">
        <v>10</v>
      </c>
      <c r="E206" s="32" t="s">
        <v>10</v>
      </c>
      <c r="F206" s="32" t="s">
        <v>10</v>
      </c>
      <c r="G206" s="9" t="s">
        <v>10</v>
      </c>
      <c r="H206" s="32" t="s">
        <v>10</v>
      </c>
      <c r="I206" s="9" t="s">
        <v>10</v>
      </c>
      <c r="J206" s="18"/>
      <c r="K206" s="32" t="s">
        <v>10</v>
      </c>
      <c r="L206" s="32" t="s">
        <v>10</v>
      </c>
      <c r="M206" s="32" t="s">
        <v>10</v>
      </c>
      <c r="N206" s="14">
        <v>874</v>
      </c>
      <c r="O206" s="9">
        <f t="shared" si="102"/>
        <v>874</v>
      </c>
      <c r="P206" s="32" t="s">
        <v>10</v>
      </c>
      <c r="Q206" s="9">
        <f t="shared" si="103"/>
        <v>874</v>
      </c>
      <c r="R206" s="18"/>
    </row>
    <row r="207" spans="1:18" x14ac:dyDescent="0.2">
      <c r="B207" s="46" t="s">
        <v>645</v>
      </c>
      <c r="C207" s="32" t="s">
        <v>10</v>
      </c>
      <c r="D207" s="14">
        <v>26</v>
      </c>
      <c r="E207" s="14">
        <v>0</v>
      </c>
      <c r="F207" s="14">
        <v>4</v>
      </c>
      <c r="G207" s="9">
        <f>SUM(C207:F207)</f>
        <v>30</v>
      </c>
      <c r="H207" s="14">
        <v>395</v>
      </c>
      <c r="I207" s="9">
        <f t="shared" si="101"/>
        <v>425</v>
      </c>
      <c r="J207" s="18"/>
      <c r="K207" s="32" t="s">
        <v>10</v>
      </c>
      <c r="L207" s="14">
        <v>33</v>
      </c>
      <c r="M207" s="14">
        <v>5</v>
      </c>
      <c r="N207" s="14">
        <v>0</v>
      </c>
      <c r="O207" s="9">
        <f t="shared" si="102"/>
        <v>38</v>
      </c>
      <c r="P207" s="14">
        <v>685</v>
      </c>
      <c r="Q207" s="9">
        <f t="shared" si="103"/>
        <v>723</v>
      </c>
      <c r="R207" s="18"/>
    </row>
    <row r="208" spans="1:18" x14ac:dyDescent="0.2">
      <c r="B208" s="47" t="s">
        <v>550</v>
      </c>
      <c r="C208" s="14">
        <v>83</v>
      </c>
      <c r="D208" s="32" t="s">
        <v>10</v>
      </c>
      <c r="E208" s="32" t="s">
        <v>10</v>
      </c>
      <c r="F208" s="32" t="s">
        <v>10</v>
      </c>
      <c r="G208" s="9">
        <f>SUM(C208:F208)</f>
        <v>83</v>
      </c>
      <c r="H208" s="32" t="s">
        <v>10</v>
      </c>
      <c r="I208" s="9">
        <f t="shared" si="101"/>
        <v>83</v>
      </c>
      <c r="J208" s="18"/>
      <c r="K208" s="14">
        <v>75</v>
      </c>
      <c r="L208" s="32" t="s">
        <v>10</v>
      </c>
      <c r="M208" s="32" t="s">
        <v>10</v>
      </c>
      <c r="N208" s="32" t="s">
        <v>10</v>
      </c>
      <c r="O208" s="9">
        <f t="shared" si="102"/>
        <v>75</v>
      </c>
      <c r="P208" s="32" t="s">
        <v>10</v>
      </c>
      <c r="Q208" s="9">
        <f t="shared" si="103"/>
        <v>75</v>
      </c>
      <c r="R208" s="18"/>
    </row>
    <row r="209" spans="1:18" x14ac:dyDescent="0.2">
      <c r="B209" s="46" t="s">
        <v>605</v>
      </c>
      <c r="C209" s="32" t="s">
        <v>10</v>
      </c>
      <c r="D209" s="32" t="s">
        <v>10</v>
      </c>
      <c r="E209" s="32" t="s">
        <v>10</v>
      </c>
      <c r="F209" s="32" t="s">
        <v>10</v>
      </c>
      <c r="G209" s="9" t="s">
        <v>10</v>
      </c>
      <c r="H209" s="32" t="s">
        <v>10</v>
      </c>
      <c r="I209" s="9" t="s">
        <v>10</v>
      </c>
      <c r="J209" s="18"/>
      <c r="K209" s="32" t="s">
        <v>10</v>
      </c>
      <c r="L209" s="14">
        <v>0</v>
      </c>
      <c r="M209" s="14">
        <v>0</v>
      </c>
      <c r="N209" s="14">
        <v>75</v>
      </c>
      <c r="O209" s="9">
        <f t="shared" si="102"/>
        <v>75</v>
      </c>
      <c r="P209" s="14">
        <v>159</v>
      </c>
      <c r="Q209" s="9">
        <f t="shared" si="103"/>
        <v>234</v>
      </c>
      <c r="R209" s="18"/>
    </row>
    <row r="210" spans="1:18" x14ac:dyDescent="0.2">
      <c r="B210" s="46" t="s">
        <v>667</v>
      </c>
      <c r="C210" s="32" t="s">
        <v>10</v>
      </c>
      <c r="D210" s="32" t="s">
        <v>10</v>
      </c>
      <c r="E210" s="32" t="s">
        <v>10</v>
      </c>
      <c r="F210" s="32" t="s">
        <v>10</v>
      </c>
      <c r="G210" s="9" t="s">
        <v>10</v>
      </c>
      <c r="H210" s="32" t="s">
        <v>10</v>
      </c>
      <c r="I210" s="9" t="s">
        <v>10</v>
      </c>
      <c r="J210" s="18"/>
      <c r="K210" s="32" t="s">
        <v>10</v>
      </c>
      <c r="L210" s="32" t="s">
        <v>10</v>
      </c>
      <c r="M210" s="32" t="s">
        <v>10</v>
      </c>
      <c r="N210" s="14">
        <v>388</v>
      </c>
      <c r="O210" s="9">
        <f t="shared" si="102"/>
        <v>388</v>
      </c>
      <c r="P210" s="32" t="s">
        <v>10</v>
      </c>
      <c r="Q210" s="9">
        <f t="shared" si="103"/>
        <v>388</v>
      </c>
      <c r="R210" s="18"/>
    </row>
    <row r="211" spans="1:18" x14ac:dyDescent="0.2">
      <c r="B211" s="46" t="s">
        <v>654</v>
      </c>
      <c r="C211" s="32" t="s">
        <v>10</v>
      </c>
      <c r="D211" s="14">
        <v>85</v>
      </c>
      <c r="E211" s="14">
        <v>0</v>
      </c>
      <c r="F211" s="14">
        <v>3</v>
      </c>
      <c r="G211" s="9">
        <f>SUM(C211:F211)</f>
        <v>88</v>
      </c>
      <c r="H211" s="32" t="s">
        <v>10</v>
      </c>
      <c r="I211" s="9">
        <f t="shared" si="101"/>
        <v>88</v>
      </c>
      <c r="J211" s="18"/>
      <c r="K211" s="32" t="s">
        <v>10</v>
      </c>
      <c r="L211" s="14">
        <v>585</v>
      </c>
      <c r="M211" s="14">
        <v>79</v>
      </c>
      <c r="N211" s="14">
        <v>224</v>
      </c>
      <c r="O211" s="9">
        <f t="shared" si="102"/>
        <v>888</v>
      </c>
      <c r="P211" s="32" t="s">
        <v>10</v>
      </c>
      <c r="Q211" s="9">
        <f t="shared" si="103"/>
        <v>888</v>
      </c>
      <c r="R211" s="18"/>
    </row>
    <row r="212" spans="1:18" x14ac:dyDescent="0.2">
      <c r="B212" s="46" t="s">
        <v>604</v>
      </c>
      <c r="C212" s="32" t="s">
        <v>10</v>
      </c>
      <c r="D212" s="14">
        <v>96</v>
      </c>
      <c r="E212" s="41">
        <v>0</v>
      </c>
      <c r="F212" s="14">
        <v>98</v>
      </c>
      <c r="G212" s="9">
        <f>SUM(C212:F212)</f>
        <v>194</v>
      </c>
      <c r="H212" s="14">
        <v>1549</v>
      </c>
      <c r="I212" s="9">
        <f t="shared" si="101"/>
        <v>1743</v>
      </c>
      <c r="J212" s="18"/>
      <c r="K212" s="32" t="s">
        <v>10</v>
      </c>
      <c r="L212" s="14">
        <v>86</v>
      </c>
      <c r="M212" s="41">
        <v>0</v>
      </c>
      <c r="N212" s="14">
        <v>132</v>
      </c>
      <c r="O212" s="9">
        <f t="shared" si="102"/>
        <v>218</v>
      </c>
      <c r="P212" s="10">
        <v>1659</v>
      </c>
      <c r="Q212" s="9">
        <f t="shared" si="103"/>
        <v>1877</v>
      </c>
      <c r="R212" s="18"/>
    </row>
    <row r="213" spans="1:18" x14ac:dyDescent="0.2">
      <c r="B213" s="46" t="s">
        <v>665</v>
      </c>
      <c r="C213" s="14">
        <v>105</v>
      </c>
      <c r="D213" s="32" t="s">
        <v>10</v>
      </c>
      <c r="E213" s="32" t="s">
        <v>10</v>
      </c>
      <c r="F213" s="32" t="s">
        <v>10</v>
      </c>
      <c r="G213" s="9">
        <f>SUM(C213:F213)</f>
        <v>105</v>
      </c>
      <c r="H213" s="32" t="s">
        <v>10</v>
      </c>
      <c r="I213" s="9">
        <f>SUM(G213:H213)</f>
        <v>105</v>
      </c>
      <c r="J213" s="18"/>
      <c r="K213" s="14">
        <v>60</v>
      </c>
      <c r="L213" s="32" t="s">
        <v>10</v>
      </c>
      <c r="M213" s="32" t="s">
        <v>10</v>
      </c>
      <c r="N213" s="32" t="s">
        <v>10</v>
      </c>
      <c r="O213" s="9">
        <f t="shared" si="102"/>
        <v>60</v>
      </c>
      <c r="P213" s="32" t="s">
        <v>10</v>
      </c>
      <c r="Q213" s="9">
        <f>SUM(O213:P213)</f>
        <v>60</v>
      </c>
      <c r="R213" s="18"/>
    </row>
    <row r="214" spans="1:18" x14ac:dyDescent="0.2">
      <c r="B214" s="47" t="s">
        <v>587</v>
      </c>
      <c r="C214" s="14">
        <v>43</v>
      </c>
      <c r="D214" s="32" t="s">
        <v>10</v>
      </c>
      <c r="E214" s="32" t="s">
        <v>10</v>
      </c>
      <c r="F214" s="32" t="s">
        <v>10</v>
      </c>
      <c r="G214" s="9">
        <f>SUM(C214:F214)</f>
        <v>43</v>
      </c>
      <c r="H214" s="32" t="s">
        <v>10</v>
      </c>
      <c r="I214" s="9">
        <f t="shared" si="101"/>
        <v>43</v>
      </c>
      <c r="J214" s="18"/>
      <c r="K214" s="14">
        <v>0</v>
      </c>
      <c r="L214" s="32" t="s">
        <v>10</v>
      </c>
      <c r="M214" s="32" t="s">
        <v>10</v>
      </c>
      <c r="N214" s="32" t="s">
        <v>10</v>
      </c>
      <c r="O214" s="9">
        <f t="shared" si="102"/>
        <v>0</v>
      </c>
      <c r="P214" s="32" t="s">
        <v>10</v>
      </c>
      <c r="Q214" s="9">
        <f t="shared" si="103"/>
        <v>0</v>
      </c>
      <c r="R214" s="18"/>
    </row>
    <row r="215" spans="1:18" x14ac:dyDescent="0.2">
      <c r="A215" s="1"/>
      <c r="B215" s="2" t="s">
        <v>582</v>
      </c>
      <c r="C215" s="9">
        <f t="shared" ref="C215:I215" si="104">SUM(C200:C214)</f>
        <v>7418</v>
      </c>
      <c r="D215" s="9">
        <f t="shared" si="104"/>
        <v>716</v>
      </c>
      <c r="E215" s="9">
        <f t="shared" si="104"/>
        <v>0</v>
      </c>
      <c r="F215" s="9">
        <f t="shared" si="104"/>
        <v>1468</v>
      </c>
      <c r="G215" s="9">
        <f t="shared" si="104"/>
        <v>9602</v>
      </c>
      <c r="H215" s="9">
        <f t="shared" si="104"/>
        <v>2496</v>
      </c>
      <c r="I215" s="9">
        <f t="shared" si="104"/>
        <v>12098</v>
      </c>
      <c r="J215" s="18"/>
      <c r="K215" s="9">
        <f t="shared" ref="K215:Q215" si="105">SUM(K200:K214)</f>
        <v>4569</v>
      </c>
      <c r="L215" s="9">
        <f t="shared" si="105"/>
        <v>1135</v>
      </c>
      <c r="M215" s="9">
        <f t="shared" si="105"/>
        <v>84</v>
      </c>
      <c r="N215" s="9">
        <f t="shared" si="105"/>
        <v>2511</v>
      </c>
      <c r="O215" s="9">
        <f t="shared" si="105"/>
        <v>8299</v>
      </c>
      <c r="P215" s="9">
        <f t="shared" si="105"/>
        <v>2540</v>
      </c>
      <c r="Q215" s="9">
        <f t="shared" si="105"/>
        <v>10839</v>
      </c>
      <c r="R215" s="18"/>
    </row>
    <row r="216" spans="1:18" ht="12.75" customHeight="1" x14ac:dyDescent="0.2">
      <c r="A216" s="1"/>
      <c r="B216" s="60"/>
      <c r="C216" s="9"/>
      <c r="D216" s="9"/>
      <c r="E216" s="9"/>
      <c r="F216" s="9"/>
      <c r="G216" s="9"/>
      <c r="H216" s="9"/>
      <c r="I216" s="9"/>
      <c r="J216" s="36"/>
      <c r="K216" s="9"/>
      <c r="L216" s="9"/>
      <c r="M216" s="9"/>
      <c r="N216" s="9"/>
      <c r="O216" s="9"/>
      <c r="P216" s="9"/>
      <c r="Q216" s="9"/>
      <c r="R216" s="18"/>
    </row>
    <row r="217" spans="1:18" ht="17.25" customHeight="1" x14ac:dyDescent="0.2">
      <c r="A217" s="50"/>
      <c r="B217" s="54" t="s">
        <v>553</v>
      </c>
      <c r="C217" s="10"/>
      <c r="D217" s="10"/>
      <c r="E217" s="10"/>
      <c r="F217" s="10"/>
      <c r="G217" s="10"/>
      <c r="H217" s="10"/>
      <c r="I217" s="10"/>
      <c r="J217" s="18"/>
      <c r="K217" s="10"/>
      <c r="L217" s="10"/>
      <c r="M217" s="10"/>
      <c r="N217" s="10"/>
      <c r="O217" s="10"/>
      <c r="P217" s="10"/>
      <c r="Q217" s="10"/>
    </row>
    <row r="218" spans="1:18" x14ac:dyDescent="0.2">
      <c r="A218" s="11"/>
      <c r="B218" s="46" t="s">
        <v>664</v>
      </c>
      <c r="C218" s="32" t="s">
        <v>10</v>
      </c>
      <c r="D218" s="14">
        <v>171</v>
      </c>
      <c r="E218" s="14">
        <v>0</v>
      </c>
      <c r="F218" s="14">
        <v>35</v>
      </c>
      <c r="G218" s="9">
        <f>SUM(C218:F218)</f>
        <v>206</v>
      </c>
      <c r="H218" s="14">
        <v>445</v>
      </c>
      <c r="I218" s="9">
        <f t="shared" ref="I218:I223" si="106">SUM(G218:H218)</f>
        <v>651</v>
      </c>
      <c r="J218" s="18"/>
      <c r="K218" s="32" t="s">
        <v>10</v>
      </c>
      <c r="L218" s="14">
        <v>45</v>
      </c>
      <c r="M218" s="14">
        <v>0</v>
      </c>
      <c r="N218" s="14">
        <v>0</v>
      </c>
      <c r="O218" s="9">
        <f>SUM(K218:N218)</f>
        <v>45</v>
      </c>
      <c r="P218" s="14">
        <v>10</v>
      </c>
      <c r="Q218" s="9">
        <f>SUM(O218:P218)</f>
        <v>55</v>
      </c>
      <c r="R218" s="18"/>
    </row>
    <row r="219" spans="1:18" x14ac:dyDescent="0.2">
      <c r="A219" s="11"/>
      <c r="B219" s="46" t="s">
        <v>556</v>
      </c>
      <c r="C219" s="14">
        <v>1625</v>
      </c>
      <c r="D219" s="41">
        <v>100</v>
      </c>
      <c r="E219" s="32" t="s">
        <v>10</v>
      </c>
      <c r="F219" s="14">
        <v>264</v>
      </c>
      <c r="G219" s="9">
        <f>SUM(C219:F219)</f>
        <v>1989</v>
      </c>
      <c r="H219" s="32" t="s">
        <v>10</v>
      </c>
      <c r="I219" s="9">
        <f t="shared" si="106"/>
        <v>1989</v>
      </c>
      <c r="J219" s="18"/>
      <c r="K219" s="41">
        <v>199</v>
      </c>
      <c r="L219" s="41">
        <v>6</v>
      </c>
      <c r="M219" s="32" t="s">
        <v>10</v>
      </c>
      <c r="N219" s="14">
        <v>54</v>
      </c>
      <c r="O219" s="9">
        <f>SUM(K219:N219)</f>
        <v>259</v>
      </c>
      <c r="P219" s="32" t="s">
        <v>10</v>
      </c>
      <c r="Q219" s="9">
        <f>SUM(O219:P219)</f>
        <v>259</v>
      </c>
      <c r="R219" s="18"/>
    </row>
    <row r="220" spans="1:18" x14ac:dyDescent="0.2">
      <c r="A220" s="11"/>
      <c r="B220" s="46" t="s">
        <v>22</v>
      </c>
      <c r="C220" s="14">
        <v>13585</v>
      </c>
      <c r="D220" s="14">
        <v>1262</v>
      </c>
      <c r="E220" s="32" t="s">
        <v>10</v>
      </c>
      <c r="F220" s="14">
        <v>2648</v>
      </c>
      <c r="G220" s="9">
        <f>SUM(C220:F220)</f>
        <v>17495</v>
      </c>
      <c r="H220" s="32" t="s">
        <v>10</v>
      </c>
      <c r="I220" s="9">
        <f t="shared" si="106"/>
        <v>17495</v>
      </c>
      <c r="J220" s="18"/>
      <c r="K220" s="14">
        <v>10854</v>
      </c>
      <c r="L220" s="14">
        <v>1803</v>
      </c>
      <c r="M220" s="32" t="s">
        <v>10</v>
      </c>
      <c r="N220" s="14">
        <v>2136</v>
      </c>
      <c r="O220" s="9">
        <f>SUM(K220:N220)</f>
        <v>14793</v>
      </c>
      <c r="P220" s="32" t="s">
        <v>10</v>
      </c>
      <c r="Q220" s="9">
        <f t="shared" ref="Q220:Q235" si="107">SUM(O220:P220)</f>
        <v>14793</v>
      </c>
      <c r="R220" s="18"/>
    </row>
    <row r="221" spans="1:18" x14ac:dyDescent="0.2">
      <c r="A221" s="11"/>
      <c r="B221" s="46" t="s">
        <v>602</v>
      </c>
      <c r="C221" s="32" t="s">
        <v>10</v>
      </c>
      <c r="D221" s="32" t="s">
        <v>10</v>
      </c>
      <c r="E221" s="32" t="s">
        <v>10</v>
      </c>
      <c r="F221" s="32" t="s">
        <v>10</v>
      </c>
      <c r="G221" s="32" t="s">
        <v>10</v>
      </c>
      <c r="H221" s="41">
        <v>0</v>
      </c>
      <c r="I221" s="9">
        <f t="shared" si="106"/>
        <v>0</v>
      </c>
      <c r="J221" s="18"/>
      <c r="K221" s="32" t="s">
        <v>10</v>
      </c>
      <c r="L221" s="32" t="s">
        <v>10</v>
      </c>
      <c r="M221" s="32" t="s">
        <v>10</v>
      </c>
      <c r="N221" s="32" t="s">
        <v>10</v>
      </c>
      <c r="O221" s="32" t="s">
        <v>10</v>
      </c>
      <c r="P221" s="41">
        <v>0</v>
      </c>
      <c r="Q221" s="9">
        <f t="shared" si="107"/>
        <v>0</v>
      </c>
      <c r="R221" s="18"/>
    </row>
    <row r="222" spans="1:18" x14ac:dyDescent="0.2">
      <c r="A222" s="11"/>
      <c r="B222" s="46" t="s">
        <v>561</v>
      </c>
      <c r="C222" s="41">
        <v>657</v>
      </c>
      <c r="D222" s="41">
        <v>156</v>
      </c>
      <c r="E222" s="32" t="s">
        <v>10</v>
      </c>
      <c r="F222" s="41">
        <v>60</v>
      </c>
      <c r="G222" s="9">
        <f>SUM(C222:F222)</f>
        <v>873</v>
      </c>
      <c r="H222" s="32" t="s">
        <v>10</v>
      </c>
      <c r="I222" s="9">
        <f t="shared" si="106"/>
        <v>873</v>
      </c>
      <c r="J222" s="18"/>
      <c r="K222" s="41">
        <v>10</v>
      </c>
      <c r="L222" s="41">
        <v>0</v>
      </c>
      <c r="M222" s="32" t="s">
        <v>10</v>
      </c>
      <c r="N222" s="41">
        <v>0</v>
      </c>
      <c r="O222" s="9">
        <f t="shared" ref="O222:O228" si="108">SUM(K222:N222)</f>
        <v>10</v>
      </c>
      <c r="P222" s="32" t="s">
        <v>10</v>
      </c>
      <c r="Q222" s="9">
        <f>SUM(O222:P222)</f>
        <v>10</v>
      </c>
      <c r="R222" s="18"/>
    </row>
    <row r="223" spans="1:18" x14ac:dyDescent="0.2">
      <c r="A223" s="11"/>
      <c r="B223" s="47" t="s">
        <v>603</v>
      </c>
      <c r="C223" s="32" t="s">
        <v>10</v>
      </c>
      <c r="D223" s="14">
        <v>6</v>
      </c>
      <c r="E223" s="14">
        <v>0</v>
      </c>
      <c r="F223" s="14">
        <v>70</v>
      </c>
      <c r="G223" s="9">
        <f>SUM(C223:F223)</f>
        <v>76</v>
      </c>
      <c r="H223" s="14">
        <v>550</v>
      </c>
      <c r="I223" s="9">
        <f t="shared" si="106"/>
        <v>626</v>
      </c>
      <c r="J223" s="18"/>
      <c r="K223" s="32" t="s">
        <v>10</v>
      </c>
      <c r="L223" s="14">
        <v>2</v>
      </c>
      <c r="M223" s="14">
        <v>0</v>
      </c>
      <c r="N223" s="14">
        <v>0</v>
      </c>
      <c r="O223" s="9">
        <f t="shared" si="108"/>
        <v>2</v>
      </c>
      <c r="P223" s="14">
        <v>90</v>
      </c>
      <c r="Q223" s="9">
        <f t="shared" si="107"/>
        <v>92</v>
      </c>
      <c r="R223" s="18"/>
    </row>
    <row r="224" spans="1:18" x14ac:dyDescent="0.2">
      <c r="A224" s="11"/>
      <c r="B224" s="52" t="s">
        <v>544</v>
      </c>
      <c r="C224" s="14">
        <v>767</v>
      </c>
      <c r="D224" s="14">
        <v>3</v>
      </c>
      <c r="E224" s="32" t="s">
        <v>10</v>
      </c>
      <c r="F224" s="32" t="s">
        <v>10</v>
      </c>
      <c r="G224" s="9">
        <f>SUM(C224:F224)</f>
        <v>770</v>
      </c>
      <c r="H224" s="32" t="s">
        <v>10</v>
      </c>
      <c r="I224" s="9">
        <f>SUM(G224:H224)</f>
        <v>770</v>
      </c>
      <c r="J224" s="18"/>
      <c r="K224" s="14">
        <v>605</v>
      </c>
      <c r="L224" s="33">
        <v>3</v>
      </c>
      <c r="M224" s="32" t="s">
        <v>10</v>
      </c>
      <c r="N224" s="32" t="s">
        <v>10</v>
      </c>
      <c r="O224" s="9">
        <f t="shared" si="108"/>
        <v>608</v>
      </c>
      <c r="P224" s="32" t="s">
        <v>10</v>
      </c>
      <c r="Q224" s="9">
        <f t="shared" si="107"/>
        <v>608</v>
      </c>
      <c r="R224" s="18"/>
    </row>
    <row r="225" spans="1:22" x14ac:dyDescent="0.2">
      <c r="A225" s="11"/>
      <c r="B225" s="47" t="s">
        <v>570</v>
      </c>
      <c r="C225" s="14">
        <v>179</v>
      </c>
      <c r="D225" s="14">
        <v>9</v>
      </c>
      <c r="E225" s="32" t="s">
        <v>10</v>
      </c>
      <c r="F225" s="32" t="s">
        <v>10</v>
      </c>
      <c r="G225" s="9">
        <f>SUM(C225:F225)</f>
        <v>188</v>
      </c>
      <c r="H225" s="32" t="s">
        <v>10</v>
      </c>
      <c r="I225" s="9">
        <f>SUM(G225:H225)</f>
        <v>188</v>
      </c>
      <c r="J225" s="18"/>
      <c r="K225" s="14">
        <v>90</v>
      </c>
      <c r="L225" s="33">
        <v>1</v>
      </c>
      <c r="M225" s="32" t="s">
        <v>10</v>
      </c>
      <c r="N225" s="32" t="s">
        <v>10</v>
      </c>
      <c r="O225" s="9">
        <f t="shared" si="108"/>
        <v>91</v>
      </c>
      <c r="P225" s="32" t="s">
        <v>10</v>
      </c>
      <c r="Q225" s="9">
        <f t="shared" si="107"/>
        <v>91</v>
      </c>
      <c r="R225" s="18"/>
    </row>
    <row r="226" spans="1:22" x14ac:dyDescent="0.2">
      <c r="A226" s="11"/>
      <c r="B226" s="47" t="s">
        <v>669</v>
      </c>
      <c r="C226" s="32" t="s">
        <v>10</v>
      </c>
      <c r="D226" s="32" t="s">
        <v>10</v>
      </c>
      <c r="E226" s="32" t="s">
        <v>10</v>
      </c>
      <c r="F226" s="32" t="s">
        <v>10</v>
      </c>
      <c r="G226" s="9" t="s">
        <v>10</v>
      </c>
      <c r="H226" s="32" t="s">
        <v>10</v>
      </c>
      <c r="I226" s="9" t="s">
        <v>10</v>
      </c>
      <c r="J226" s="18"/>
      <c r="K226" s="32" t="s">
        <v>10</v>
      </c>
      <c r="L226" s="32" t="s">
        <v>10</v>
      </c>
      <c r="M226" s="32" t="s">
        <v>10</v>
      </c>
      <c r="N226" s="14">
        <v>84</v>
      </c>
      <c r="O226" s="9">
        <f t="shared" si="108"/>
        <v>84</v>
      </c>
      <c r="P226" s="32" t="s">
        <v>10</v>
      </c>
      <c r="Q226" s="9">
        <f t="shared" si="107"/>
        <v>84</v>
      </c>
      <c r="R226" s="18"/>
    </row>
    <row r="227" spans="1:22" x14ac:dyDescent="0.2">
      <c r="A227" s="11"/>
      <c r="B227" s="46" t="s">
        <v>645</v>
      </c>
      <c r="C227" s="32" t="s">
        <v>10</v>
      </c>
      <c r="D227" s="14">
        <v>0</v>
      </c>
      <c r="E227" s="14">
        <v>0</v>
      </c>
      <c r="F227" s="14">
        <v>11</v>
      </c>
      <c r="G227" s="9">
        <f>SUM(C227:F227)</f>
        <v>11</v>
      </c>
      <c r="H227" s="14">
        <v>454</v>
      </c>
      <c r="I227" s="9">
        <f>SUM(G227:H227)</f>
        <v>465</v>
      </c>
      <c r="J227" s="18"/>
      <c r="K227" s="32" t="s">
        <v>10</v>
      </c>
      <c r="L227" s="14">
        <v>57</v>
      </c>
      <c r="M227" s="14">
        <v>3</v>
      </c>
      <c r="N227" s="14">
        <v>85</v>
      </c>
      <c r="O227" s="9">
        <f t="shared" si="108"/>
        <v>145</v>
      </c>
      <c r="P227" s="14">
        <v>2155</v>
      </c>
      <c r="Q227" s="9">
        <f t="shared" si="107"/>
        <v>2300</v>
      </c>
      <c r="R227" s="18"/>
    </row>
    <row r="228" spans="1:22" x14ac:dyDescent="0.2">
      <c r="A228" s="11"/>
      <c r="B228" s="52" t="s">
        <v>545</v>
      </c>
      <c r="C228" s="14">
        <v>289</v>
      </c>
      <c r="D228" s="32" t="s">
        <v>10</v>
      </c>
      <c r="E228" s="32" t="s">
        <v>10</v>
      </c>
      <c r="F228" s="32" t="s">
        <v>10</v>
      </c>
      <c r="G228" s="9">
        <f>SUM(C228:F228)</f>
        <v>289</v>
      </c>
      <c r="H228" s="32" t="s">
        <v>10</v>
      </c>
      <c r="I228" s="9">
        <f>SUM(G228:H228)</f>
        <v>289</v>
      </c>
      <c r="J228" s="18"/>
      <c r="K228" s="14">
        <v>500</v>
      </c>
      <c r="L228" s="32" t="s">
        <v>10</v>
      </c>
      <c r="M228" s="32" t="s">
        <v>10</v>
      </c>
      <c r="N228" s="32" t="s">
        <v>10</v>
      </c>
      <c r="O228" s="9">
        <f t="shared" si="108"/>
        <v>500</v>
      </c>
      <c r="P228" s="32" t="s">
        <v>10</v>
      </c>
      <c r="Q228" s="9">
        <f t="shared" si="107"/>
        <v>500</v>
      </c>
      <c r="R228" s="18"/>
    </row>
    <row r="229" spans="1:22" x14ac:dyDescent="0.2">
      <c r="A229" s="11"/>
      <c r="B229" s="46" t="s">
        <v>606</v>
      </c>
      <c r="C229" s="32" t="s">
        <v>10</v>
      </c>
      <c r="D229" s="32" t="s">
        <v>10</v>
      </c>
      <c r="E229" s="32" t="s">
        <v>10</v>
      </c>
      <c r="F229" s="32" t="s">
        <v>10</v>
      </c>
      <c r="G229" s="9" t="s">
        <v>10</v>
      </c>
      <c r="H229" s="32" t="s">
        <v>10</v>
      </c>
      <c r="I229" s="9" t="s">
        <v>10</v>
      </c>
      <c r="J229" s="18"/>
      <c r="K229" s="32" t="s">
        <v>10</v>
      </c>
      <c r="L229" s="32" t="s">
        <v>10</v>
      </c>
      <c r="M229" s="32" t="s">
        <v>10</v>
      </c>
      <c r="N229" s="32" t="s">
        <v>10</v>
      </c>
      <c r="O229" s="32" t="s">
        <v>10</v>
      </c>
      <c r="P229" s="32" t="s">
        <v>10</v>
      </c>
      <c r="Q229" s="32" t="s">
        <v>10</v>
      </c>
      <c r="R229" s="18"/>
    </row>
    <row r="230" spans="1:22" x14ac:dyDescent="0.2">
      <c r="A230" s="11"/>
      <c r="B230" s="46" t="s">
        <v>667</v>
      </c>
      <c r="C230" s="32" t="s">
        <v>10</v>
      </c>
      <c r="D230" s="32" t="s">
        <v>10</v>
      </c>
      <c r="E230" s="32" t="s">
        <v>10</v>
      </c>
      <c r="F230" s="32" t="s">
        <v>10</v>
      </c>
      <c r="G230" s="9" t="s">
        <v>10</v>
      </c>
      <c r="H230" s="32" t="s">
        <v>10</v>
      </c>
      <c r="I230" s="9" t="s">
        <v>10</v>
      </c>
      <c r="J230" s="18"/>
      <c r="K230" s="32" t="s">
        <v>10</v>
      </c>
      <c r="L230" s="32" t="s">
        <v>10</v>
      </c>
      <c r="M230" s="32" t="s">
        <v>10</v>
      </c>
      <c r="N230" s="14">
        <v>477</v>
      </c>
      <c r="O230" s="9">
        <f t="shared" ref="O230:O235" si="109">SUM(K230:N230)</f>
        <v>477</v>
      </c>
      <c r="P230" s="32" t="s">
        <v>10</v>
      </c>
      <c r="Q230" s="9">
        <f t="shared" si="107"/>
        <v>477</v>
      </c>
      <c r="R230" s="18"/>
    </row>
    <row r="231" spans="1:22" x14ac:dyDescent="0.2">
      <c r="A231" s="11"/>
      <c r="B231" s="46" t="s">
        <v>654</v>
      </c>
      <c r="C231" s="32" t="s">
        <v>10</v>
      </c>
      <c r="D231" s="14">
        <f>55-36</f>
        <v>19</v>
      </c>
      <c r="E231" s="14">
        <v>0</v>
      </c>
      <c r="F231" s="14">
        <f>45-4</f>
        <v>41</v>
      </c>
      <c r="G231" s="9">
        <f>SUM(C231:F231)</f>
        <v>60</v>
      </c>
      <c r="H231" s="32" t="s">
        <v>10</v>
      </c>
      <c r="I231" s="9">
        <f>SUM(G231:H231)</f>
        <v>60</v>
      </c>
      <c r="J231" s="18"/>
      <c r="K231" s="32" t="s">
        <v>10</v>
      </c>
      <c r="L231" s="14">
        <v>1309</v>
      </c>
      <c r="M231" s="14">
        <v>16</v>
      </c>
      <c r="N231" s="14">
        <v>548</v>
      </c>
      <c r="O231" s="9">
        <f t="shared" si="109"/>
        <v>1873</v>
      </c>
      <c r="P231" s="32" t="s">
        <v>10</v>
      </c>
      <c r="Q231" s="9">
        <f t="shared" si="107"/>
        <v>1873</v>
      </c>
      <c r="R231" s="18"/>
    </row>
    <row r="232" spans="1:22" x14ac:dyDescent="0.2">
      <c r="A232" s="11"/>
      <c r="B232" s="46" t="s">
        <v>604</v>
      </c>
      <c r="C232" s="32" t="s">
        <v>10</v>
      </c>
      <c r="D232" s="14">
        <v>138</v>
      </c>
      <c r="E232" s="41">
        <v>0</v>
      </c>
      <c r="F232" s="14">
        <v>33</v>
      </c>
      <c r="G232" s="9">
        <f>SUM(C232:F232)</f>
        <v>171</v>
      </c>
      <c r="H232" s="14">
        <v>1964</v>
      </c>
      <c r="I232" s="9">
        <f>SUM(G232:H232)</f>
        <v>2135</v>
      </c>
      <c r="J232" s="18"/>
      <c r="K232" s="32" t="s">
        <v>10</v>
      </c>
      <c r="L232" s="14">
        <v>114</v>
      </c>
      <c r="M232" s="41">
        <v>0</v>
      </c>
      <c r="N232" s="14">
        <v>39</v>
      </c>
      <c r="O232" s="9">
        <f t="shared" si="109"/>
        <v>153</v>
      </c>
      <c r="P232" s="14">
        <v>2026</v>
      </c>
      <c r="Q232" s="9">
        <f t="shared" si="107"/>
        <v>2179</v>
      </c>
      <c r="R232" s="18"/>
    </row>
    <row r="233" spans="1:22" x14ac:dyDescent="0.2">
      <c r="A233" s="11"/>
      <c r="B233" s="46" t="s">
        <v>563</v>
      </c>
      <c r="C233" s="41">
        <v>145</v>
      </c>
      <c r="D233" s="32" t="s">
        <v>10</v>
      </c>
      <c r="E233" s="32" t="s">
        <v>10</v>
      </c>
      <c r="F233" s="32" t="s">
        <v>10</v>
      </c>
      <c r="G233" s="9">
        <f>SUM(C233:F233)</f>
        <v>145</v>
      </c>
      <c r="H233" s="32" t="s">
        <v>10</v>
      </c>
      <c r="I233" s="9">
        <f>SUM(G233:H233)</f>
        <v>145</v>
      </c>
      <c r="J233" s="18"/>
      <c r="K233" s="41">
        <v>0</v>
      </c>
      <c r="L233" s="32" t="s">
        <v>10</v>
      </c>
      <c r="M233" s="32" t="s">
        <v>10</v>
      </c>
      <c r="N233" s="32" t="s">
        <v>10</v>
      </c>
      <c r="O233" s="9">
        <f t="shared" si="109"/>
        <v>0</v>
      </c>
      <c r="P233" s="32" t="s">
        <v>10</v>
      </c>
      <c r="Q233" s="9">
        <f t="shared" si="107"/>
        <v>0</v>
      </c>
      <c r="R233" s="18"/>
    </row>
    <row r="234" spans="1:22" x14ac:dyDescent="0.2">
      <c r="A234" s="11"/>
      <c r="B234" s="46" t="s">
        <v>665</v>
      </c>
      <c r="C234" s="33">
        <v>320</v>
      </c>
      <c r="D234" s="32" t="s">
        <v>10</v>
      </c>
      <c r="E234" s="32" t="s">
        <v>10</v>
      </c>
      <c r="F234" s="32" t="s">
        <v>10</v>
      </c>
      <c r="G234" s="9">
        <f>SUM(C234:F234)</f>
        <v>320</v>
      </c>
      <c r="H234" s="32" t="s">
        <v>10</v>
      </c>
      <c r="I234" s="9">
        <f>SUM(G234:H234)</f>
        <v>320</v>
      </c>
      <c r="J234" s="18"/>
      <c r="K234" s="33">
        <v>228</v>
      </c>
      <c r="L234" s="32" t="s">
        <v>10</v>
      </c>
      <c r="M234" s="32" t="s">
        <v>10</v>
      </c>
      <c r="N234" s="32" t="s">
        <v>10</v>
      </c>
      <c r="O234" s="9">
        <f t="shared" si="109"/>
        <v>228</v>
      </c>
      <c r="P234" s="32" t="s">
        <v>10</v>
      </c>
      <c r="Q234" s="9">
        <f t="shared" si="107"/>
        <v>228</v>
      </c>
      <c r="R234" s="18"/>
    </row>
    <row r="235" spans="1:22" x14ac:dyDescent="0.2">
      <c r="A235" s="11"/>
      <c r="B235" s="52" t="s">
        <v>546</v>
      </c>
      <c r="C235" s="14">
        <v>197</v>
      </c>
      <c r="D235" s="32" t="s">
        <v>10</v>
      </c>
      <c r="E235" s="32" t="s">
        <v>10</v>
      </c>
      <c r="F235" s="32" t="s">
        <v>10</v>
      </c>
      <c r="G235" s="9">
        <f>SUM(C235:F235)</f>
        <v>197</v>
      </c>
      <c r="H235" s="32" t="s">
        <v>10</v>
      </c>
      <c r="I235" s="9">
        <f>SUM(G235:H235)</f>
        <v>197</v>
      </c>
      <c r="J235" s="18"/>
      <c r="K235" s="14">
        <v>39</v>
      </c>
      <c r="L235" s="32" t="s">
        <v>10</v>
      </c>
      <c r="M235" s="32" t="s">
        <v>10</v>
      </c>
      <c r="N235" s="32" t="s">
        <v>10</v>
      </c>
      <c r="O235" s="9">
        <f t="shared" si="109"/>
        <v>39</v>
      </c>
      <c r="P235" s="32" t="s">
        <v>10</v>
      </c>
      <c r="Q235" s="9">
        <f t="shared" si="107"/>
        <v>39</v>
      </c>
      <c r="R235" s="18"/>
    </row>
    <row r="236" spans="1:22" x14ac:dyDescent="0.2">
      <c r="A236" s="29"/>
      <c r="B236" s="34" t="s">
        <v>555</v>
      </c>
      <c r="C236" s="9">
        <f t="shared" ref="C236:I236" si="110">SUM(C218:C235)</f>
        <v>17764</v>
      </c>
      <c r="D236" s="9">
        <f t="shared" si="110"/>
        <v>1864</v>
      </c>
      <c r="E236" s="9">
        <f t="shared" si="110"/>
        <v>0</v>
      </c>
      <c r="F236" s="9">
        <f t="shared" si="110"/>
        <v>3162</v>
      </c>
      <c r="G236" s="9">
        <f t="shared" si="110"/>
        <v>22790</v>
      </c>
      <c r="H236" s="9">
        <f t="shared" si="110"/>
        <v>3413</v>
      </c>
      <c r="I236" s="9">
        <f t="shared" si="110"/>
        <v>26203</v>
      </c>
      <c r="J236" s="18"/>
      <c r="K236" s="9">
        <f>SUM(K218:K235)</f>
        <v>12525</v>
      </c>
      <c r="L236" s="9">
        <f t="shared" ref="L236:Q236" si="111">SUM(L218:L235)</f>
        <v>3340</v>
      </c>
      <c r="M236" s="9">
        <f t="shared" si="111"/>
        <v>19</v>
      </c>
      <c r="N236" s="9">
        <f t="shared" si="111"/>
        <v>3423</v>
      </c>
      <c r="O236" s="9">
        <f t="shared" si="111"/>
        <v>19307</v>
      </c>
      <c r="P236" s="9">
        <f t="shared" si="111"/>
        <v>4281</v>
      </c>
      <c r="Q236" s="9">
        <f t="shared" si="111"/>
        <v>23588</v>
      </c>
      <c r="R236" s="18"/>
    </row>
    <row r="237" spans="1:22" ht="12.75" customHeight="1" x14ac:dyDescent="0.2">
      <c r="A237" s="55"/>
      <c r="B237" s="11"/>
      <c r="C237" s="11"/>
      <c r="D237" s="11"/>
      <c r="E237" s="11"/>
      <c r="F237" s="11"/>
      <c r="G237" s="11"/>
      <c r="H237" s="11"/>
      <c r="I237" s="38"/>
      <c r="J237" s="92"/>
      <c r="K237" s="11"/>
      <c r="L237" s="11"/>
      <c r="M237" s="11"/>
      <c r="N237" s="11"/>
      <c r="O237" s="11"/>
      <c r="P237" s="11"/>
      <c r="Q237" s="11"/>
    </row>
    <row r="238" spans="1:22" ht="17.25" customHeight="1" x14ac:dyDescent="0.2">
      <c r="A238" s="50"/>
      <c r="B238" s="51" t="s">
        <v>547</v>
      </c>
      <c r="C238" s="10"/>
      <c r="D238" s="10"/>
      <c r="E238" s="10"/>
      <c r="F238" s="10"/>
      <c r="G238" s="10"/>
      <c r="H238" s="10"/>
      <c r="I238" s="10"/>
      <c r="J238" s="18"/>
      <c r="K238" s="10"/>
      <c r="L238" s="10"/>
      <c r="M238" s="10"/>
      <c r="N238" s="10"/>
      <c r="O238" s="10"/>
      <c r="P238" s="10"/>
      <c r="Q238" s="10"/>
    </row>
    <row r="239" spans="1:22" x14ac:dyDescent="0.2">
      <c r="A239" s="11"/>
      <c r="B239" s="46" t="s">
        <v>664</v>
      </c>
      <c r="C239" s="32" t="s">
        <v>10</v>
      </c>
      <c r="D239" s="14">
        <f>D200+D218</f>
        <v>171</v>
      </c>
      <c r="E239" s="14">
        <f>E200+E218</f>
        <v>0</v>
      </c>
      <c r="F239" s="14">
        <f>F200+F218</f>
        <v>35</v>
      </c>
      <c r="G239" s="9">
        <f>SUM(C239:F239)</f>
        <v>206</v>
      </c>
      <c r="H239" s="14">
        <f>H200+H218</f>
        <v>736</v>
      </c>
      <c r="I239" s="9">
        <f t="shared" ref="I239:I246" si="112">SUM(G239:H239)</f>
        <v>942</v>
      </c>
      <c r="J239" s="18"/>
      <c r="K239" s="32" t="s">
        <v>10</v>
      </c>
      <c r="L239" s="14">
        <f>L200+L218</f>
        <v>45</v>
      </c>
      <c r="M239" s="14">
        <f>M200+M218</f>
        <v>0</v>
      </c>
      <c r="N239" s="14">
        <f>N200+N218</f>
        <v>0</v>
      </c>
      <c r="O239" s="9">
        <f>SUM(K239:N239)</f>
        <v>45</v>
      </c>
      <c r="P239" s="14">
        <f>P200+P218</f>
        <v>10</v>
      </c>
      <c r="Q239" s="9">
        <f>SUM(O239:P239)</f>
        <v>55</v>
      </c>
      <c r="R239" s="18"/>
      <c r="S239" s="44"/>
      <c r="T239" s="44"/>
      <c r="U239" s="44"/>
      <c r="V239" s="44"/>
    </row>
    <row r="240" spans="1:22" x14ac:dyDescent="0.2">
      <c r="A240" s="11"/>
      <c r="B240" s="46" t="s">
        <v>556</v>
      </c>
      <c r="C240" s="14">
        <f>C219</f>
        <v>1625</v>
      </c>
      <c r="D240" s="14">
        <f>D219</f>
        <v>100</v>
      </c>
      <c r="E240" s="32" t="s">
        <v>10</v>
      </c>
      <c r="F240" s="69">
        <f>F219</f>
        <v>264</v>
      </c>
      <c r="G240" s="9">
        <f>SUM(C240:F240)</f>
        <v>1989</v>
      </c>
      <c r="H240" s="32" t="s">
        <v>10</v>
      </c>
      <c r="I240" s="9">
        <f t="shared" si="112"/>
        <v>1989</v>
      </c>
      <c r="J240" s="18"/>
      <c r="K240" s="41">
        <f>K219</f>
        <v>199</v>
      </c>
      <c r="L240" s="41">
        <f>L219</f>
        <v>6</v>
      </c>
      <c r="M240" s="32" t="s">
        <v>10</v>
      </c>
      <c r="N240" s="69">
        <f>N219</f>
        <v>54</v>
      </c>
      <c r="O240" s="9">
        <f>SUM(K240:N240)</f>
        <v>259</v>
      </c>
      <c r="P240" s="32" t="s">
        <v>10</v>
      </c>
      <c r="Q240" s="9">
        <f>SUM(O240:P240)</f>
        <v>259</v>
      </c>
      <c r="R240" s="18"/>
      <c r="S240" s="44"/>
    </row>
    <row r="241" spans="1:19" x14ac:dyDescent="0.2">
      <c r="A241" s="11"/>
      <c r="B241" s="46" t="s">
        <v>22</v>
      </c>
      <c r="C241" s="14">
        <f>C201+C220</f>
        <v>20549</v>
      </c>
      <c r="D241" s="14">
        <f>D201+D220</f>
        <v>1767</v>
      </c>
      <c r="E241" s="32" t="s">
        <v>10</v>
      </c>
      <c r="F241" s="14">
        <f>F201+F220</f>
        <v>4011</v>
      </c>
      <c r="G241" s="9">
        <f>SUM(C241:F241)</f>
        <v>26327</v>
      </c>
      <c r="H241" s="32" t="s">
        <v>10</v>
      </c>
      <c r="I241" s="9">
        <f t="shared" si="112"/>
        <v>26327</v>
      </c>
      <c r="J241" s="18"/>
      <c r="K241" s="14">
        <f>K201+K220</f>
        <v>15119</v>
      </c>
      <c r="L241" s="14">
        <f>L201+L220</f>
        <v>2231</v>
      </c>
      <c r="M241" s="32" t="s">
        <v>10</v>
      </c>
      <c r="N241" s="14">
        <f>N201+N220</f>
        <v>2954</v>
      </c>
      <c r="O241" s="9">
        <f>SUM(K241:N241)</f>
        <v>20304</v>
      </c>
      <c r="P241" s="32" t="s">
        <v>10</v>
      </c>
      <c r="Q241" s="9">
        <f t="shared" ref="Q241:Q256" si="113">SUM(O241:P241)</f>
        <v>20304</v>
      </c>
      <c r="R241" s="18"/>
      <c r="S241" s="44"/>
    </row>
    <row r="242" spans="1:19" x14ac:dyDescent="0.2">
      <c r="A242" s="11"/>
      <c r="B242" s="46" t="s">
        <v>602</v>
      </c>
      <c r="C242" s="32" t="s">
        <v>10</v>
      </c>
      <c r="D242" s="32" t="s">
        <v>10</v>
      </c>
      <c r="E242" s="32" t="s">
        <v>10</v>
      </c>
      <c r="F242" s="32" t="s">
        <v>10</v>
      </c>
      <c r="G242" s="32" t="s">
        <v>10</v>
      </c>
      <c r="H242" s="41">
        <f>H202+H221</f>
        <v>102</v>
      </c>
      <c r="I242" s="9">
        <f t="shared" si="112"/>
        <v>102</v>
      </c>
      <c r="J242" s="18"/>
      <c r="K242" s="32" t="s">
        <v>10</v>
      </c>
      <c r="L242" s="32" t="s">
        <v>10</v>
      </c>
      <c r="M242" s="32" t="s">
        <v>10</v>
      </c>
      <c r="N242" s="32" t="s">
        <v>10</v>
      </c>
      <c r="O242" s="32" t="s">
        <v>10</v>
      </c>
      <c r="P242" s="41">
        <f>P202+P221</f>
        <v>0</v>
      </c>
      <c r="Q242" s="9">
        <f t="shared" si="113"/>
        <v>0</v>
      </c>
      <c r="R242" s="18"/>
      <c r="S242" s="44"/>
    </row>
    <row r="243" spans="1:19" x14ac:dyDescent="0.2">
      <c r="A243" s="11"/>
      <c r="B243" s="46" t="s">
        <v>561</v>
      </c>
      <c r="C243" s="41">
        <f>C222</f>
        <v>657</v>
      </c>
      <c r="D243" s="41">
        <f>D222</f>
        <v>156</v>
      </c>
      <c r="E243" s="32" t="str">
        <f>E222</f>
        <v>..</v>
      </c>
      <c r="F243" s="41">
        <f>F222</f>
        <v>60</v>
      </c>
      <c r="G243" s="9">
        <f>SUM(C243:F243)</f>
        <v>873</v>
      </c>
      <c r="H243" s="32" t="s">
        <v>10</v>
      </c>
      <c r="I243" s="9">
        <f>SUM(G243:H243)</f>
        <v>873</v>
      </c>
      <c r="J243" s="18"/>
      <c r="K243" s="41">
        <f>K222</f>
        <v>10</v>
      </c>
      <c r="L243" s="41">
        <f>L222</f>
        <v>0</v>
      </c>
      <c r="M243" s="32" t="str">
        <f>M222</f>
        <v>..</v>
      </c>
      <c r="N243" s="41">
        <f>N222</f>
        <v>0</v>
      </c>
      <c r="O243" s="9">
        <f t="shared" ref="O243:O256" si="114">SUM(K243:N243)</f>
        <v>10</v>
      </c>
      <c r="P243" s="32" t="s">
        <v>10</v>
      </c>
      <c r="Q243" s="9">
        <f>SUM(O243:P243)</f>
        <v>10</v>
      </c>
      <c r="R243" s="18"/>
      <c r="S243" s="44"/>
    </row>
    <row r="244" spans="1:19" x14ac:dyDescent="0.2">
      <c r="A244" s="11"/>
      <c r="B244" s="47" t="s">
        <v>603</v>
      </c>
      <c r="C244" s="32" t="s">
        <v>10</v>
      </c>
      <c r="D244" s="14">
        <f>D203+D223</f>
        <v>8</v>
      </c>
      <c r="E244" s="14">
        <f>E203+E223</f>
        <v>0</v>
      </c>
      <c r="F244" s="14">
        <f>F203+F223</f>
        <v>70</v>
      </c>
      <c r="G244" s="9">
        <f>SUM(C244:F244)</f>
        <v>78</v>
      </c>
      <c r="H244" s="14">
        <f>H203+H223</f>
        <v>709</v>
      </c>
      <c r="I244" s="9">
        <f t="shared" si="112"/>
        <v>787</v>
      </c>
      <c r="J244" s="18"/>
      <c r="K244" s="32" t="s">
        <v>10</v>
      </c>
      <c r="L244" s="14">
        <f>L203+L223</f>
        <v>2</v>
      </c>
      <c r="M244" s="14">
        <f>M203+M223</f>
        <v>0</v>
      </c>
      <c r="N244" s="14">
        <f>N203+N223</f>
        <v>0</v>
      </c>
      <c r="O244" s="9">
        <f t="shared" si="114"/>
        <v>2</v>
      </c>
      <c r="P244" s="14">
        <f>P203+P223</f>
        <v>127</v>
      </c>
      <c r="Q244" s="9">
        <f t="shared" si="113"/>
        <v>129</v>
      </c>
      <c r="R244" s="18"/>
      <c r="S244" s="44"/>
    </row>
    <row r="245" spans="1:19" x14ac:dyDescent="0.2">
      <c r="A245" s="11"/>
      <c r="B245" s="52" t="s">
        <v>544</v>
      </c>
      <c r="C245" s="14">
        <f>C204+C224</f>
        <v>954</v>
      </c>
      <c r="D245" s="14">
        <f>D204+D224</f>
        <v>5</v>
      </c>
      <c r="E245" s="32" t="s">
        <v>10</v>
      </c>
      <c r="F245" s="32" t="s">
        <v>10</v>
      </c>
      <c r="G245" s="9">
        <f>SUM(C245:F245)</f>
        <v>959</v>
      </c>
      <c r="H245" s="32" t="s">
        <v>10</v>
      </c>
      <c r="I245" s="9">
        <f t="shared" si="112"/>
        <v>959</v>
      </c>
      <c r="J245" s="18"/>
      <c r="K245" s="14">
        <f>K204+K224</f>
        <v>774</v>
      </c>
      <c r="L245" s="14">
        <f>L204+L224</f>
        <v>6</v>
      </c>
      <c r="M245" s="32" t="s">
        <v>10</v>
      </c>
      <c r="N245" s="32" t="s">
        <v>10</v>
      </c>
      <c r="O245" s="9">
        <f t="shared" si="114"/>
        <v>780</v>
      </c>
      <c r="P245" s="32" t="s">
        <v>10</v>
      </c>
      <c r="Q245" s="9">
        <f t="shared" si="113"/>
        <v>780</v>
      </c>
      <c r="R245" s="18"/>
      <c r="S245" s="44"/>
    </row>
    <row r="246" spans="1:19" x14ac:dyDescent="0.2">
      <c r="A246" s="11"/>
      <c r="B246" s="47" t="s">
        <v>570</v>
      </c>
      <c r="C246" s="14">
        <f>C205+C225</f>
        <v>215</v>
      </c>
      <c r="D246" s="14">
        <f>D205+D225</f>
        <v>9</v>
      </c>
      <c r="E246" s="32" t="s">
        <v>10</v>
      </c>
      <c r="F246" s="32" t="s">
        <v>10</v>
      </c>
      <c r="G246" s="9">
        <f>SUM(C246:F246)</f>
        <v>224</v>
      </c>
      <c r="H246" s="32" t="s">
        <v>10</v>
      </c>
      <c r="I246" s="9">
        <f t="shared" si="112"/>
        <v>224</v>
      </c>
      <c r="J246" s="18"/>
      <c r="K246" s="14">
        <f>K205+K225</f>
        <v>90</v>
      </c>
      <c r="L246" s="14">
        <f>L205+L225</f>
        <v>1</v>
      </c>
      <c r="M246" s="32" t="s">
        <v>10</v>
      </c>
      <c r="N246" s="32" t="s">
        <v>10</v>
      </c>
      <c r="O246" s="9">
        <f t="shared" si="114"/>
        <v>91</v>
      </c>
      <c r="P246" s="32" t="s">
        <v>10</v>
      </c>
      <c r="Q246" s="9">
        <f t="shared" si="113"/>
        <v>91</v>
      </c>
      <c r="R246" s="18"/>
      <c r="S246" s="44"/>
    </row>
    <row r="247" spans="1:19" x14ac:dyDescent="0.2">
      <c r="A247" s="11"/>
      <c r="B247" s="47" t="s">
        <v>669</v>
      </c>
      <c r="C247" s="32" t="s">
        <v>10</v>
      </c>
      <c r="D247" s="32" t="s">
        <v>10</v>
      </c>
      <c r="E247" s="32" t="s">
        <v>10</v>
      </c>
      <c r="F247" s="32" t="s">
        <v>10</v>
      </c>
      <c r="G247" s="9" t="s">
        <v>10</v>
      </c>
      <c r="H247" s="32" t="s">
        <v>10</v>
      </c>
      <c r="I247" s="9" t="s">
        <v>10</v>
      </c>
      <c r="J247" s="18"/>
      <c r="K247" s="32" t="s">
        <v>10</v>
      </c>
      <c r="L247" s="32" t="s">
        <v>10</v>
      </c>
      <c r="M247" s="32" t="s">
        <v>10</v>
      </c>
      <c r="N247" s="14">
        <f>N206+N226</f>
        <v>958</v>
      </c>
      <c r="O247" s="9">
        <f t="shared" si="114"/>
        <v>958</v>
      </c>
      <c r="P247" s="32" t="s">
        <v>10</v>
      </c>
      <c r="Q247" s="9">
        <f t="shared" si="113"/>
        <v>958</v>
      </c>
      <c r="R247" s="18"/>
      <c r="S247" s="44"/>
    </row>
    <row r="248" spans="1:19" x14ac:dyDescent="0.2">
      <c r="A248" s="11"/>
      <c r="B248" s="46" t="s">
        <v>645</v>
      </c>
      <c r="C248" s="32" t="s">
        <v>10</v>
      </c>
      <c r="D248" s="14">
        <f>D207+D227</f>
        <v>26</v>
      </c>
      <c r="E248" s="14">
        <f>E207+E227</f>
        <v>0</v>
      </c>
      <c r="F248" s="14">
        <f>F207+F227</f>
        <v>15</v>
      </c>
      <c r="G248" s="9">
        <f>SUM(C248:F248)</f>
        <v>41</v>
      </c>
      <c r="H248" s="14">
        <f>H207+H227</f>
        <v>849</v>
      </c>
      <c r="I248" s="9">
        <f>SUM(G248:H248)</f>
        <v>890</v>
      </c>
      <c r="J248" s="18"/>
      <c r="K248" s="32" t="s">
        <v>10</v>
      </c>
      <c r="L248" s="14">
        <f>L207+L227</f>
        <v>90</v>
      </c>
      <c r="M248" s="14">
        <f>M207+M227</f>
        <v>8</v>
      </c>
      <c r="N248" s="14">
        <f>N207+N227</f>
        <v>85</v>
      </c>
      <c r="O248" s="9">
        <f t="shared" si="114"/>
        <v>183</v>
      </c>
      <c r="P248" s="14">
        <f>P207+P227</f>
        <v>2840</v>
      </c>
      <c r="Q248" s="9">
        <f t="shared" si="113"/>
        <v>3023</v>
      </c>
      <c r="R248" s="18"/>
      <c r="S248" s="44"/>
    </row>
    <row r="249" spans="1:19" x14ac:dyDescent="0.2">
      <c r="A249" s="11"/>
      <c r="B249" s="52" t="s">
        <v>21</v>
      </c>
      <c r="C249" s="14">
        <f>C208+C228</f>
        <v>372</v>
      </c>
      <c r="D249" s="32" t="s">
        <v>10</v>
      </c>
      <c r="E249" s="32" t="s">
        <v>10</v>
      </c>
      <c r="F249" s="32" t="s">
        <v>10</v>
      </c>
      <c r="G249" s="9">
        <f>SUM(C249:F249)</f>
        <v>372</v>
      </c>
      <c r="H249" s="32" t="s">
        <v>10</v>
      </c>
      <c r="I249" s="9">
        <f>SUM(G249:H249)</f>
        <v>372</v>
      </c>
      <c r="J249" s="18"/>
      <c r="K249" s="14">
        <f>K208+K228</f>
        <v>575</v>
      </c>
      <c r="L249" s="32" t="s">
        <v>10</v>
      </c>
      <c r="M249" s="32" t="s">
        <v>10</v>
      </c>
      <c r="N249" s="32" t="s">
        <v>10</v>
      </c>
      <c r="O249" s="9">
        <f t="shared" si="114"/>
        <v>575</v>
      </c>
      <c r="P249" s="32" t="s">
        <v>10</v>
      </c>
      <c r="Q249" s="9">
        <f t="shared" si="113"/>
        <v>575</v>
      </c>
      <c r="R249" s="18"/>
      <c r="S249" s="44"/>
    </row>
    <row r="250" spans="1:19" x14ac:dyDescent="0.2">
      <c r="A250" s="11"/>
      <c r="B250" s="46" t="s">
        <v>606</v>
      </c>
      <c r="C250" s="8" t="s">
        <v>10</v>
      </c>
      <c r="D250" s="8" t="s">
        <v>10</v>
      </c>
      <c r="E250" s="8" t="s">
        <v>10</v>
      </c>
      <c r="F250" s="8" t="s">
        <v>10</v>
      </c>
      <c r="G250" s="9" t="s">
        <v>10</v>
      </c>
      <c r="H250" s="8" t="s">
        <v>10</v>
      </c>
      <c r="I250" s="9" t="s">
        <v>10</v>
      </c>
      <c r="J250" s="18"/>
      <c r="K250" s="32" t="s">
        <v>10</v>
      </c>
      <c r="L250" s="14">
        <f>L209</f>
        <v>0</v>
      </c>
      <c r="M250" s="14">
        <f>M209</f>
        <v>0</v>
      </c>
      <c r="N250" s="14">
        <f>N209</f>
        <v>75</v>
      </c>
      <c r="O250" s="9">
        <f t="shared" si="114"/>
        <v>75</v>
      </c>
      <c r="P250" s="14">
        <f>P209</f>
        <v>159</v>
      </c>
      <c r="Q250" s="9">
        <f t="shared" si="113"/>
        <v>234</v>
      </c>
      <c r="R250" s="18"/>
      <c r="S250" s="44"/>
    </row>
    <row r="251" spans="1:19" x14ac:dyDescent="0.2">
      <c r="A251" s="11"/>
      <c r="B251" s="46" t="s">
        <v>667</v>
      </c>
      <c r="C251" s="8" t="s">
        <v>10</v>
      </c>
      <c r="D251" s="8" t="s">
        <v>10</v>
      </c>
      <c r="E251" s="8" t="s">
        <v>10</v>
      </c>
      <c r="F251" s="8" t="s">
        <v>10</v>
      </c>
      <c r="G251" s="9" t="s">
        <v>10</v>
      </c>
      <c r="H251" s="8" t="s">
        <v>10</v>
      </c>
      <c r="I251" s="9" t="s">
        <v>10</v>
      </c>
      <c r="J251" s="18"/>
      <c r="K251" s="32" t="s">
        <v>10</v>
      </c>
      <c r="L251" s="32" t="s">
        <v>10</v>
      </c>
      <c r="M251" s="32" t="s">
        <v>10</v>
      </c>
      <c r="N251" s="14">
        <f>N210+N230</f>
        <v>865</v>
      </c>
      <c r="O251" s="9">
        <f t="shared" si="114"/>
        <v>865</v>
      </c>
      <c r="P251" s="32" t="s">
        <v>10</v>
      </c>
      <c r="Q251" s="9">
        <f t="shared" si="113"/>
        <v>865</v>
      </c>
      <c r="R251" s="18"/>
      <c r="S251" s="44"/>
    </row>
    <row r="252" spans="1:19" x14ac:dyDescent="0.2">
      <c r="A252" s="11"/>
      <c r="B252" s="46" t="s">
        <v>654</v>
      </c>
      <c r="C252" s="8" t="s">
        <v>10</v>
      </c>
      <c r="D252" s="14">
        <f t="shared" ref="D252:F253" si="115">D211+D231</f>
        <v>104</v>
      </c>
      <c r="E252" s="14">
        <f t="shared" si="115"/>
        <v>0</v>
      </c>
      <c r="F252" s="14">
        <f t="shared" si="115"/>
        <v>44</v>
      </c>
      <c r="G252" s="9">
        <f t="shared" ref="G252:G257" si="116">SUM(C252:F252)</f>
        <v>148</v>
      </c>
      <c r="H252" s="8" t="s">
        <v>10</v>
      </c>
      <c r="I252" s="9">
        <f t="shared" ref="I252:I257" si="117">SUM(G252:H252)</f>
        <v>148</v>
      </c>
      <c r="J252" s="18"/>
      <c r="K252" s="32" t="s">
        <v>10</v>
      </c>
      <c r="L252" s="14">
        <f>L211+L231</f>
        <v>1894</v>
      </c>
      <c r="M252" s="14">
        <f>M211+M231</f>
        <v>95</v>
      </c>
      <c r="N252" s="14">
        <f>N211+N231</f>
        <v>772</v>
      </c>
      <c r="O252" s="9">
        <f t="shared" si="114"/>
        <v>2761</v>
      </c>
      <c r="P252" s="32" t="s">
        <v>10</v>
      </c>
      <c r="Q252" s="9">
        <f t="shared" si="113"/>
        <v>2761</v>
      </c>
      <c r="R252" s="18"/>
      <c r="S252" s="44"/>
    </row>
    <row r="253" spans="1:19" x14ac:dyDescent="0.2">
      <c r="A253" s="11"/>
      <c r="B253" s="46" t="s">
        <v>604</v>
      </c>
      <c r="C253" s="8" t="s">
        <v>10</v>
      </c>
      <c r="D253" s="14">
        <f t="shared" si="115"/>
        <v>234</v>
      </c>
      <c r="E253" s="14">
        <f t="shared" si="115"/>
        <v>0</v>
      </c>
      <c r="F253" s="14">
        <f t="shared" si="115"/>
        <v>131</v>
      </c>
      <c r="G253" s="9">
        <f t="shared" si="116"/>
        <v>365</v>
      </c>
      <c r="H253" s="14">
        <f>H212+H232</f>
        <v>3513</v>
      </c>
      <c r="I253" s="9">
        <f t="shared" si="117"/>
        <v>3878</v>
      </c>
      <c r="J253" s="18"/>
      <c r="K253" s="32" t="s">
        <v>10</v>
      </c>
      <c r="L253" s="14">
        <f>L212+L232</f>
        <v>200</v>
      </c>
      <c r="M253" s="14">
        <f>M212+M232</f>
        <v>0</v>
      </c>
      <c r="N253" s="14">
        <f>N212+N232</f>
        <v>171</v>
      </c>
      <c r="O253" s="9">
        <f t="shared" si="114"/>
        <v>371</v>
      </c>
      <c r="P253" s="14">
        <f>P212+P232</f>
        <v>3685</v>
      </c>
      <c r="Q253" s="9">
        <f t="shared" si="113"/>
        <v>4056</v>
      </c>
      <c r="R253" s="18"/>
      <c r="S253" s="44"/>
    </row>
    <row r="254" spans="1:19" x14ac:dyDescent="0.2">
      <c r="A254" s="11"/>
      <c r="B254" s="46" t="s">
        <v>563</v>
      </c>
      <c r="C254" s="69">
        <f>C233</f>
        <v>145</v>
      </c>
      <c r="D254" s="8" t="str">
        <f t="shared" ref="D254:F255" si="118">D233</f>
        <v>..</v>
      </c>
      <c r="E254" s="8" t="str">
        <f t="shared" si="118"/>
        <v>..</v>
      </c>
      <c r="F254" s="8" t="str">
        <f t="shared" si="118"/>
        <v>..</v>
      </c>
      <c r="G254" s="9">
        <f t="shared" si="116"/>
        <v>145</v>
      </c>
      <c r="H254" s="8" t="str">
        <f>H233</f>
        <v>..</v>
      </c>
      <c r="I254" s="9">
        <f t="shared" si="117"/>
        <v>145</v>
      </c>
      <c r="J254" s="18"/>
      <c r="K254" s="69">
        <f>K233</f>
        <v>0</v>
      </c>
      <c r="L254" s="8" t="str">
        <f t="shared" ref="L254:N255" si="119">L233</f>
        <v>..</v>
      </c>
      <c r="M254" s="8" t="str">
        <f t="shared" si="119"/>
        <v>..</v>
      </c>
      <c r="N254" s="8" t="str">
        <f t="shared" si="119"/>
        <v>..</v>
      </c>
      <c r="O254" s="9">
        <f t="shared" si="114"/>
        <v>0</v>
      </c>
      <c r="P254" s="8" t="str">
        <f>P233</f>
        <v>..</v>
      </c>
      <c r="Q254" s="9">
        <f t="shared" si="113"/>
        <v>0</v>
      </c>
      <c r="R254" s="18"/>
      <c r="S254" s="44"/>
    </row>
    <row r="255" spans="1:19" x14ac:dyDescent="0.2">
      <c r="A255" s="11"/>
      <c r="B255" s="46" t="s">
        <v>665</v>
      </c>
      <c r="C255" s="14">
        <f>C213+C234</f>
        <v>425</v>
      </c>
      <c r="D255" s="8" t="str">
        <f t="shared" si="118"/>
        <v>..</v>
      </c>
      <c r="E255" s="8" t="str">
        <f t="shared" si="118"/>
        <v>..</v>
      </c>
      <c r="F255" s="8" t="str">
        <f t="shared" si="118"/>
        <v>..</v>
      </c>
      <c r="G255" s="9">
        <f t="shared" si="116"/>
        <v>425</v>
      </c>
      <c r="H255" s="8" t="str">
        <f>H234</f>
        <v>..</v>
      </c>
      <c r="I255" s="9">
        <f t="shared" si="117"/>
        <v>425</v>
      </c>
      <c r="J255" s="18"/>
      <c r="K255" s="14">
        <f>K213+K234</f>
        <v>288</v>
      </c>
      <c r="L255" s="32" t="str">
        <f t="shared" si="119"/>
        <v>..</v>
      </c>
      <c r="M255" s="32" t="str">
        <f t="shared" si="119"/>
        <v>..</v>
      </c>
      <c r="N255" s="32" t="str">
        <f t="shared" si="119"/>
        <v>..</v>
      </c>
      <c r="O255" s="9">
        <f t="shared" si="114"/>
        <v>288</v>
      </c>
      <c r="P255" s="32" t="str">
        <f>P234</f>
        <v>..</v>
      </c>
      <c r="Q255" s="9">
        <f t="shared" si="113"/>
        <v>288</v>
      </c>
      <c r="R255" s="18"/>
      <c r="S255" s="44"/>
    </row>
    <row r="256" spans="1:19" x14ac:dyDescent="0.2">
      <c r="A256" s="29"/>
      <c r="B256" s="56" t="s">
        <v>546</v>
      </c>
      <c r="C256" s="14">
        <f>C214+C235</f>
        <v>240</v>
      </c>
      <c r="D256" s="9" t="s">
        <v>10</v>
      </c>
      <c r="E256" s="9" t="s">
        <v>10</v>
      </c>
      <c r="F256" s="9" t="s">
        <v>10</v>
      </c>
      <c r="G256" s="9">
        <f t="shared" si="116"/>
        <v>240</v>
      </c>
      <c r="H256" s="9" t="s">
        <v>10</v>
      </c>
      <c r="I256" s="9">
        <f t="shared" si="117"/>
        <v>240</v>
      </c>
      <c r="J256" s="18"/>
      <c r="K256" s="14">
        <f>K214+K235</f>
        <v>39</v>
      </c>
      <c r="L256" s="58" t="s">
        <v>10</v>
      </c>
      <c r="M256" s="58" t="s">
        <v>10</v>
      </c>
      <c r="N256" s="58" t="s">
        <v>10</v>
      </c>
      <c r="O256" s="9">
        <f t="shared" si="114"/>
        <v>39</v>
      </c>
      <c r="P256" s="58" t="s">
        <v>10</v>
      </c>
      <c r="Q256" s="9">
        <f t="shared" si="113"/>
        <v>39</v>
      </c>
      <c r="R256" s="18"/>
      <c r="S256" s="44"/>
    </row>
    <row r="257" spans="1:18" ht="15" thickBot="1" x14ac:dyDescent="0.25">
      <c r="A257" s="29"/>
      <c r="B257" s="34" t="s">
        <v>554</v>
      </c>
      <c r="C257" s="9">
        <f t="shared" ref="C257:H257" si="120">SUM(C239:C256)</f>
        <v>25182</v>
      </c>
      <c r="D257" s="9">
        <f t="shared" si="120"/>
        <v>2580</v>
      </c>
      <c r="E257" s="9">
        <f t="shared" si="120"/>
        <v>0</v>
      </c>
      <c r="F257" s="9">
        <f t="shared" si="120"/>
        <v>4630</v>
      </c>
      <c r="G257" s="9">
        <f t="shared" si="116"/>
        <v>32392</v>
      </c>
      <c r="H257" s="9">
        <f t="shared" si="120"/>
        <v>5909</v>
      </c>
      <c r="I257" s="9">
        <f t="shared" si="117"/>
        <v>38301</v>
      </c>
      <c r="J257" s="18"/>
      <c r="K257" s="9">
        <f>SUM(K239:K256)</f>
        <v>17094</v>
      </c>
      <c r="L257" s="9">
        <f t="shared" ref="L257:Q257" si="121">SUM(L239:L256)</f>
        <v>4475</v>
      </c>
      <c r="M257" s="9">
        <f t="shared" si="121"/>
        <v>103</v>
      </c>
      <c r="N257" s="9">
        <f t="shared" si="121"/>
        <v>5934</v>
      </c>
      <c r="O257" s="9">
        <f t="shared" si="121"/>
        <v>27606</v>
      </c>
      <c r="P257" s="9">
        <f t="shared" si="121"/>
        <v>6821</v>
      </c>
      <c r="Q257" s="9">
        <f t="shared" si="121"/>
        <v>34427</v>
      </c>
      <c r="R257" s="18"/>
    </row>
    <row r="258" spans="1:18" x14ac:dyDescent="0.2">
      <c r="A258" s="96"/>
      <c r="B258" s="100"/>
      <c r="C258" s="98"/>
      <c r="D258" s="98"/>
      <c r="E258" s="98"/>
      <c r="F258" s="98"/>
      <c r="G258" s="98"/>
      <c r="H258" s="98"/>
      <c r="I258" s="98"/>
      <c r="J258" s="91"/>
      <c r="K258" s="98"/>
      <c r="L258" s="98"/>
      <c r="M258" s="98"/>
      <c r="N258" s="98"/>
      <c r="O258" s="98"/>
      <c r="P258" s="98"/>
      <c r="Q258" s="98"/>
      <c r="R258" s="94"/>
    </row>
    <row r="259" spans="1:18" ht="17.25" customHeight="1" x14ac:dyDescent="0.2">
      <c r="A259" s="50" t="s">
        <v>24</v>
      </c>
      <c r="B259" s="51" t="s">
        <v>25</v>
      </c>
      <c r="C259" s="12"/>
      <c r="D259" s="12"/>
      <c r="E259" s="12"/>
      <c r="F259" s="12"/>
      <c r="G259" s="12"/>
      <c r="H259" s="12"/>
      <c r="I259" s="12"/>
      <c r="J259" s="36"/>
      <c r="K259" s="12"/>
      <c r="L259" s="12"/>
      <c r="M259" s="12"/>
      <c r="N259" s="12"/>
      <c r="O259" s="12"/>
      <c r="P259" s="12"/>
      <c r="Q259" s="12"/>
    </row>
    <row r="260" spans="1:18" x14ac:dyDescent="0.2">
      <c r="A260" s="11"/>
      <c r="B260" s="46" t="s">
        <v>664</v>
      </c>
      <c r="C260" s="32" t="s">
        <v>10</v>
      </c>
      <c r="D260" s="14">
        <v>0</v>
      </c>
      <c r="E260" s="14">
        <v>0</v>
      </c>
      <c r="F260" s="14">
        <v>0</v>
      </c>
      <c r="G260" s="9">
        <f>SUM(C260:F260)</f>
        <v>0</v>
      </c>
      <c r="H260" s="14">
        <v>0</v>
      </c>
      <c r="I260" s="9">
        <f>SUM(G260:H260)</f>
        <v>0</v>
      </c>
      <c r="J260" s="18"/>
      <c r="K260" s="32" t="s">
        <v>10</v>
      </c>
      <c r="L260" s="14">
        <v>0</v>
      </c>
      <c r="M260" s="14">
        <v>0</v>
      </c>
      <c r="N260" s="14">
        <v>0</v>
      </c>
      <c r="O260" s="9">
        <f t="shared" ref="O260:O271" si="122">SUM(K260:N260)</f>
        <v>0</v>
      </c>
      <c r="P260" s="14">
        <v>0</v>
      </c>
      <c r="Q260" s="9">
        <f>SUM(O260:P260)</f>
        <v>0</v>
      </c>
      <c r="R260" s="18"/>
    </row>
    <row r="261" spans="1:18" x14ac:dyDescent="0.2">
      <c r="A261" s="11"/>
      <c r="B261" s="46" t="s">
        <v>22</v>
      </c>
      <c r="C261" s="14">
        <v>2364</v>
      </c>
      <c r="D261" s="14">
        <v>264</v>
      </c>
      <c r="E261" s="32" t="s">
        <v>10</v>
      </c>
      <c r="F261" s="14">
        <v>473</v>
      </c>
      <c r="G261" s="9">
        <f>SUM(C261:F261)</f>
        <v>3101</v>
      </c>
      <c r="H261" s="32" t="s">
        <v>10</v>
      </c>
      <c r="I261" s="9">
        <f>SUM(G261:H261)</f>
        <v>3101</v>
      </c>
      <c r="J261" s="18"/>
      <c r="K261" s="14">
        <v>1020</v>
      </c>
      <c r="L261" s="14">
        <v>301</v>
      </c>
      <c r="M261" s="32" t="s">
        <v>10</v>
      </c>
      <c r="N261" s="14">
        <v>220</v>
      </c>
      <c r="O261" s="9">
        <f t="shared" si="122"/>
        <v>1541</v>
      </c>
      <c r="P261" s="32" t="s">
        <v>10</v>
      </c>
      <c r="Q261" s="9">
        <f>SUM(O261:P261)</f>
        <v>1541</v>
      </c>
      <c r="R261" s="18"/>
    </row>
    <row r="262" spans="1:18" x14ac:dyDescent="0.2">
      <c r="A262" s="11"/>
      <c r="B262" s="47" t="s">
        <v>603</v>
      </c>
      <c r="C262" s="32" t="s">
        <v>10</v>
      </c>
      <c r="D262" s="14">
        <v>0</v>
      </c>
      <c r="E262" s="14">
        <v>0</v>
      </c>
      <c r="F262" s="14">
        <v>0</v>
      </c>
      <c r="G262" s="9">
        <f>SUM(C262:F262)</f>
        <v>0</v>
      </c>
      <c r="H262" s="14">
        <v>65</v>
      </c>
      <c r="I262" s="9">
        <f>SUM(G262:H262)</f>
        <v>65</v>
      </c>
      <c r="J262" s="18"/>
      <c r="K262" s="32" t="s">
        <v>10</v>
      </c>
      <c r="L262" s="14">
        <v>0</v>
      </c>
      <c r="M262" s="14">
        <v>0</v>
      </c>
      <c r="N262" s="14">
        <v>0</v>
      </c>
      <c r="O262" s="9">
        <f t="shared" si="122"/>
        <v>0</v>
      </c>
      <c r="P262" s="14">
        <v>91</v>
      </c>
      <c r="Q262" s="9">
        <f t="shared" ref="Q262:Q271" si="123">SUM(O262:P262)</f>
        <v>91</v>
      </c>
      <c r="R262" s="18"/>
    </row>
    <row r="263" spans="1:18" x14ac:dyDescent="0.2">
      <c r="A263" s="11"/>
      <c r="B263" s="46" t="s">
        <v>617</v>
      </c>
      <c r="C263" s="14">
        <v>22</v>
      </c>
      <c r="D263" s="33">
        <v>0</v>
      </c>
      <c r="E263" s="32" t="s">
        <v>10</v>
      </c>
      <c r="F263" s="32" t="s">
        <v>10</v>
      </c>
      <c r="G263" s="9">
        <f>SUM(C263:F263)</f>
        <v>22</v>
      </c>
      <c r="H263" s="32" t="s">
        <v>10</v>
      </c>
      <c r="I263" s="9">
        <f>SUM(G263:H263)</f>
        <v>22</v>
      </c>
      <c r="J263" s="18"/>
      <c r="K263" s="14">
        <v>54</v>
      </c>
      <c r="L263" s="33">
        <v>0</v>
      </c>
      <c r="M263" s="32" t="s">
        <v>10</v>
      </c>
      <c r="N263" s="32" t="s">
        <v>10</v>
      </c>
      <c r="O263" s="9">
        <f t="shared" si="122"/>
        <v>54</v>
      </c>
      <c r="P263" s="32" t="s">
        <v>10</v>
      </c>
      <c r="Q263" s="9">
        <f t="shared" si="123"/>
        <v>54</v>
      </c>
      <c r="R263" s="18"/>
    </row>
    <row r="264" spans="1:18" x14ac:dyDescent="0.2">
      <c r="A264" s="11"/>
      <c r="B264" s="47" t="s">
        <v>669</v>
      </c>
      <c r="C264" s="32" t="s">
        <v>10</v>
      </c>
      <c r="D264" s="32" t="s">
        <v>10</v>
      </c>
      <c r="E264" s="32" t="s">
        <v>10</v>
      </c>
      <c r="F264" s="32" t="s">
        <v>10</v>
      </c>
      <c r="G264" s="9" t="s">
        <v>10</v>
      </c>
      <c r="H264" s="32" t="s">
        <v>10</v>
      </c>
      <c r="I264" s="9" t="s">
        <v>10</v>
      </c>
      <c r="J264" s="18"/>
      <c r="K264" s="32" t="s">
        <v>10</v>
      </c>
      <c r="L264" s="32" t="s">
        <v>10</v>
      </c>
      <c r="M264" s="32" t="s">
        <v>10</v>
      </c>
      <c r="N264" s="14">
        <v>3499</v>
      </c>
      <c r="O264" s="9">
        <f t="shared" si="122"/>
        <v>3499</v>
      </c>
      <c r="P264" s="32" t="s">
        <v>10</v>
      </c>
      <c r="Q264" s="9">
        <f t="shared" si="123"/>
        <v>3499</v>
      </c>
      <c r="R264" s="18"/>
    </row>
    <row r="265" spans="1:18" x14ac:dyDescent="0.2">
      <c r="A265" s="11"/>
      <c r="B265" s="46" t="s">
        <v>645</v>
      </c>
      <c r="C265" s="32" t="s">
        <v>10</v>
      </c>
      <c r="D265" s="14">
        <v>19</v>
      </c>
      <c r="E265" s="14">
        <v>0</v>
      </c>
      <c r="F265" s="14">
        <v>6</v>
      </c>
      <c r="G265" s="9">
        <f>SUM(C265:F265)</f>
        <v>25</v>
      </c>
      <c r="H265" s="14">
        <v>590</v>
      </c>
      <c r="I265" s="9">
        <f>SUM(G265:H265)</f>
        <v>615</v>
      </c>
      <c r="J265" s="18"/>
      <c r="K265" s="32" t="s">
        <v>10</v>
      </c>
      <c r="L265" s="14">
        <v>0</v>
      </c>
      <c r="M265" s="14">
        <v>0</v>
      </c>
      <c r="N265" s="14">
        <v>0</v>
      </c>
      <c r="O265" s="9">
        <f t="shared" si="122"/>
        <v>0</v>
      </c>
      <c r="P265" s="14">
        <v>0</v>
      </c>
      <c r="Q265" s="9">
        <f t="shared" si="123"/>
        <v>0</v>
      </c>
      <c r="R265" s="18"/>
    </row>
    <row r="266" spans="1:18" x14ac:dyDescent="0.2">
      <c r="A266" s="11"/>
      <c r="B266" s="46" t="s">
        <v>618</v>
      </c>
      <c r="C266" s="14">
        <v>0</v>
      </c>
      <c r="D266" s="32" t="s">
        <v>10</v>
      </c>
      <c r="E266" s="32" t="s">
        <v>10</v>
      </c>
      <c r="F266" s="32" t="s">
        <v>10</v>
      </c>
      <c r="G266" s="9">
        <f>SUM(C266:F266)</f>
        <v>0</v>
      </c>
      <c r="H266" s="32" t="s">
        <v>10</v>
      </c>
      <c r="I266" s="9">
        <f>SUM(G266:H266)</f>
        <v>0</v>
      </c>
      <c r="J266" s="18"/>
      <c r="K266" s="14">
        <v>0</v>
      </c>
      <c r="L266" s="32" t="s">
        <v>10</v>
      </c>
      <c r="M266" s="32" t="s">
        <v>10</v>
      </c>
      <c r="N266" s="32" t="s">
        <v>10</v>
      </c>
      <c r="O266" s="9">
        <f t="shared" si="122"/>
        <v>0</v>
      </c>
      <c r="P266" s="32" t="s">
        <v>10</v>
      </c>
      <c r="Q266" s="9">
        <f t="shared" si="123"/>
        <v>0</v>
      </c>
      <c r="R266" s="18"/>
    </row>
    <row r="267" spans="1:18" x14ac:dyDescent="0.2">
      <c r="A267" s="11"/>
      <c r="B267" s="46" t="s">
        <v>606</v>
      </c>
      <c r="C267" s="32" t="s">
        <v>10</v>
      </c>
      <c r="D267" s="32" t="s">
        <v>10</v>
      </c>
      <c r="E267" s="32" t="s">
        <v>10</v>
      </c>
      <c r="F267" s="32" t="s">
        <v>10</v>
      </c>
      <c r="G267" s="9" t="s">
        <v>10</v>
      </c>
      <c r="H267" s="32" t="s">
        <v>10</v>
      </c>
      <c r="I267" s="9" t="s">
        <v>10</v>
      </c>
      <c r="J267" s="18"/>
      <c r="K267" s="32" t="s">
        <v>10</v>
      </c>
      <c r="L267" s="14">
        <v>306</v>
      </c>
      <c r="M267" s="14">
        <v>43</v>
      </c>
      <c r="N267" s="14">
        <v>121</v>
      </c>
      <c r="O267" s="9">
        <f t="shared" si="122"/>
        <v>470</v>
      </c>
      <c r="P267" s="14">
        <v>482</v>
      </c>
      <c r="Q267" s="9">
        <f t="shared" si="123"/>
        <v>952</v>
      </c>
      <c r="R267" s="18"/>
    </row>
    <row r="268" spans="1:18" x14ac:dyDescent="0.2">
      <c r="A268" s="11"/>
      <c r="B268" s="46" t="s">
        <v>667</v>
      </c>
      <c r="C268" s="32" t="s">
        <v>10</v>
      </c>
      <c r="D268" s="32" t="s">
        <v>10</v>
      </c>
      <c r="E268" s="32" t="s">
        <v>10</v>
      </c>
      <c r="F268" s="32" t="s">
        <v>10</v>
      </c>
      <c r="G268" s="9" t="s">
        <v>10</v>
      </c>
      <c r="H268" s="32" t="s">
        <v>10</v>
      </c>
      <c r="I268" s="9" t="s">
        <v>10</v>
      </c>
      <c r="J268" s="18"/>
      <c r="K268" s="32" t="s">
        <v>10</v>
      </c>
      <c r="L268" s="32" t="s">
        <v>10</v>
      </c>
      <c r="M268" s="32" t="s">
        <v>10</v>
      </c>
      <c r="N268" s="14">
        <v>408</v>
      </c>
      <c r="O268" s="9">
        <f t="shared" si="122"/>
        <v>408</v>
      </c>
      <c r="P268" s="32" t="s">
        <v>10</v>
      </c>
      <c r="Q268" s="9">
        <f t="shared" si="123"/>
        <v>408</v>
      </c>
      <c r="R268" s="18"/>
    </row>
    <row r="269" spans="1:18" x14ac:dyDescent="0.2">
      <c r="A269" s="11"/>
      <c r="B269" s="46" t="s">
        <v>654</v>
      </c>
      <c r="C269" s="32" t="s">
        <v>10</v>
      </c>
      <c r="D269" s="14">
        <v>55</v>
      </c>
      <c r="E269" s="14">
        <v>8</v>
      </c>
      <c r="F269" s="14">
        <v>16</v>
      </c>
      <c r="G269" s="9">
        <f>SUM(C269:F269)</f>
        <v>79</v>
      </c>
      <c r="H269" s="32" t="s">
        <v>10</v>
      </c>
      <c r="I269" s="9">
        <f>SUM(G269:H269)</f>
        <v>79</v>
      </c>
      <c r="J269" s="18"/>
      <c r="K269" s="32" t="s">
        <v>10</v>
      </c>
      <c r="L269" s="14">
        <v>2913</v>
      </c>
      <c r="M269" s="14">
        <v>86</v>
      </c>
      <c r="N269" s="14">
        <v>819</v>
      </c>
      <c r="O269" s="9">
        <f t="shared" si="122"/>
        <v>3818</v>
      </c>
      <c r="P269" s="32" t="s">
        <v>10</v>
      </c>
      <c r="Q269" s="9">
        <f t="shared" si="123"/>
        <v>3818</v>
      </c>
      <c r="R269" s="18"/>
    </row>
    <row r="270" spans="1:18" x14ac:dyDescent="0.2">
      <c r="A270" s="11"/>
      <c r="B270" s="46" t="s">
        <v>604</v>
      </c>
      <c r="C270" s="32" t="s">
        <v>10</v>
      </c>
      <c r="D270" s="14">
        <v>49</v>
      </c>
      <c r="E270" s="41">
        <v>0</v>
      </c>
      <c r="F270" s="14">
        <v>2</v>
      </c>
      <c r="G270" s="9">
        <f>SUM(C270:F270)</f>
        <v>51</v>
      </c>
      <c r="H270" s="14">
        <v>1584</v>
      </c>
      <c r="I270" s="9">
        <f>SUM(G270:H270)</f>
        <v>1635</v>
      </c>
      <c r="J270" s="18"/>
      <c r="K270" s="32" t="s">
        <v>10</v>
      </c>
      <c r="L270" s="14">
        <v>70</v>
      </c>
      <c r="M270" s="41">
        <v>6</v>
      </c>
      <c r="N270" s="14">
        <v>11</v>
      </c>
      <c r="O270" s="9">
        <f t="shared" si="122"/>
        <v>87</v>
      </c>
      <c r="P270" s="10">
        <v>1685</v>
      </c>
      <c r="Q270" s="9">
        <f t="shared" si="123"/>
        <v>1772</v>
      </c>
      <c r="R270" s="18"/>
    </row>
    <row r="271" spans="1:18" x14ac:dyDescent="0.2">
      <c r="A271" s="11"/>
      <c r="B271" s="46" t="s">
        <v>619</v>
      </c>
      <c r="C271" s="14">
        <v>0</v>
      </c>
      <c r="D271" s="32" t="s">
        <v>10</v>
      </c>
      <c r="E271" s="32" t="s">
        <v>10</v>
      </c>
      <c r="F271" s="32" t="s">
        <v>10</v>
      </c>
      <c r="G271" s="9">
        <f>SUM(C271:F271)</f>
        <v>0</v>
      </c>
      <c r="H271" s="32" t="s">
        <v>10</v>
      </c>
      <c r="I271" s="9">
        <f>SUM(G271:H271)</f>
        <v>0</v>
      </c>
      <c r="J271" s="18"/>
      <c r="K271" s="14">
        <v>0</v>
      </c>
      <c r="L271" s="32" t="s">
        <v>10</v>
      </c>
      <c r="M271" s="32" t="s">
        <v>10</v>
      </c>
      <c r="N271" s="32" t="s">
        <v>10</v>
      </c>
      <c r="O271" s="9">
        <f t="shared" si="122"/>
        <v>0</v>
      </c>
      <c r="P271" s="32" t="s">
        <v>10</v>
      </c>
      <c r="Q271" s="9">
        <f t="shared" si="123"/>
        <v>0</v>
      </c>
      <c r="R271" s="18"/>
    </row>
    <row r="272" spans="1:18" x14ac:dyDescent="0.2">
      <c r="A272" s="29"/>
      <c r="B272" s="34" t="s">
        <v>575</v>
      </c>
      <c r="C272" s="9">
        <f>SUM(C260:C271)</f>
        <v>2386</v>
      </c>
      <c r="D272" s="9">
        <f t="shared" ref="D272:I272" si="124">SUM(D260:D271)</f>
        <v>387</v>
      </c>
      <c r="E272" s="9">
        <f t="shared" si="124"/>
        <v>8</v>
      </c>
      <c r="F272" s="9">
        <f t="shared" si="124"/>
        <v>497</v>
      </c>
      <c r="G272" s="9">
        <f t="shared" si="124"/>
        <v>3278</v>
      </c>
      <c r="H272" s="9">
        <f t="shared" si="124"/>
        <v>2239</v>
      </c>
      <c r="I272" s="9">
        <f t="shared" si="124"/>
        <v>5517</v>
      </c>
      <c r="J272" s="18"/>
      <c r="K272" s="9">
        <f>SUM(K260:K271)</f>
        <v>1074</v>
      </c>
      <c r="L272" s="9">
        <f t="shared" ref="L272:Q272" si="125">SUM(L260:L271)</f>
        <v>3590</v>
      </c>
      <c r="M272" s="9">
        <f t="shared" si="125"/>
        <v>135</v>
      </c>
      <c r="N272" s="9">
        <f t="shared" si="125"/>
        <v>5078</v>
      </c>
      <c r="O272" s="9">
        <f t="shared" si="125"/>
        <v>9877</v>
      </c>
      <c r="P272" s="9">
        <f t="shared" si="125"/>
        <v>2258</v>
      </c>
      <c r="Q272" s="9">
        <f t="shared" si="125"/>
        <v>12135</v>
      </c>
      <c r="R272" s="18"/>
    </row>
    <row r="273" spans="1:18" ht="12.75" customHeight="1" x14ac:dyDescent="0.2">
      <c r="A273" s="11"/>
      <c r="B273" s="11"/>
      <c r="C273" s="11"/>
      <c r="D273" s="11"/>
      <c r="E273" s="11"/>
      <c r="F273" s="11"/>
      <c r="G273" s="11"/>
      <c r="H273" s="11"/>
      <c r="I273" s="11"/>
      <c r="J273" s="92"/>
      <c r="K273" s="11"/>
      <c r="L273" s="11"/>
      <c r="M273" s="11"/>
      <c r="N273" s="11"/>
      <c r="O273" s="11"/>
      <c r="P273" s="11"/>
      <c r="Q273" s="11"/>
    </row>
    <row r="274" spans="1:18" ht="17.25" customHeight="1" x14ac:dyDescent="0.2">
      <c r="A274" s="50"/>
      <c r="B274" s="54" t="s">
        <v>537</v>
      </c>
      <c r="C274" s="10"/>
      <c r="D274" s="10"/>
      <c r="E274" s="10"/>
      <c r="F274" s="10"/>
      <c r="G274" s="10"/>
      <c r="H274" s="10"/>
      <c r="I274" s="10"/>
      <c r="J274" s="18"/>
      <c r="K274" s="10"/>
      <c r="L274" s="10"/>
      <c r="M274" s="10"/>
      <c r="N274" s="10"/>
      <c r="O274" s="10"/>
      <c r="P274" s="10"/>
      <c r="Q274" s="10"/>
    </row>
    <row r="275" spans="1:18" x14ac:dyDescent="0.2">
      <c r="A275" s="11"/>
      <c r="B275" s="46" t="s">
        <v>664</v>
      </c>
      <c r="C275" s="32" t="s">
        <v>10</v>
      </c>
      <c r="D275" s="14">
        <v>6</v>
      </c>
      <c r="E275" s="14">
        <v>0</v>
      </c>
      <c r="F275" s="14">
        <v>11</v>
      </c>
      <c r="G275" s="9">
        <f>SUM(C275:F275)</f>
        <v>17</v>
      </c>
      <c r="H275" s="14">
        <v>629</v>
      </c>
      <c r="I275" s="9">
        <f>SUM(G275:H275)</f>
        <v>646</v>
      </c>
      <c r="J275" s="18"/>
      <c r="K275" s="32" t="s">
        <v>10</v>
      </c>
      <c r="L275" s="14">
        <v>0</v>
      </c>
      <c r="M275" s="14">
        <v>0</v>
      </c>
      <c r="N275" s="14">
        <v>0</v>
      </c>
      <c r="O275" s="9">
        <f t="shared" ref="O275:O287" si="126">SUM(K275:N275)</f>
        <v>0</v>
      </c>
      <c r="P275" s="14">
        <v>0</v>
      </c>
      <c r="Q275" s="9">
        <f>SUM(O275:P275)</f>
        <v>0</v>
      </c>
      <c r="R275" s="18"/>
    </row>
    <row r="276" spans="1:18" x14ac:dyDescent="0.2">
      <c r="A276" s="11"/>
      <c r="B276" s="46" t="s">
        <v>22</v>
      </c>
      <c r="C276" s="14">
        <v>14502</v>
      </c>
      <c r="D276" s="14">
        <v>1524</v>
      </c>
      <c r="E276" s="32" t="s">
        <v>10</v>
      </c>
      <c r="F276" s="14">
        <v>3390</v>
      </c>
      <c r="G276" s="9">
        <f>SUM(C276:F276)</f>
        <v>19416</v>
      </c>
      <c r="H276" s="32" t="s">
        <v>10</v>
      </c>
      <c r="I276" s="9">
        <f>SUM(G276:H276)</f>
        <v>19416</v>
      </c>
      <c r="J276" s="18"/>
      <c r="K276" s="14">
        <v>5131</v>
      </c>
      <c r="L276" s="14">
        <v>943</v>
      </c>
      <c r="M276" s="32" t="s">
        <v>10</v>
      </c>
      <c r="N276" s="14">
        <v>1158</v>
      </c>
      <c r="O276" s="9">
        <f t="shared" si="126"/>
        <v>7232</v>
      </c>
      <c r="P276" s="32" t="s">
        <v>10</v>
      </c>
      <c r="Q276" s="9">
        <f t="shared" ref="Q276:Q287" si="127">SUM(O276:P276)</f>
        <v>7232</v>
      </c>
      <c r="R276" s="18"/>
    </row>
    <row r="277" spans="1:18" x14ac:dyDescent="0.2">
      <c r="A277" s="11"/>
      <c r="B277" s="47" t="s">
        <v>603</v>
      </c>
      <c r="C277" s="32" t="s">
        <v>10</v>
      </c>
      <c r="D277" s="14">
        <v>0</v>
      </c>
      <c r="E277" s="14">
        <v>0</v>
      </c>
      <c r="F277" s="14">
        <v>0</v>
      </c>
      <c r="G277" s="9">
        <f>SUM(C277:F277)</f>
        <v>0</v>
      </c>
      <c r="H277" s="14">
        <v>155</v>
      </c>
      <c r="I277" s="9">
        <f>SUM(G277:H277)</f>
        <v>155</v>
      </c>
      <c r="J277" s="18"/>
      <c r="K277" s="32" t="s">
        <v>10</v>
      </c>
      <c r="L277" s="14">
        <v>0</v>
      </c>
      <c r="M277" s="14">
        <v>0</v>
      </c>
      <c r="N277" s="14">
        <v>14</v>
      </c>
      <c r="O277" s="9">
        <f t="shared" si="126"/>
        <v>14</v>
      </c>
      <c r="P277" s="14">
        <v>165</v>
      </c>
      <c r="Q277" s="9">
        <f t="shared" si="127"/>
        <v>179</v>
      </c>
      <c r="R277" s="18"/>
    </row>
    <row r="278" spans="1:18" x14ac:dyDescent="0.2">
      <c r="A278" s="11"/>
      <c r="B278" s="52" t="s">
        <v>544</v>
      </c>
      <c r="C278" s="14">
        <v>392</v>
      </c>
      <c r="D278" s="14">
        <v>7</v>
      </c>
      <c r="E278" s="32" t="s">
        <v>10</v>
      </c>
      <c r="F278" s="32" t="s">
        <v>10</v>
      </c>
      <c r="G278" s="9">
        <f>SUM(C278:F278)</f>
        <v>399</v>
      </c>
      <c r="H278" s="32" t="s">
        <v>10</v>
      </c>
      <c r="I278" s="9">
        <f>SUM(G278:H278)</f>
        <v>399</v>
      </c>
      <c r="J278" s="18"/>
      <c r="K278" s="14">
        <v>315</v>
      </c>
      <c r="L278" s="33">
        <v>6</v>
      </c>
      <c r="M278" s="32" t="s">
        <v>10</v>
      </c>
      <c r="N278" s="32" t="s">
        <v>10</v>
      </c>
      <c r="O278" s="9">
        <f t="shared" si="126"/>
        <v>321</v>
      </c>
      <c r="P278" s="32" t="s">
        <v>10</v>
      </c>
      <c r="Q278" s="9">
        <f t="shared" si="127"/>
        <v>321</v>
      </c>
      <c r="R278" s="18"/>
    </row>
    <row r="279" spans="1:18" x14ac:dyDescent="0.2">
      <c r="A279" s="11"/>
      <c r="B279" s="47" t="s">
        <v>669</v>
      </c>
      <c r="C279" s="32" t="s">
        <v>10</v>
      </c>
      <c r="D279" s="32" t="s">
        <v>10</v>
      </c>
      <c r="E279" s="32" t="s">
        <v>10</v>
      </c>
      <c r="F279" s="32" t="s">
        <v>10</v>
      </c>
      <c r="G279" s="9" t="s">
        <v>10</v>
      </c>
      <c r="H279" s="32" t="s">
        <v>10</v>
      </c>
      <c r="I279" s="9" t="s">
        <v>10</v>
      </c>
      <c r="J279" s="18"/>
      <c r="K279" s="32" t="s">
        <v>10</v>
      </c>
      <c r="L279" s="32" t="s">
        <v>10</v>
      </c>
      <c r="M279" s="32" t="s">
        <v>10</v>
      </c>
      <c r="N279" s="14">
        <v>3544</v>
      </c>
      <c r="O279" s="9">
        <f t="shared" si="126"/>
        <v>3544</v>
      </c>
      <c r="P279" s="32" t="s">
        <v>10</v>
      </c>
      <c r="Q279" s="9">
        <f t="shared" si="127"/>
        <v>3544</v>
      </c>
      <c r="R279" s="18"/>
    </row>
    <row r="280" spans="1:18" x14ac:dyDescent="0.2">
      <c r="A280" s="11"/>
      <c r="B280" s="46" t="s">
        <v>645</v>
      </c>
      <c r="C280" s="32" t="s">
        <v>10</v>
      </c>
      <c r="D280" s="14">
        <v>198</v>
      </c>
      <c r="E280" s="14">
        <v>18</v>
      </c>
      <c r="F280" s="14">
        <v>127</v>
      </c>
      <c r="G280" s="9">
        <f>SUM(C280:F280)</f>
        <v>343</v>
      </c>
      <c r="H280" s="14">
        <v>8969</v>
      </c>
      <c r="I280" s="9">
        <f>SUM(G280:H280)</f>
        <v>9312</v>
      </c>
      <c r="J280" s="18"/>
      <c r="K280" s="32" t="s">
        <v>10</v>
      </c>
      <c r="L280" s="14">
        <v>3</v>
      </c>
      <c r="M280" s="14">
        <v>0</v>
      </c>
      <c r="N280" s="14">
        <v>0</v>
      </c>
      <c r="O280" s="9">
        <f t="shared" si="126"/>
        <v>3</v>
      </c>
      <c r="P280" s="14">
        <v>45</v>
      </c>
      <c r="Q280" s="9">
        <f t="shared" si="127"/>
        <v>48</v>
      </c>
      <c r="R280" s="18"/>
    </row>
    <row r="281" spans="1:18" x14ac:dyDescent="0.2">
      <c r="A281" s="11"/>
      <c r="B281" s="52" t="s">
        <v>545</v>
      </c>
      <c r="C281" s="14">
        <v>524</v>
      </c>
      <c r="D281" s="32" t="s">
        <v>10</v>
      </c>
      <c r="E281" s="32" t="s">
        <v>10</v>
      </c>
      <c r="F281" s="32" t="s">
        <v>10</v>
      </c>
      <c r="G281" s="9">
        <f>SUM(C281:F281)</f>
        <v>524</v>
      </c>
      <c r="H281" s="32" t="s">
        <v>10</v>
      </c>
      <c r="I281" s="9">
        <f>SUM(G281:H281)</f>
        <v>524</v>
      </c>
      <c r="J281" s="18"/>
      <c r="K281" s="14">
        <v>22</v>
      </c>
      <c r="L281" s="32" t="s">
        <v>10</v>
      </c>
      <c r="M281" s="32" t="s">
        <v>10</v>
      </c>
      <c r="N281" s="32" t="s">
        <v>10</v>
      </c>
      <c r="O281" s="9">
        <f t="shared" si="126"/>
        <v>22</v>
      </c>
      <c r="P281" s="32" t="s">
        <v>10</v>
      </c>
      <c r="Q281" s="9">
        <f t="shared" si="127"/>
        <v>22</v>
      </c>
      <c r="R281" s="18"/>
    </row>
    <row r="282" spans="1:18" x14ac:dyDescent="0.2">
      <c r="A282" s="11"/>
      <c r="B282" s="46" t="s">
        <v>606</v>
      </c>
      <c r="C282" s="32" t="s">
        <v>10</v>
      </c>
      <c r="D282" s="32" t="s">
        <v>10</v>
      </c>
      <c r="E282" s="32" t="s">
        <v>10</v>
      </c>
      <c r="F282" s="32" t="s">
        <v>10</v>
      </c>
      <c r="G282" s="9" t="s">
        <v>10</v>
      </c>
      <c r="H282" s="32" t="s">
        <v>10</v>
      </c>
      <c r="I282" s="9" t="s">
        <v>10</v>
      </c>
      <c r="J282" s="18"/>
      <c r="K282" s="32" t="s">
        <v>10</v>
      </c>
      <c r="L282" s="14">
        <v>77</v>
      </c>
      <c r="M282" s="14">
        <v>19</v>
      </c>
      <c r="N282" s="14">
        <v>40</v>
      </c>
      <c r="O282" s="9">
        <f t="shared" si="126"/>
        <v>136</v>
      </c>
      <c r="P282" s="14">
        <v>501</v>
      </c>
      <c r="Q282" s="9">
        <f t="shared" si="127"/>
        <v>637</v>
      </c>
      <c r="R282" s="18"/>
    </row>
    <row r="283" spans="1:18" x14ac:dyDescent="0.2">
      <c r="A283" s="11"/>
      <c r="B283" s="46" t="s">
        <v>667</v>
      </c>
      <c r="C283" s="32" t="s">
        <v>10</v>
      </c>
      <c r="D283" s="32" t="s">
        <v>10</v>
      </c>
      <c r="E283" s="32" t="s">
        <v>10</v>
      </c>
      <c r="F283" s="32" t="s">
        <v>10</v>
      </c>
      <c r="G283" s="9" t="s">
        <v>10</v>
      </c>
      <c r="H283" s="32" t="s">
        <v>10</v>
      </c>
      <c r="I283" s="9" t="s">
        <v>10</v>
      </c>
      <c r="J283" s="18"/>
      <c r="K283" s="32" t="s">
        <v>10</v>
      </c>
      <c r="L283" s="32" t="s">
        <v>10</v>
      </c>
      <c r="M283" s="32" t="s">
        <v>10</v>
      </c>
      <c r="N283" s="14">
        <v>602</v>
      </c>
      <c r="O283" s="9">
        <f t="shared" si="126"/>
        <v>602</v>
      </c>
      <c r="P283" s="32" t="s">
        <v>10</v>
      </c>
      <c r="Q283" s="9">
        <f t="shared" si="127"/>
        <v>602</v>
      </c>
      <c r="R283" s="18"/>
    </row>
    <row r="284" spans="1:18" x14ac:dyDescent="0.2">
      <c r="A284" s="11"/>
      <c r="B284" s="46" t="s">
        <v>654</v>
      </c>
      <c r="C284" s="32" t="s">
        <v>10</v>
      </c>
      <c r="D284" s="14">
        <v>503</v>
      </c>
      <c r="E284" s="14">
        <v>8</v>
      </c>
      <c r="F284" s="14">
        <v>263</v>
      </c>
      <c r="G284" s="9">
        <f>SUM(C284:F284)</f>
        <v>774</v>
      </c>
      <c r="H284" s="32" t="s">
        <v>10</v>
      </c>
      <c r="I284" s="9">
        <f>SUM(G284:H284)</f>
        <v>774</v>
      </c>
      <c r="J284" s="18"/>
      <c r="K284" s="32" t="s">
        <v>10</v>
      </c>
      <c r="L284" s="14">
        <v>4790</v>
      </c>
      <c r="M284" s="14">
        <v>220</v>
      </c>
      <c r="N284" s="14">
        <v>1504</v>
      </c>
      <c r="O284" s="9">
        <f t="shared" si="126"/>
        <v>6514</v>
      </c>
      <c r="P284" s="32" t="s">
        <v>10</v>
      </c>
      <c r="Q284" s="9">
        <f t="shared" si="127"/>
        <v>6514</v>
      </c>
      <c r="R284" s="18"/>
    </row>
    <row r="285" spans="1:18" x14ac:dyDescent="0.2">
      <c r="A285" s="11"/>
      <c r="B285" s="46" t="s">
        <v>604</v>
      </c>
      <c r="C285" s="32" t="s">
        <v>10</v>
      </c>
      <c r="D285" s="14">
        <v>160</v>
      </c>
      <c r="E285" s="41">
        <v>0</v>
      </c>
      <c r="F285" s="14">
        <v>82</v>
      </c>
      <c r="G285" s="9">
        <f>SUM(C285:F285)</f>
        <v>242</v>
      </c>
      <c r="H285" s="14">
        <v>2541</v>
      </c>
      <c r="I285" s="9">
        <f>SUM(G285:H285)</f>
        <v>2783</v>
      </c>
      <c r="J285" s="18"/>
      <c r="K285" s="32" t="s">
        <v>10</v>
      </c>
      <c r="L285" s="14">
        <v>194</v>
      </c>
      <c r="M285" s="41">
        <v>0</v>
      </c>
      <c r="N285" s="14">
        <v>104</v>
      </c>
      <c r="O285" s="9">
        <f t="shared" si="126"/>
        <v>298</v>
      </c>
      <c r="P285" s="14">
        <v>2171</v>
      </c>
      <c r="Q285" s="9">
        <f t="shared" si="127"/>
        <v>2469</v>
      </c>
      <c r="R285" s="18"/>
    </row>
    <row r="286" spans="1:18" x14ac:dyDescent="0.2">
      <c r="A286" s="11"/>
      <c r="B286" s="46" t="s">
        <v>665</v>
      </c>
      <c r="C286" s="33">
        <v>140</v>
      </c>
      <c r="D286" s="32" t="s">
        <v>10</v>
      </c>
      <c r="E286" s="32" t="s">
        <v>10</v>
      </c>
      <c r="F286" s="32" t="s">
        <v>10</v>
      </c>
      <c r="G286" s="9">
        <f>SUM(C286:F286)</f>
        <v>140</v>
      </c>
      <c r="H286" s="32" t="s">
        <v>10</v>
      </c>
      <c r="I286" s="9">
        <f>SUM(G286:H286)</f>
        <v>140</v>
      </c>
      <c r="J286" s="18"/>
      <c r="K286" s="33">
        <v>33</v>
      </c>
      <c r="L286" s="32" t="s">
        <v>10</v>
      </c>
      <c r="M286" s="32" t="s">
        <v>10</v>
      </c>
      <c r="N286" s="32" t="s">
        <v>10</v>
      </c>
      <c r="O286" s="9">
        <f t="shared" si="126"/>
        <v>33</v>
      </c>
      <c r="P286" s="32" t="s">
        <v>10</v>
      </c>
      <c r="Q286" s="9">
        <f t="shared" si="127"/>
        <v>33</v>
      </c>
      <c r="R286" s="18"/>
    </row>
    <row r="287" spans="1:18" x14ac:dyDescent="0.2">
      <c r="A287" s="11"/>
      <c r="B287" s="52" t="s">
        <v>546</v>
      </c>
      <c r="C287" s="14">
        <v>112</v>
      </c>
      <c r="D287" s="32" t="s">
        <v>10</v>
      </c>
      <c r="E287" s="32" t="s">
        <v>10</v>
      </c>
      <c r="F287" s="32" t="s">
        <v>10</v>
      </c>
      <c r="G287" s="9">
        <f>SUM(C287:F287)</f>
        <v>112</v>
      </c>
      <c r="H287" s="32" t="s">
        <v>10</v>
      </c>
      <c r="I287" s="9">
        <f>SUM(G287:H287)</f>
        <v>112</v>
      </c>
      <c r="J287" s="18"/>
      <c r="K287" s="14">
        <v>4</v>
      </c>
      <c r="L287" s="32" t="s">
        <v>10</v>
      </c>
      <c r="M287" s="32" t="s">
        <v>10</v>
      </c>
      <c r="N287" s="32" t="s">
        <v>10</v>
      </c>
      <c r="O287" s="9">
        <f t="shared" si="126"/>
        <v>4</v>
      </c>
      <c r="P287" s="32" t="s">
        <v>10</v>
      </c>
      <c r="Q287" s="9">
        <f t="shared" si="127"/>
        <v>4</v>
      </c>
      <c r="R287" s="18"/>
    </row>
    <row r="288" spans="1:18" x14ac:dyDescent="0.2">
      <c r="A288" s="29"/>
      <c r="B288" s="34" t="s">
        <v>574</v>
      </c>
      <c r="C288" s="9">
        <f t="shared" ref="C288:I288" si="128">SUM(C275:C287)</f>
        <v>15670</v>
      </c>
      <c r="D288" s="9">
        <f t="shared" si="128"/>
        <v>2398</v>
      </c>
      <c r="E288" s="9">
        <f t="shared" si="128"/>
        <v>26</v>
      </c>
      <c r="F288" s="9">
        <f t="shared" si="128"/>
        <v>3873</v>
      </c>
      <c r="G288" s="9">
        <f t="shared" si="128"/>
        <v>21967</v>
      </c>
      <c r="H288" s="9">
        <f t="shared" si="128"/>
        <v>12294</v>
      </c>
      <c r="I288" s="9">
        <f t="shared" si="128"/>
        <v>34261</v>
      </c>
      <c r="J288" s="18"/>
      <c r="K288" s="9">
        <f>SUM(K275:K287)</f>
        <v>5505</v>
      </c>
      <c r="L288" s="9">
        <f t="shared" ref="L288:Q288" si="129">SUM(L275:L287)</f>
        <v>6013</v>
      </c>
      <c r="M288" s="9">
        <f t="shared" si="129"/>
        <v>239</v>
      </c>
      <c r="N288" s="9">
        <f t="shared" si="129"/>
        <v>6966</v>
      </c>
      <c r="O288" s="9">
        <f t="shared" si="129"/>
        <v>18723</v>
      </c>
      <c r="P288" s="9">
        <f t="shared" si="129"/>
        <v>2882</v>
      </c>
      <c r="Q288" s="9">
        <f t="shared" si="129"/>
        <v>21605</v>
      </c>
      <c r="R288" s="18"/>
    </row>
    <row r="289" spans="1:22" x14ac:dyDescent="0.2">
      <c r="A289" s="55"/>
      <c r="B289" s="11"/>
      <c r="C289" s="11"/>
      <c r="D289" s="11"/>
      <c r="E289" s="11"/>
      <c r="F289" s="11"/>
      <c r="G289" s="11"/>
      <c r="H289" s="11"/>
      <c r="I289" s="38"/>
      <c r="J289" s="92"/>
      <c r="K289" s="11"/>
      <c r="L289" s="11"/>
      <c r="M289" s="11"/>
      <c r="N289" s="11"/>
      <c r="O289" s="11"/>
      <c r="P289" s="11"/>
      <c r="Q289" s="11"/>
    </row>
    <row r="290" spans="1:22" ht="17.25" customHeight="1" x14ac:dyDescent="0.2">
      <c r="A290" s="50"/>
      <c r="B290" s="54" t="s">
        <v>24</v>
      </c>
      <c r="C290" s="10"/>
      <c r="D290" s="10"/>
      <c r="E290" s="10"/>
      <c r="F290" s="10"/>
      <c r="G290" s="10"/>
      <c r="H290" s="10"/>
      <c r="I290" s="10"/>
      <c r="J290" s="18"/>
      <c r="K290" s="10"/>
      <c r="L290" s="10"/>
      <c r="M290" s="10"/>
      <c r="N290" s="10"/>
      <c r="O290" s="10"/>
      <c r="P290" s="10"/>
      <c r="Q290" s="10"/>
    </row>
    <row r="291" spans="1:22" x14ac:dyDescent="0.2">
      <c r="A291" s="11"/>
      <c r="B291" s="46" t="s">
        <v>664</v>
      </c>
      <c r="C291" s="32" t="s">
        <v>10</v>
      </c>
      <c r="D291" s="14">
        <f>D260+D275</f>
        <v>6</v>
      </c>
      <c r="E291" s="14">
        <f>E260+E275</f>
        <v>0</v>
      </c>
      <c r="F291" s="14">
        <f>F260+F275</f>
        <v>11</v>
      </c>
      <c r="G291" s="9">
        <f>SUM(C291:F291)</f>
        <v>17</v>
      </c>
      <c r="H291" s="14">
        <f>H260+H275</f>
        <v>629</v>
      </c>
      <c r="I291" s="9">
        <f>SUM(G291:H291)</f>
        <v>646</v>
      </c>
      <c r="J291" s="18"/>
      <c r="K291" s="32" t="s">
        <v>10</v>
      </c>
      <c r="L291" s="14">
        <f>L260+L275</f>
        <v>0</v>
      </c>
      <c r="M291" s="14">
        <f>M260+M275</f>
        <v>0</v>
      </c>
      <c r="N291" s="14">
        <f>N260+N275</f>
        <v>0</v>
      </c>
      <c r="O291" s="9">
        <f t="shared" ref="O291:O303" si="130">SUM(K291:N291)</f>
        <v>0</v>
      </c>
      <c r="P291" s="14">
        <f>P260+P275</f>
        <v>0</v>
      </c>
      <c r="Q291" s="9">
        <f>SUM(O291:P291)</f>
        <v>0</v>
      </c>
      <c r="R291" s="18"/>
      <c r="S291" s="44"/>
      <c r="T291" s="44"/>
      <c r="U291" s="44"/>
      <c r="V291" s="44"/>
    </row>
    <row r="292" spans="1:22" x14ac:dyDescent="0.2">
      <c r="A292" s="11"/>
      <c r="B292" s="46" t="s">
        <v>22</v>
      </c>
      <c r="C292" s="14">
        <f>C261+C276</f>
        <v>16866</v>
      </c>
      <c r="D292" s="14">
        <f>D261+D276</f>
        <v>1788</v>
      </c>
      <c r="E292" s="32" t="s">
        <v>10</v>
      </c>
      <c r="F292" s="14">
        <f>F261+F276</f>
        <v>3863</v>
      </c>
      <c r="G292" s="9">
        <f>SUM(C292:F292)</f>
        <v>22517</v>
      </c>
      <c r="H292" s="32" t="s">
        <v>10</v>
      </c>
      <c r="I292" s="9">
        <f>SUM(G292:H292)</f>
        <v>22517</v>
      </c>
      <c r="J292" s="18"/>
      <c r="K292" s="14">
        <f>K261+K276</f>
        <v>6151</v>
      </c>
      <c r="L292" s="14">
        <f>L261+L276</f>
        <v>1244</v>
      </c>
      <c r="M292" s="32" t="s">
        <v>10</v>
      </c>
      <c r="N292" s="14">
        <f>N261+N276</f>
        <v>1378</v>
      </c>
      <c r="O292" s="9">
        <f t="shared" si="130"/>
        <v>8773</v>
      </c>
      <c r="P292" s="32" t="s">
        <v>10</v>
      </c>
      <c r="Q292" s="9">
        <f t="shared" ref="Q292:Q303" si="131">SUM(O292:P292)</f>
        <v>8773</v>
      </c>
      <c r="R292" s="18"/>
    </row>
    <row r="293" spans="1:22" x14ac:dyDescent="0.2">
      <c r="A293" s="11"/>
      <c r="B293" s="47" t="s">
        <v>603</v>
      </c>
      <c r="C293" s="32" t="s">
        <v>10</v>
      </c>
      <c r="D293" s="14">
        <f>D262+D277</f>
        <v>0</v>
      </c>
      <c r="E293" s="14">
        <f>E262+E277</f>
        <v>0</v>
      </c>
      <c r="F293" s="14">
        <f>F262+F277</f>
        <v>0</v>
      </c>
      <c r="G293" s="9">
        <f>SUM(C293:F293)</f>
        <v>0</v>
      </c>
      <c r="H293" s="14">
        <f>H262+H277</f>
        <v>220</v>
      </c>
      <c r="I293" s="9">
        <f>SUM(G293:H293)</f>
        <v>220</v>
      </c>
      <c r="J293" s="18"/>
      <c r="K293" s="32" t="s">
        <v>10</v>
      </c>
      <c r="L293" s="14">
        <f>L262+L277</f>
        <v>0</v>
      </c>
      <c r="M293" s="14">
        <f>M262+M277</f>
        <v>0</v>
      </c>
      <c r="N293" s="14">
        <f>N262+N277</f>
        <v>14</v>
      </c>
      <c r="O293" s="9">
        <f t="shared" si="130"/>
        <v>14</v>
      </c>
      <c r="P293" s="14">
        <f>P262+P277</f>
        <v>256</v>
      </c>
      <c r="Q293" s="9">
        <f t="shared" si="131"/>
        <v>270</v>
      </c>
      <c r="R293" s="18"/>
    </row>
    <row r="294" spans="1:22" x14ac:dyDescent="0.2">
      <c r="A294" s="11"/>
      <c r="B294" s="52" t="s">
        <v>544</v>
      </c>
      <c r="C294" s="14">
        <f>C263+C278</f>
        <v>414</v>
      </c>
      <c r="D294" s="14">
        <v>7</v>
      </c>
      <c r="E294" s="32" t="s">
        <v>10</v>
      </c>
      <c r="F294" s="32" t="s">
        <v>10</v>
      </c>
      <c r="G294" s="9">
        <f>SUM(C294:F294)</f>
        <v>421</v>
      </c>
      <c r="H294" s="32" t="s">
        <v>10</v>
      </c>
      <c r="I294" s="9">
        <f>SUM(G294:H294)</f>
        <v>421</v>
      </c>
      <c r="J294" s="18"/>
      <c r="K294" s="14">
        <f>K263+K278</f>
        <v>369</v>
      </c>
      <c r="L294" s="14">
        <f>L278</f>
        <v>6</v>
      </c>
      <c r="M294" s="32" t="s">
        <v>10</v>
      </c>
      <c r="N294" s="32" t="s">
        <v>10</v>
      </c>
      <c r="O294" s="9">
        <f t="shared" si="130"/>
        <v>375</v>
      </c>
      <c r="P294" s="32" t="s">
        <v>10</v>
      </c>
      <c r="Q294" s="9">
        <f t="shared" si="131"/>
        <v>375</v>
      </c>
      <c r="R294" s="18"/>
    </row>
    <row r="295" spans="1:22" x14ac:dyDescent="0.2">
      <c r="A295" s="11"/>
      <c r="B295" s="47" t="s">
        <v>669</v>
      </c>
      <c r="C295" s="32" t="s">
        <v>10</v>
      </c>
      <c r="D295" s="32" t="s">
        <v>10</v>
      </c>
      <c r="E295" s="32" t="s">
        <v>10</v>
      </c>
      <c r="F295" s="32" t="s">
        <v>10</v>
      </c>
      <c r="G295" s="9" t="s">
        <v>10</v>
      </c>
      <c r="H295" s="32" t="s">
        <v>10</v>
      </c>
      <c r="I295" s="9" t="s">
        <v>10</v>
      </c>
      <c r="J295" s="18"/>
      <c r="K295" s="32" t="s">
        <v>10</v>
      </c>
      <c r="L295" s="32" t="s">
        <v>10</v>
      </c>
      <c r="M295" s="32" t="s">
        <v>10</v>
      </c>
      <c r="N295" s="14">
        <f>N264+N279</f>
        <v>7043</v>
      </c>
      <c r="O295" s="9">
        <f t="shared" si="130"/>
        <v>7043</v>
      </c>
      <c r="P295" s="32" t="s">
        <v>10</v>
      </c>
      <c r="Q295" s="9">
        <f t="shared" si="131"/>
        <v>7043</v>
      </c>
      <c r="R295" s="18"/>
    </row>
    <row r="296" spans="1:22" x14ac:dyDescent="0.2">
      <c r="A296" s="11"/>
      <c r="B296" s="46" t="s">
        <v>645</v>
      </c>
      <c r="C296" s="32" t="s">
        <v>10</v>
      </c>
      <c r="D296" s="14">
        <f>D265+D280</f>
        <v>217</v>
      </c>
      <c r="E296" s="14">
        <f>E265+E280</f>
        <v>18</v>
      </c>
      <c r="F296" s="14">
        <f>F265+F280</f>
        <v>133</v>
      </c>
      <c r="G296" s="9">
        <f>SUM(C296:F296)</f>
        <v>368</v>
      </c>
      <c r="H296" s="14">
        <f>H265+H280</f>
        <v>9559</v>
      </c>
      <c r="I296" s="9">
        <f>SUM(G296:H296)</f>
        <v>9927</v>
      </c>
      <c r="J296" s="18"/>
      <c r="K296" s="32" t="s">
        <v>10</v>
      </c>
      <c r="L296" s="14">
        <f>L265+L280</f>
        <v>3</v>
      </c>
      <c r="M296" s="14">
        <f>M265+M280</f>
        <v>0</v>
      </c>
      <c r="N296" s="14">
        <f>N265+N280</f>
        <v>0</v>
      </c>
      <c r="O296" s="9">
        <f t="shared" si="130"/>
        <v>3</v>
      </c>
      <c r="P296" s="14">
        <f>P265+P280</f>
        <v>45</v>
      </c>
      <c r="Q296" s="9">
        <f t="shared" si="131"/>
        <v>48</v>
      </c>
      <c r="R296" s="18"/>
    </row>
    <row r="297" spans="1:22" x14ac:dyDescent="0.2">
      <c r="A297" s="11"/>
      <c r="B297" s="52" t="s">
        <v>21</v>
      </c>
      <c r="C297" s="14">
        <f>C266+C281</f>
        <v>524</v>
      </c>
      <c r="D297" s="32" t="s">
        <v>10</v>
      </c>
      <c r="E297" s="32" t="s">
        <v>10</v>
      </c>
      <c r="F297" s="32" t="s">
        <v>10</v>
      </c>
      <c r="G297" s="9">
        <f>SUM(C297:F297)</f>
        <v>524</v>
      </c>
      <c r="H297" s="32" t="s">
        <v>10</v>
      </c>
      <c r="I297" s="9">
        <f>SUM(G297:H297)</f>
        <v>524</v>
      </c>
      <c r="J297" s="18"/>
      <c r="K297" s="14">
        <f>K266+K281</f>
        <v>22</v>
      </c>
      <c r="L297" s="32" t="s">
        <v>10</v>
      </c>
      <c r="M297" s="32" t="s">
        <v>10</v>
      </c>
      <c r="N297" s="32" t="s">
        <v>10</v>
      </c>
      <c r="O297" s="9">
        <f t="shared" si="130"/>
        <v>22</v>
      </c>
      <c r="P297" s="32" t="s">
        <v>10</v>
      </c>
      <c r="Q297" s="9">
        <f t="shared" si="131"/>
        <v>22</v>
      </c>
      <c r="R297" s="18"/>
    </row>
    <row r="298" spans="1:22" x14ac:dyDescent="0.2">
      <c r="A298" s="11"/>
      <c r="B298" s="46" t="s">
        <v>606</v>
      </c>
      <c r="C298" s="8" t="s">
        <v>10</v>
      </c>
      <c r="D298" s="8" t="s">
        <v>10</v>
      </c>
      <c r="E298" s="8" t="s">
        <v>10</v>
      </c>
      <c r="F298" s="8" t="s">
        <v>10</v>
      </c>
      <c r="G298" s="9" t="s">
        <v>10</v>
      </c>
      <c r="H298" s="8" t="s">
        <v>10</v>
      </c>
      <c r="I298" s="9" t="s">
        <v>10</v>
      </c>
      <c r="J298" s="18"/>
      <c r="K298" s="32" t="s">
        <v>10</v>
      </c>
      <c r="L298" s="14">
        <f>L267+L282</f>
        <v>383</v>
      </c>
      <c r="M298" s="14">
        <f>M267+M282</f>
        <v>62</v>
      </c>
      <c r="N298" s="14">
        <f>N267+N282</f>
        <v>161</v>
      </c>
      <c r="O298" s="9">
        <f t="shared" si="130"/>
        <v>606</v>
      </c>
      <c r="P298" s="14">
        <f>P267+P282</f>
        <v>983</v>
      </c>
      <c r="Q298" s="9">
        <f t="shared" si="131"/>
        <v>1589</v>
      </c>
      <c r="R298" s="18"/>
    </row>
    <row r="299" spans="1:22" x14ac:dyDescent="0.2">
      <c r="A299" s="11"/>
      <c r="B299" s="46" t="s">
        <v>667</v>
      </c>
      <c r="C299" s="8" t="s">
        <v>10</v>
      </c>
      <c r="D299" s="8" t="s">
        <v>10</v>
      </c>
      <c r="E299" s="8" t="s">
        <v>10</v>
      </c>
      <c r="F299" s="8" t="s">
        <v>10</v>
      </c>
      <c r="G299" s="9" t="s">
        <v>10</v>
      </c>
      <c r="H299" s="8" t="s">
        <v>10</v>
      </c>
      <c r="I299" s="9" t="s">
        <v>10</v>
      </c>
      <c r="J299" s="18"/>
      <c r="K299" s="32" t="s">
        <v>10</v>
      </c>
      <c r="L299" s="32" t="s">
        <v>10</v>
      </c>
      <c r="M299" s="32" t="s">
        <v>10</v>
      </c>
      <c r="N299" s="14">
        <f>N268+N283</f>
        <v>1010</v>
      </c>
      <c r="O299" s="9">
        <f t="shared" si="130"/>
        <v>1010</v>
      </c>
      <c r="P299" s="32" t="s">
        <v>10</v>
      </c>
      <c r="Q299" s="9">
        <f t="shared" si="131"/>
        <v>1010</v>
      </c>
      <c r="R299" s="18"/>
    </row>
    <row r="300" spans="1:22" x14ac:dyDescent="0.2">
      <c r="A300" s="11"/>
      <c r="B300" s="46" t="s">
        <v>654</v>
      </c>
      <c r="C300" s="8" t="s">
        <v>10</v>
      </c>
      <c r="D300" s="14">
        <f t="shared" ref="D300:F301" si="132">D269+D284</f>
        <v>558</v>
      </c>
      <c r="E300" s="14">
        <f t="shared" si="132"/>
        <v>16</v>
      </c>
      <c r="F300" s="14">
        <f t="shared" si="132"/>
        <v>279</v>
      </c>
      <c r="G300" s="9">
        <f>SUM(C300:F300)</f>
        <v>853</v>
      </c>
      <c r="H300" s="8" t="s">
        <v>10</v>
      </c>
      <c r="I300" s="9">
        <f>SUM(G300:H300)</f>
        <v>853</v>
      </c>
      <c r="J300" s="18"/>
      <c r="K300" s="32" t="s">
        <v>10</v>
      </c>
      <c r="L300" s="14">
        <f>L269+L284</f>
        <v>7703</v>
      </c>
      <c r="M300" s="14">
        <f>M269+M284</f>
        <v>306</v>
      </c>
      <c r="N300" s="14">
        <f>N269+N284</f>
        <v>2323</v>
      </c>
      <c r="O300" s="9">
        <f t="shared" si="130"/>
        <v>10332</v>
      </c>
      <c r="P300" s="32" t="s">
        <v>10</v>
      </c>
      <c r="Q300" s="9">
        <f t="shared" si="131"/>
        <v>10332</v>
      </c>
      <c r="R300" s="18"/>
    </row>
    <row r="301" spans="1:22" x14ac:dyDescent="0.2">
      <c r="A301" s="11"/>
      <c r="B301" s="46" t="s">
        <v>604</v>
      </c>
      <c r="C301" s="8" t="s">
        <v>10</v>
      </c>
      <c r="D301" s="14">
        <f t="shared" si="132"/>
        <v>209</v>
      </c>
      <c r="E301" s="14">
        <f t="shared" si="132"/>
        <v>0</v>
      </c>
      <c r="F301" s="14">
        <f t="shared" si="132"/>
        <v>84</v>
      </c>
      <c r="G301" s="9">
        <f>SUM(C301:F301)</f>
        <v>293</v>
      </c>
      <c r="H301" s="14">
        <f>H270+H285</f>
        <v>4125</v>
      </c>
      <c r="I301" s="9">
        <f>SUM(G301:H301)</f>
        <v>4418</v>
      </c>
      <c r="J301" s="18"/>
      <c r="K301" s="32" t="s">
        <v>10</v>
      </c>
      <c r="L301" s="14">
        <f>L270+L285</f>
        <v>264</v>
      </c>
      <c r="M301" s="14">
        <f>M270+M285</f>
        <v>6</v>
      </c>
      <c r="N301" s="14">
        <f>N270+N285</f>
        <v>115</v>
      </c>
      <c r="O301" s="9">
        <f t="shared" si="130"/>
        <v>385</v>
      </c>
      <c r="P301" s="14">
        <f>P270+P285</f>
        <v>3856</v>
      </c>
      <c r="Q301" s="9">
        <f t="shared" si="131"/>
        <v>4241</v>
      </c>
      <c r="R301" s="18"/>
    </row>
    <row r="302" spans="1:22" x14ac:dyDescent="0.2">
      <c r="A302" s="11"/>
      <c r="B302" s="46" t="s">
        <v>665</v>
      </c>
      <c r="C302" s="14">
        <f>C286</f>
        <v>140</v>
      </c>
      <c r="D302" s="8" t="str">
        <f>D286</f>
        <v>..</v>
      </c>
      <c r="E302" s="8" t="str">
        <f>E286</f>
        <v>..</v>
      </c>
      <c r="F302" s="8" t="str">
        <f>F286</f>
        <v>..</v>
      </c>
      <c r="G302" s="9">
        <f>SUM(C302:F302)</f>
        <v>140</v>
      </c>
      <c r="H302" s="8" t="str">
        <f>H286</f>
        <v>..</v>
      </c>
      <c r="I302" s="9">
        <f>SUM(G302:H302)</f>
        <v>140</v>
      </c>
      <c r="J302" s="18"/>
      <c r="K302" s="33">
        <f>K286</f>
        <v>33</v>
      </c>
      <c r="L302" s="32" t="str">
        <f>L286</f>
        <v>..</v>
      </c>
      <c r="M302" s="32" t="str">
        <f>M286</f>
        <v>..</v>
      </c>
      <c r="N302" s="32" t="str">
        <f>N286</f>
        <v>..</v>
      </c>
      <c r="O302" s="9">
        <f t="shared" si="130"/>
        <v>33</v>
      </c>
      <c r="P302" s="32" t="str">
        <f>P286</f>
        <v>..</v>
      </c>
      <c r="Q302" s="9">
        <f t="shared" si="131"/>
        <v>33</v>
      </c>
      <c r="R302" s="18"/>
    </row>
    <row r="303" spans="1:22" x14ac:dyDescent="0.2">
      <c r="A303" s="29"/>
      <c r="B303" s="56" t="s">
        <v>546</v>
      </c>
      <c r="C303" s="57">
        <f>C271+C287</f>
        <v>112</v>
      </c>
      <c r="D303" s="9" t="s">
        <v>10</v>
      </c>
      <c r="E303" s="9" t="s">
        <v>10</v>
      </c>
      <c r="F303" s="9" t="s">
        <v>10</v>
      </c>
      <c r="G303" s="9">
        <f>SUM(C303:F303)</f>
        <v>112</v>
      </c>
      <c r="H303" s="9" t="s">
        <v>10</v>
      </c>
      <c r="I303" s="9">
        <f>SUM(G303:H303)</f>
        <v>112</v>
      </c>
      <c r="J303" s="18"/>
      <c r="K303" s="57">
        <f>K271+K287</f>
        <v>4</v>
      </c>
      <c r="L303" s="58" t="s">
        <v>10</v>
      </c>
      <c r="M303" s="58" t="s">
        <v>10</v>
      </c>
      <c r="N303" s="58" t="s">
        <v>10</v>
      </c>
      <c r="O303" s="9">
        <f t="shared" si="130"/>
        <v>4</v>
      </c>
      <c r="P303" s="58" t="s">
        <v>10</v>
      </c>
      <c r="Q303" s="9">
        <f t="shared" si="131"/>
        <v>4</v>
      </c>
      <c r="R303" s="18"/>
    </row>
    <row r="304" spans="1:22" ht="15" thickBot="1" x14ac:dyDescent="0.25">
      <c r="A304" s="29"/>
      <c r="B304" s="34" t="s">
        <v>538</v>
      </c>
      <c r="C304" s="9">
        <f t="shared" ref="C304:I304" si="133">SUM(C291:C303)</f>
        <v>18056</v>
      </c>
      <c r="D304" s="9">
        <f t="shared" si="133"/>
        <v>2785</v>
      </c>
      <c r="E304" s="9">
        <f t="shared" si="133"/>
        <v>34</v>
      </c>
      <c r="F304" s="9">
        <f t="shared" si="133"/>
        <v>4370</v>
      </c>
      <c r="G304" s="9">
        <f t="shared" si="133"/>
        <v>25245</v>
      </c>
      <c r="H304" s="9">
        <f t="shared" si="133"/>
        <v>14533</v>
      </c>
      <c r="I304" s="9">
        <f t="shared" si="133"/>
        <v>39778</v>
      </c>
      <c r="J304" s="18"/>
      <c r="K304" s="9">
        <f t="shared" ref="K304:Q304" si="134">SUM(K291:K303)</f>
        <v>6579</v>
      </c>
      <c r="L304" s="9">
        <f t="shared" si="134"/>
        <v>9603</v>
      </c>
      <c r="M304" s="9">
        <f t="shared" si="134"/>
        <v>374</v>
      </c>
      <c r="N304" s="9">
        <f t="shared" si="134"/>
        <v>12044</v>
      </c>
      <c r="O304" s="9">
        <f t="shared" si="134"/>
        <v>28600</v>
      </c>
      <c r="P304" s="9">
        <f t="shared" si="134"/>
        <v>5140</v>
      </c>
      <c r="Q304" s="9">
        <f t="shared" si="134"/>
        <v>33740</v>
      </c>
      <c r="R304" s="18"/>
    </row>
    <row r="305" spans="1:18" x14ac:dyDescent="0.2">
      <c r="A305" s="96"/>
      <c r="B305" s="100"/>
      <c r="C305" s="98"/>
      <c r="D305" s="98"/>
      <c r="E305" s="98"/>
      <c r="F305" s="98"/>
      <c r="G305" s="98"/>
      <c r="H305" s="98"/>
      <c r="I305" s="98"/>
      <c r="J305" s="91"/>
      <c r="K305" s="98"/>
      <c r="L305" s="98"/>
      <c r="M305" s="98"/>
      <c r="N305" s="98"/>
      <c r="O305" s="98"/>
      <c r="P305" s="98"/>
      <c r="Q305" s="98"/>
      <c r="R305" s="18"/>
    </row>
    <row r="306" spans="1:18" ht="17.25" customHeight="1" x14ac:dyDescent="0.2">
      <c r="A306" s="50" t="s">
        <v>16</v>
      </c>
      <c r="B306" s="51" t="s">
        <v>17</v>
      </c>
      <c r="C306" s="12"/>
      <c r="D306" s="12"/>
      <c r="E306" s="12"/>
      <c r="F306" s="12"/>
      <c r="G306" s="12"/>
      <c r="H306" s="12"/>
      <c r="I306" s="12"/>
      <c r="J306" s="36"/>
      <c r="K306" s="12"/>
      <c r="L306" s="12"/>
      <c r="M306" s="12"/>
      <c r="N306" s="12"/>
      <c r="O306" s="12"/>
      <c r="P306" s="12"/>
      <c r="Q306" s="12"/>
    </row>
    <row r="307" spans="1:18" x14ac:dyDescent="0.2">
      <c r="A307" s="11"/>
      <c r="B307" s="46" t="s">
        <v>603</v>
      </c>
      <c r="C307" s="32" t="s">
        <v>10</v>
      </c>
      <c r="D307" s="14">
        <v>0</v>
      </c>
      <c r="E307" s="14">
        <v>0</v>
      </c>
      <c r="F307" s="14">
        <v>0</v>
      </c>
      <c r="G307" s="9">
        <f>SUM(C307:F307)</f>
        <v>0</v>
      </c>
      <c r="H307" s="14">
        <v>0</v>
      </c>
      <c r="I307" s="9">
        <f>G307+H307</f>
        <v>0</v>
      </c>
      <c r="J307" s="18"/>
      <c r="K307" s="32" t="s">
        <v>10</v>
      </c>
      <c r="L307" s="33">
        <v>0</v>
      </c>
      <c r="M307" s="33">
        <v>0</v>
      </c>
      <c r="N307" s="33">
        <v>0</v>
      </c>
      <c r="O307" s="9">
        <f t="shared" ref="O307:O313" si="135">SUM(K307:N307)</f>
        <v>0</v>
      </c>
      <c r="P307" s="14">
        <v>5</v>
      </c>
      <c r="Q307" s="9">
        <f>SUM(O307:P307)</f>
        <v>5</v>
      </c>
    </row>
    <row r="308" spans="1:18" x14ac:dyDescent="0.2">
      <c r="A308" s="11"/>
      <c r="B308" s="47" t="s">
        <v>669</v>
      </c>
      <c r="C308" s="32" t="s">
        <v>10</v>
      </c>
      <c r="D308" s="32" t="s">
        <v>10</v>
      </c>
      <c r="E308" s="32" t="s">
        <v>10</v>
      </c>
      <c r="F308" s="32" t="s">
        <v>10</v>
      </c>
      <c r="G308" s="32" t="s">
        <v>10</v>
      </c>
      <c r="H308" s="32" t="s">
        <v>10</v>
      </c>
      <c r="I308" s="32" t="s">
        <v>10</v>
      </c>
      <c r="J308" s="18"/>
      <c r="K308" s="32" t="s">
        <v>10</v>
      </c>
      <c r="L308" s="32" t="s">
        <v>10</v>
      </c>
      <c r="M308" s="32" t="s">
        <v>10</v>
      </c>
      <c r="N308" s="14">
        <v>43</v>
      </c>
      <c r="O308" s="9">
        <f t="shared" si="135"/>
        <v>43</v>
      </c>
      <c r="P308" s="32" t="s">
        <v>10</v>
      </c>
      <c r="Q308" s="9">
        <f t="shared" ref="Q308:Q313" si="136">SUM(O308:P308)</f>
        <v>43</v>
      </c>
    </row>
    <row r="309" spans="1:18" x14ac:dyDescent="0.2">
      <c r="A309" s="11"/>
      <c r="B309" s="46" t="s">
        <v>606</v>
      </c>
      <c r="C309" s="32" t="s">
        <v>10</v>
      </c>
      <c r="D309" s="32" t="s">
        <v>10</v>
      </c>
      <c r="E309" s="32" t="s">
        <v>10</v>
      </c>
      <c r="F309" s="32" t="s">
        <v>10</v>
      </c>
      <c r="G309" s="32" t="s">
        <v>10</v>
      </c>
      <c r="H309" s="32" t="s">
        <v>10</v>
      </c>
      <c r="I309" s="32" t="s">
        <v>10</v>
      </c>
      <c r="J309" s="18"/>
      <c r="K309" s="8" t="s">
        <v>10</v>
      </c>
      <c r="L309" s="14">
        <v>219</v>
      </c>
      <c r="M309" s="14">
        <v>28</v>
      </c>
      <c r="N309" s="14">
        <v>538</v>
      </c>
      <c r="O309" s="9">
        <f t="shared" si="135"/>
        <v>785</v>
      </c>
      <c r="P309" s="14">
        <v>1586</v>
      </c>
      <c r="Q309" s="9">
        <f t="shared" si="136"/>
        <v>2371</v>
      </c>
      <c r="R309" s="18"/>
    </row>
    <row r="310" spans="1:18" x14ac:dyDescent="0.2">
      <c r="A310" s="11"/>
      <c r="B310" s="53" t="s">
        <v>6</v>
      </c>
      <c r="C310" s="32" t="s">
        <v>10</v>
      </c>
      <c r="D310" s="32" t="s">
        <v>10</v>
      </c>
      <c r="E310" s="32" t="s">
        <v>10</v>
      </c>
      <c r="F310" s="32" t="s">
        <v>10</v>
      </c>
      <c r="G310" s="32" t="s">
        <v>10</v>
      </c>
      <c r="H310" s="32" t="s">
        <v>10</v>
      </c>
      <c r="I310" s="32" t="s">
        <v>10</v>
      </c>
      <c r="J310" s="18"/>
      <c r="K310" s="32" t="s">
        <v>10</v>
      </c>
      <c r="L310" s="14">
        <v>432</v>
      </c>
      <c r="M310" s="32" t="s">
        <v>10</v>
      </c>
      <c r="N310" s="32" t="s">
        <v>10</v>
      </c>
      <c r="O310" s="9">
        <f t="shared" si="135"/>
        <v>432</v>
      </c>
      <c r="P310" s="32" t="s">
        <v>10</v>
      </c>
      <c r="Q310" s="9">
        <f t="shared" si="136"/>
        <v>432</v>
      </c>
    </row>
    <row r="311" spans="1:18" x14ac:dyDescent="0.2">
      <c r="A311" s="11"/>
      <c r="B311" s="46" t="s">
        <v>667</v>
      </c>
      <c r="C311" s="32" t="s">
        <v>10</v>
      </c>
      <c r="D311" s="32" t="s">
        <v>10</v>
      </c>
      <c r="E311" s="32" t="s">
        <v>10</v>
      </c>
      <c r="F311" s="32" t="s">
        <v>10</v>
      </c>
      <c r="G311" s="32" t="s">
        <v>10</v>
      </c>
      <c r="H311" s="32" t="s">
        <v>10</v>
      </c>
      <c r="I311" s="32" t="s">
        <v>10</v>
      </c>
      <c r="J311" s="18"/>
      <c r="K311" s="32" t="s">
        <v>10</v>
      </c>
      <c r="L311" s="32" t="s">
        <v>10</v>
      </c>
      <c r="M311" s="32" t="s">
        <v>10</v>
      </c>
      <c r="N311" s="14">
        <v>795</v>
      </c>
      <c r="O311" s="9">
        <f t="shared" si="135"/>
        <v>795</v>
      </c>
      <c r="P311" s="32" t="s">
        <v>10</v>
      </c>
      <c r="Q311" s="9">
        <f t="shared" si="136"/>
        <v>795</v>
      </c>
    </row>
    <row r="312" spans="1:18" x14ac:dyDescent="0.2">
      <c r="A312" s="11"/>
      <c r="B312" s="46" t="s">
        <v>654</v>
      </c>
      <c r="C312" s="32" t="s">
        <v>10</v>
      </c>
      <c r="D312" s="10">
        <v>99</v>
      </c>
      <c r="E312" s="10">
        <v>0</v>
      </c>
      <c r="F312" s="10">
        <v>52</v>
      </c>
      <c r="G312" s="9">
        <f>SUM(C312:F312)</f>
        <v>151</v>
      </c>
      <c r="H312" s="32" t="s">
        <v>10</v>
      </c>
      <c r="I312" s="9">
        <f>SUM(G312:H312)</f>
        <v>151</v>
      </c>
      <c r="J312" s="18"/>
      <c r="K312" s="32" t="s">
        <v>10</v>
      </c>
      <c r="L312" s="14">
        <v>6262</v>
      </c>
      <c r="M312" s="14">
        <v>252</v>
      </c>
      <c r="N312" s="14">
        <v>1313</v>
      </c>
      <c r="O312" s="9">
        <f t="shared" si="135"/>
        <v>7827</v>
      </c>
      <c r="P312" s="32" t="s">
        <v>10</v>
      </c>
      <c r="Q312" s="9">
        <f t="shared" si="136"/>
        <v>7827</v>
      </c>
    </row>
    <row r="313" spans="1:18" x14ac:dyDescent="0.2">
      <c r="A313" s="11"/>
      <c r="B313" s="46" t="s">
        <v>604</v>
      </c>
      <c r="C313" s="32" t="s">
        <v>10</v>
      </c>
      <c r="D313" s="10">
        <v>104</v>
      </c>
      <c r="E313" s="41">
        <v>0</v>
      </c>
      <c r="F313" s="10">
        <v>158</v>
      </c>
      <c r="G313" s="9">
        <f>SUM(C313:F313)</f>
        <v>262</v>
      </c>
      <c r="H313" s="10">
        <v>1501</v>
      </c>
      <c r="I313" s="9">
        <f>SUM(G313:H313)</f>
        <v>1763</v>
      </c>
      <c r="J313" s="18"/>
      <c r="K313" s="32" t="s">
        <v>10</v>
      </c>
      <c r="L313" s="14">
        <v>15</v>
      </c>
      <c r="M313" s="41">
        <v>11</v>
      </c>
      <c r="N313" s="14">
        <v>13</v>
      </c>
      <c r="O313" s="9">
        <f t="shared" si="135"/>
        <v>39</v>
      </c>
      <c r="P313" s="14">
        <v>749</v>
      </c>
      <c r="Q313" s="9">
        <f t="shared" si="136"/>
        <v>788</v>
      </c>
      <c r="R313" s="18"/>
    </row>
    <row r="314" spans="1:18" x14ac:dyDescent="0.2">
      <c r="A314" s="11"/>
      <c r="B314" s="59" t="s">
        <v>581</v>
      </c>
      <c r="C314" s="8" t="s">
        <v>10</v>
      </c>
      <c r="D314" s="8">
        <f t="shared" ref="D314:I314" si="137">SUM(D307:D313)</f>
        <v>203</v>
      </c>
      <c r="E314" s="8">
        <f t="shared" si="137"/>
        <v>0</v>
      </c>
      <c r="F314" s="8">
        <f t="shared" si="137"/>
        <v>210</v>
      </c>
      <c r="G314" s="8">
        <f t="shared" si="137"/>
        <v>413</v>
      </c>
      <c r="H314" s="8">
        <f t="shared" si="137"/>
        <v>1501</v>
      </c>
      <c r="I314" s="8">
        <f t="shared" si="137"/>
        <v>1914</v>
      </c>
      <c r="J314" s="18"/>
      <c r="K314" s="8" t="s">
        <v>10</v>
      </c>
      <c r="L314" s="8">
        <f t="shared" ref="L314:Q314" si="138">SUM(L307:L313)</f>
        <v>6928</v>
      </c>
      <c r="M314" s="8">
        <f t="shared" si="138"/>
        <v>291</v>
      </c>
      <c r="N314" s="8">
        <f t="shared" si="138"/>
        <v>2702</v>
      </c>
      <c r="O314" s="8">
        <f t="shared" si="138"/>
        <v>9921</v>
      </c>
      <c r="P314" s="8">
        <f t="shared" si="138"/>
        <v>2340</v>
      </c>
      <c r="Q314" s="8">
        <f t="shared" si="138"/>
        <v>12261</v>
      </c>
      <c r="R314" s="18"/>
    </row>
    <row r="315" spans="1:18" x14ac:dyDescent="0.2">
      <c r="A315" s="11"/>
      <c r="B315" s="11"/>
      <c r="C315" s="10"/>
      <c r="D315" s="10"/>
      <c r="E315" s="10"/>
      <c r="F315" s="10"/>
      <c r="G315" s="10"/>
      <c r="H315" s="10"/>
      <c r="I315" s="10"/>
      <c r="J315" s="18"/>
      <c r="K315" s="10"/>
      <c r="L315" s="10"/>
      <c r="M315" s="10"/>
      <c r="N315" s="10"/>
      <c r="O315" s="10"/>
      <c r="P315" s="10"/>
      <c r="Q315" s="10"/>
    </row>
    <row r="316" spans="1:18" x14ac:dyDescent="0.2">
      <c r="A316" s="11"/>
      <c r="B316" s="54" t="s">
        <v>18</v>
      </c>
      <c r="C316" s="10"/>
      <c r="D316" s="10"/>
      <c r="E316" s="10"/>
      <c r="F316" s="10"/>
      <c r="G316" s="10"/>
      <c r="H316" s="10"/>
      <c r="I316" s="10"/>
      <c r="J316" s="18"/>
      <c r="K316" s="10"/>
      <c r="L316" s="10"/>
      <c r="M316" s="10"/>
      <c r="N316" s="10"/>
      <c r="O316" s="10"/>
      <c r="P316" s="10"/>
      <c r="Q316" s="10"/>
    </row>
    <row r="317" spans="1:18" x14ac:dyDescent="0.2">
      <c r="A317" s="11"/>
      <c r="B317" s="46" t="s">
        <v>664</v>
      </c>
      <c r="C317" s="32" t="s">
        <v>10</v>
      </c>
      <c r="D317" s="14">
        <v>45</v>
      </c>
      <c r="E317" s="33">
        <v>0</v>
      </c>
      <c r="F317" s="33">
        <v>0</v>
      </c>
      <c r="G317" s="9">
        <f>SUM(C317:F317)</f>
        <v>45</v>
      </c>
      <c r="H317" s="33">
        <v>0</v>
      </c>
      <c r="I317" s="9">
        <f>SUM(G317:H317)</f>
        <v>45</v>
      </c>
      <c r="J317" s="18"/>
      <c r="K317" s="32" t="s">
        <v>10</v>
      </c>
      <c r="L317" s="33">
        <v>0</v>
      </c>
      <c r="M317" s="33">
        <v>0</v>
      </c>
      <c r="N317" s="33">
        <v>0</v>
      </c>
      <c r="O317" s="9">
        <f t="shared" ref="O317:O328" si="139">SUM(K317:N317)</f>
        <v>0</v>
      </c>
      <c r="P317" s="33">
        <v>0</v>
      </c>
      <c r="Q317" s="9">
        <f>SUM(O317:P317)</f>
        <v>0</v>
      </c>
    </row>
    <row r="318" spans="1:18" x14ac:dyDescent="0.2">
      <c r="A318" s="11"/>
      <c r="B318" s="46" t="s">
        <v>22</v>
      </c>
      <c r="C318" s="14">
        <v>6810</v>
      </c>
      <c r="D318" s="14">
        <v>1644</v>
      </c>
      <c r="E318" s="32" t="s">
        <v>10</v>
      </c>
      <c r="F318" s="14">
        <v>1606</v>
      </c>
      <c r="G318" s="9">
        <f>SUM(C318:F318)</f>
        <v>10060</v>
      </c>
      <c r="H318" s="32" t="s">
        <v>10</v>
      </c>
      <c r="I318" s="9">
        <f t="shared" ref="I318:I328" si="140">SUM(G318:H318)</f>
        <v>10060</v>
      </c>
      <c r="J318" s="18"/>
      <c r="K318" s="14">
        <v>772</v>
      </c>
      <c r="L318" s="14">
        <v>734</v>
      </c>
      <c r="M318" s="32" t="s">
        <v>10</v>
      </c>
      <c r="N318" s="14">
        <v>426</v>
      </c>
      <c r="O318" s="9">
        <f t="shared" si="139"/>
        <v>1932</v>
      </c>
      <c r="P318" s="32" t="s">
        <v>10</v>
      </c>
      <c r="Q318" s="9">
        <f t="shared" ref="Q318:Q328" si="141">SUM(O318:P318)</f>
        <v>1932</v>
      </c>
    </row>
    <row r="319" spans="1:18" x14ac:dyDescent="0.2">
      <c r="A319" s="11"/>
      <c r="B319" s="46" t="s">
        <v>603</v>
      </c>
      <c r="C319" s="32" t="s">
        <v>10</v>
      </c>
      <c r="D319" s="33">
        <v>0</v>
      </c>
      <c r="E319" s="33">
        <v>0</v>
      </c>
      <c r="F319" s="33">
        <v>24</v>
      </c>
      <c r="G319" s="9">
        <f>SUM(C319:F319)</f>
        <v>24</v>
      </c>
      <c r="H319" s="14">
        <v>18</v>
      </c>
      <c r="I319" s="9">
        <f t="shared" si="140"/>
        <v>42</v>
      </c>
      <c r="J319" s="18"/>
      <c r="K319" s="32" t="s">
        <v>10</v>
      </c>
      <c r="L319" s="14">
        <v>0</v>
      </c>
      <c r="M319" s="14">
        <v>0</v>
      </c>
      <c r="N319" s="14">
        <v>10</v>
      </c>
      <c r="O319" s="9">
        <f t="shared" si="139"/>
        <v>10</v>
      </c>
      <c r="P319" s="14">
        <v>67</v>
      </c>
      <c r="Q319" s="9">
        <f t="shared" si="141"/>
        <v>77</v>
      </c>
      <c r="R319" s="18"/>
    </row>
    <row r="320" spans="1:18" x14ac:dyDescent="0.2">
      <c r="A320" s="11"/>
      <c r="B320" s="46" t="s">
        <v>544</v>
      </c>
      <c r="C320" s="14">
        <v>73</v>
      </c>
      <c r="D320" s="33">
        <v>0</v>
      </c>
      <c r="E320" s="32" t="s">
        <v>10</v>
      </c>
      <c r="F320" s="32" t="s">
        <v>10</v>
      </c>
      <c r="G320" s="9">
        <f>SUM(C320:F320)</f>
        <v>73</v>
      </c>
      <c r="H320" s="32" t="s">
        <v>10</v>
      </c>
      <c r="I320" s="9">
        <f t="shared" si="140"/>
        <v>73</v>
      </c>
      <c r="J320" s="18"/>
      <c r="K320" s="14">
        <v>25</v>
      </c>
      <c r="L320" s="33">
        <v>0</v>
      </c>
      <c r="M320" s="32" t="s">
        <v>10</v>
      </c>
      <c r="N320" s="32" t="s">
        <v>10</v>
      </c>
      <c r="O320" s="9">
        <f t="shared" si="139"/>
        <v>25</v>
      </c>
      <c r="P320" s="32" t="s">
        <v>10</v>
      </c>
      <c r="Q320" s="9">
        <f t="shared" si="141"/>
        <v>25</v>
      </c>
    </row>
    <row r="321" spans="1:22" x14ac:dyDescent="0.2">
      <c r="A321" s="11"/>
      <c r="B321" s="47" t="s">
        <v>669</v>
      </c>
      <c r="C321" s="32" t="s">
        <v>10</v>
      </c>
      <c r="D321" s="32" t="s">
        <v>10</v>
      </c>
      <c r="E321" s="32" t="s">
        <v>10</v>
      </c>
      <c r="F321" s="32" t="s">
        <v>10</v>
      </c>
      <c r="G321" s="32" t="s">
        <v>10</v>
      </c>
      <c r="H321" s="32" t="s">
        <v>10</v>
      </c>
      <c r="I321" s="9" t="s">
        <v>10</v>
      </c>
      <c r="J321" s="18"/>
      <c r="K321" s="32" t="s">
        <v>10</v>
      </c>
      <c r="L321" s="32" t="s">
        <v>10</v>
      </c>
      <c r="M321" s="32" t="s">
        <v>10</v>
      </c>
      <c r="N321" s="14">
        <v>2665</v>
      </c>
      <c r="O321" s="9">
        <f t="shared" si="139"/>
        <v>2665</v>
      </c>
      <c r="P321" s="32" t="s">
        <v>10</v>
      </c>
      <c r="Q321" s="9">
        <f t="shared" si="141"/>
        <v>2665</v>
      </c>
    </row>
    <row r="322" spans="1:22" x14ac:dyDescent="0.2">
      <c r="A322" s="11"/>
      <c r="B322" s="46" t="s">
        <v>545</v>
      </c>
      <c r="C322" s="14">
        <v>91</v>
      </c>
      <c r="D322" s="32" t="s">
        <v>10</v>
      </c>
      <c r="E322" s="32" t="s">
        <v>10</v>
      </c>
      <c r="F322" s="32" t="s">
        <v>10</v>
      </c>
      <c r="G322" s="9">
        <f>SUM(C322:F322)</f>
        <v>91</v>
      </c>
      <c r="H322" s="32" t="s">
        <v>10</v>
      </c>
      <c r="I322" s="9">
        <f t="shared" si="140"/>
        <v>91</v>
      </c>
      <c r="J322" s="18"/>
      <c r="K322" s="14">
        <v>0</v>
      </c>
      <c r="L322" s="32" t="s">
        <v>10</v>
      </c>
      <c r="M322" s="32" t="s">
        <v>10</v>
      </c>
      <c r="N322" s="32" t="s">
        <v>10</v>
      </c>
      <c r="O322" s="9">
        <f t="shared" si="139"/>
        <v>0</v>
      </c>
      <c r="P322" s="32" t="s">
        <v>10</v>
      </c>
      <c r="Q322" s="9">
        <f t="shared" si="141"/>
        <v>0</v>
      </c>
    </row>
    <row r="323" spans="1:22" x14ac:dyDescent="0.2">
      <c r="A323" s="11"/>
      <c r="B323" s="46" t="s">
        <v>606</v>
      </c>
      <c r="C323" s="32" t="s">
        <v>10</v>
      </c>
      <c r="D323" s="32" t="s">
        <v>10</v>
      </c>
      <c r="E323" s="32" t="s">
        <v>10</v>
      </c>
      <c r="F323" s="32" t="s">
        <v>10</v>
      </c>
      <c r="G323" s="32" t="s">
        <v>10</v>
      </c>
      <c r="H323" s="32" t="s">
        <v>10</v>
      </c>
      <c r="I323" s="32" t="s">
        <v>10</v>
      </c>
      <c r="J323" s="18"/>
      <c r="K323" s="8" t="s">
        <v>10</v>
      </c>
      <c r="L323" s="14">
        <v>577</v>
      </c>
      <c r="M323" s="14">
        <v>41</v>
      </c>
      <c r="N323" s="14">
        <v>904</v>
      </c>
      <c r="O323" s="9">
        <f t="shared" si="139"/>
        <v>1522</v>
      </c>
      <c r="P323" s="14">
        <v>2248</v>
      </c>
      <c r="Q323" s="9">
        <f t="shared" si="141"/>
        <v>3770</v>
      </c>
      <c r="R323" s="18"/>
    </row>
    <row r="324" spans="1:22" x14ac:dyDescent="0.2">
      <c r="A324" s="11"/>
      <c r="B324" s="53" t="s">
        <v>6</v>
      </c>
      <c r="C324" s="8" t="s">
        <v>10</v>
      </c>
      <c r="D324" s="8" t="s">
        <v>10</v>
      </c>
      <c r="E324" s="8" t="s">
        <v>10</v>
      </c>
      <c r="F324" s="8" t="s">
        <v>10</v>
      </c>
      <c r="G324" s="9" t="s">
        <v>10</v>
      </c>
      <c r="H324" s="8" t="s">
        <v>10</v>
      </c>
      <c r="I324" s="9" t="s">
        <v>10</v>
      </c>
      <c r="J324" s="18"/>
      <c r="K324" s="32" t="s">
        <v>10</v>
      </c>
      <c r="L324" s="14">
        <v>553</v>
      </c>
      <c r="M324" s="32" t="s">
        <v>10</v>
      </c>
      <c r="N324" s="32" t="s">
        <v>10</v>
      </c>
      <c r="O324" s="9">
        <f t="shared" si="139"/>
        <v>553</v>
      </c>
      <c r="P324" s="32" t="s">
        <v>10</v>
      </c>
      <c r="Q324" s="9">
        <f t="shared" si="141"/>
        <v>553</v>
      </c>
    </row>
    <row r="325" spans="1:22" x14ac:dyDescent="0.2">
      <c r="A325" s="11"/>
      <c r="B325" s="46" t="s">
        <v>667</v>
      </c>
      <c r="C325" s="8" t="s">
        <v>10</v>
      </c>
      <c r="D325" s="8" t="s">
        <v>10</v>
      </c>
      <c r="E325" s="8" t="s">
        <v>10</v>
      </c>
      <c r="F325" s="8" t="s">
        <v>10</v>
      </c>
      <c r="G325" s="9" t="s">
        <v>10</v>
      </c>
      <c r="H325" s="8" t="s">
        <v>10</v>
      </c>
      <c r="I325" s="9" t="s">
        <v>10</v>
      </c>
      <c r="J325" s="18"/>
      <c r="K325" s="32" t="s">
        <v>10</v>
      </c>
      <c r="L325" s="32" t="s">
        <v>10</v>
      </c>
      <c r="M325" s="32" t="s">
        <v>10</v>
      </c>
      <c r="N325" s="14">
        <v>490</v>
      </c>
      <c r="O325" s="9">
        <f t="shared" si="139"/>
        <v>490</v>
      </c>
      <c r="P325" s="32" t="s">
        <v>10</v>
      </c>
      <c r="Q325" s="9">
        <f t="shared" si="141"/>
        <v>490</v>
      </c>
    </row>
    <row r="326" spans="1:22" x14ac:dyDescent="0.2">
      <c r="A326" s="11"/>
      <c r="B326" s="46" t="s">
        <v>654</v>
      </c>
      <c r="C326" s="8" t="s">
        <v>10</v>
      </c>
      <c r="D326" s="14">
        <v>246</v>
      </c>
      <c r="E326" s="14">
        <v>0</v>
      </c>
      <c r="F326" s="14">
        <v>56</v>
      </c>
      <c r="G326" s="9">
        <f>SUM(C326:F326)</f>
        <v>302</v>
      </c>
      <c r="H326" s="8" t="s">
        <v>10</v>
      </c>
      <c r="I326" s="9">
        <f t="shared" si="140"/>
        <v>302</v>
      </c>
      <c r="J326" s="18"/>
      <c r="K326" s="8" t="s">
        <v>10</v>
      </c>
      <c r="L326" s="14">
        <v>14287</v>
      </c>
      <c r="M326" s="14">
        <v>519</v>
      </c>
      <c r="N326" s="14">
        <v>3513</v>
      </c>
      <c r="O326" s="9">
        <f t="shared" si="139"/>
        <v>18319</v>
      </c>
      <c r="P326" s="8" t="s">
        <v>10</v>
      </c>
      <c r="Q326" s="9">
        <f t="shared" si="141"/>
        <v>18319</v>
      </c>
    </row>
    <row r="327" spans="1:22" x14ac:dyDescent="0.2">
      <c r="A327" s="11"/>
      <c r="B327" s="46" t="s">
        <v>604</v>
      </c>
      <c r="C327" s="8" t="s">
        <v>10</v>
      </c>
      <c r="D327" s="14">
        <v>143</v>
      </c>
      <c r="E327" s="41">
        <v>0</v>
      </c>
      <c r="F327" s="14">
        <v>45</v>
      </c>
      <c r="G327" s="9">
        <f>SUM(C327:F327)</f>
        <v>188</v>
      </c>
      <c r="H327" s="14">
        <v>2552</v>
      </c>
      <c r="I327" s="9">
        <f t="shared" si="140"/>
        <v>2740</v>
      </c>
      <c r="J327" s="18"/>
      <c r="K327" s="8" t="s">
        <v>10</v>
      </c>
      <c r="L327" s="14">
        <v>62</v>
      </c>
      <c r="M327" s="41">
        <v>0</v>
      </c>
      <c r="N327" s="14">
        <v>59</v>
      </c>
      <c r="O327" s="9">
        <f t="shared" si="139"/>
        <v>121</v>
      </c>
      <c r="P327" s="14">
        <v>1888</v>
      </c>
      <c r="Q327" s="9">
        <f t="shared" si="141"/>
        <v>2009</v>
      </c>
      <c r="R327" s="18"/>
    </row>
    <row r="328" spans="1:22" x14ac:dyDescent="0.2">
      <c r="A328" s="11"/>
      <c r="B328" s="46" t="s">
        <v>546</v>
      </c>
      <c r="C328" s="14">
        <v>71</v>
      </c>
      <c r="D328" s="8" t="s">
        <v>10</v>
      </c>
      <c r="E328" s="8" t="s">
        <v>10</v>
      </c>
      <c r="F328" s="8" t="s">
        <v>10</v>
      </c>
      <c r="G328" s="9">
        <f>SUM(C328:F328)</f>
        <v>71</v>
      </c>
      <c r="H328" s="8" t="s">
        <v>10</v>
      </c>
      <c r="I328" s="9">
        <f t="shared" si="140"/>
        <v>71</v>
      </c>
      <c r="J328" s="18"/>
      <c r="K328" s="14">
        <v>0</v>
      </c>
      <c r="L328" s="32" t="s">
        <v>10</v>
      </c>
      <c r="M328" s="32" t="s">
        <v>10</v>
      </c>
      <c r="N328" s="32" t="s">
        <v>10</v>
      </c>
      <c r="O328" s="9">
        <f t="shared" si="139"/>
        <v>0</v>
      </c>
      <c r="P328" s="32" t="s">
        <v>10</v>
      </c>
      <c r="Q328" s="9">
        <f t="shared" si="141"/>
        <v>0</v>
      </c>
    </row>
    <row r="329" spans="1:22" x14ac:dyDescent="0.2">
      <c r="A329" s="11"/>
      <c r="B329" s="59" t="s">
        <v>580</v>
      </c>
      <c r="C329" s="8">
        <f>SUM(C317:C328)</f>
        <v>7045</v>
      </c>
      <c r="D329" s="8">
        <f t="shared" ref="D329:I329" si="142">SUM(D317:D328)</f>
        <v>2078</v>
      </c>
      <c r="E329" s="8">
        <f t="shared" si="142"/>
        <v>0</v>
      </c>
      <c r="F329" s="8">
        <f t="shared" si="142"/>
        <v>1731</v>
      </c>
      <c r="G329" s="8">
        <f t="shared" si="142"/>
        <v>10854</v>
      </c>
      <c r="H329" s="8">
        <f t="shared" si="142"/>
        <v>2570</v>
      </c>
      <c r="I329" s="8">
        <f t="shared" si="142"/>
        <v>13424</v>
      </c>
      <c r="J329" s="18"/>
      <c r="K329" s="8">
        <f t="shared" ref="K329:Q329" si="143">SUM(K317:K328)</f>
        <v>797</v>
      </c>
      <c r="L329" s="8">
        <f t="shared" si="143"/>
        <v>16213</v>
      </c>
      <c r="M329" s="8">
        <f t="shared" si="143"/>
        <v>560</v>
      </c>
      <c r="N329" s="8">
        <f t="shared" si="143"/>
        <v>8067</v>
      </c>
      <c r="O329" s="8">
        <f t="shared" si="143"/>
        <v>25637</v>
      </c>
      <c r="P329" s="8">
        <f t="shared" si="143"/>
        <v>4203</v>
      </c>
      <c r="Q329" s="8">
        <f t="shared" si="143"/>
        <v>29840</v>
      </c>
      <c r="R329" s="18"/>
    </row>
    <row r="330" spans="1:22" x14ac:dyDescent="0.2">
      <c r="A330" s="11"/>
      <c r="B330" s="11"/>
      <c r="C330" s="10"/>
      <c r="D330" s="10"/>
      <c r="E330" s="10"/>
      <c r="F330" s="10"/>
      <c r="G330" s="10"/>
      <c r="H330" s="10"/>
      <c r="I330" s="10"/>
      <c r="J330" s="18"/>
      <c r="K330" s="10"/>
      <c r="L330" s="10"/>
      <c r="M330" s="10"/>
      <c r="N330" s="10"/>
      <c r="O330" s="10"/>
      <c r="P330" s="10"/>
      <c r="Q330" s="10"/>
    </row>
    <row r="331" spans="1:22" ht="12.75" customHeight="1" x14ac:dyDescent="0.2">
      <c r="A331" s="11"/>
      <c r="B331" s="54" t="s">
        <v>16</v>
      </c>
      <c r="C331" s="10"/>
      <c r="D331" s="10"/>
      <c r="E331" s="10"/>
      <c r="F331" s="10"/>
      <c r="G331" s="10"/>
      <c r="H331" s="10"/>
      <c r="I331" s="10"/>
      <c r="J331" s="18"/>
      <c r="K331" s="10"/>
      <c r="L331" s="10"/>
      <c r="M331" s="10"/>
      <c r="N331" s="10"/>
      <c r="O331" s="10"/>
      <c r="P331" s="10"/>
      <c r="Q331" s="10"/>
    </row>
    <row r="332" spans="1:22" x14ac:dyDescent="0.2">
      <c r="A332" s="11"/>
      <c r="B332" s="46" t="s">
        <v>664</v>
      </c>
      <c r="C332" s="8" t="str">
        <f t="shared" ref="C332:F334" si="144">C317</f>
        <v>..</v>
      </c>
      <c r="D332" s="14">
        <f t="shared" si="144"/>
        <v>45</v>
      </c>
      <c r="E332" s="14">
        <f t="shared" si="144"/>
        <v>0</v>
      </c>
      <c r="F332" s="14">
        <f t="shared" si="144"/>
        <v>0</v>
      </c>
      <c r="G332" s="9">
        <f>SUM(C332:F332)</f>
        <v>45</v>
      </c>
      <c r="H332" s="8">
        <f>H317</f>
        <v>0</v>
      </c>
      <c r="I332" s="9">
        <f>SUM(G332:H332)</f>
        <v>45</v>
      </c>
      <c r="J332" s="18"/>
      <c r="K332" s="8" t="str">
        <f t="shared" ref="K332:P333" si="145">K317</f>
        <v>..</v>
      </c>
      <c r="L332" s="14">
        <f t="shared" si="145"/>
        <v>0</v>
      </c>
      <c r="M332" s="14">
        <f t="shared" si="145"/>
        <v>0</v>
      </c>
      <c r="N332" s="14">
        <f t="shared" si="145"/>
        <v>0</v>
      </c>
      <c r="O332" s="8">
        <f t="shared" si="145"/>
        <v>0</v>
      </c>
      <c r="P332" s="14">
        <f t="shared" si="145"/>
        <v>0</v>
      </c>
      <c r="Q332" s="9">
        <f>SUM(O332:P332)</f>
        <v>0</v>
      </c>
      <c r="S332" s="44"/>
      <c r="T332" s="44"/>
      <c r="U332" s="44"/>
      <c r="V332" s="44"/>
    </row>
    <row r="333" spans="1:22" x14ac:dyDescent="0.2">
      <c r="A333" s="11"/>
      <c r="B333" s="46" t="s">
        <v>22</v>
      </c>
      <c r="C333" s="14">
        <f t="shared" si="144"/>
        <v>6810</v>
      </c>
      <c r="D333" s="14">
        <f t="shared" si="144"/>
        <v>1644</v>
      </c>
      <c r="E333" s="8" t="str">
        <f t="shared" si="144"/>
        <v>..</v>
      </c>
      <c r="F333" s="14">
        <f t="shared" si="144"/>
        <v>1606</v>
      </c>
      <c r="G333" s="9">
        <f>SUM(C333:F333)</f>
        <v>10060</v>
      </c>
      <c r="H333" s="8" t="str">
        <f>H318</f>
        <v>..</v>
      </c>
      <c r="I333" s="9">
        <f t="shared" ref="I333:I343" si="146">SUM(G333:H333)</f>
        <v>10060</v>
      </c>
      <c r="J333" s="18"/>
      <c r="K333" s="14">
        <f t="shared" si="145"/>
        <v>772</v>
      </c>
      <c r="L333" s="14">
        <f t="shared" si="145"/>
        <v>734</v>
      </c>
      <c r="M333" s="8" t="str">
        <f t="shared" si="145"/>
        <v>..</v>
      </c>
      <c r="N333" s="14">
        <f t="shared" si="145"/>
        <v>426</v>
      </c>
      <c r="O333" s="9">
        <f t="shared" ref="O333:O343" si="147">SUM(K333:N333)</f>
        <v>1932</v>
      </c>
      <c r="P333" s="8" t="str">
        <f>P318</f>
        <v>..</v>
      </c>
      <c r="Q333" s="9">
        <f>SUM(O333:P333)</f>
        <v>1932</v>
      </c>
    </row>
    <row r="334" spans="1:22" x14ac:dyDescent="0.2">
      <c r="A334" s="11"/>
      <c r="B334" s="46" t="s">
        <v>603</v>
      </c>
      <c r="C334" s="8" t="str">
        <f t="shared" si="144"/>
        <v>..</v>
      </c>
      <c r="D334" s="14">
        <f>D307+D319</f>
        <v>0</v>
      </c>
      <c r="E334" s="14">
        <f>E307+E319</f>
        <v>0</v>
      </c>
      <c r="F334" s="14">
        <f>F307+F319</f>
        <v>24</v>
      </c>
      <c r="G334" s="9">
        <f>SUM(C334:F334)</f>
        <v>24</v>
      </c>
      <c r="H334" s="14">
        <f>H307+H319</f>
        <v>18</v>
      </c>
      <c r="I334" s="9">
        <f t="shared" si="146"/>
        <v>42</v>
      </c>
      <c r="J334" s="18"/>
      <c r="K334" s="8" t="s">
        <v>10</v>
      </c>
      <c r="L334" s="14">
        <f>L307+L319</f>
        <v>0</v>
      </c>
      <c r="M334" s="14">
        <f>M307+M319</f>
        <v>0</v>
      </c>
      <c r="N334" s="14">
        <f>N307+N319</f>
        <v>10</v>
      </c>
      <c r="O334" s="9">
        <f t="shared" si="147"/>
        <v>10</v>
      </c>
      <c r="P334" s="14">
        <f>P307+P319</f>
        <v>72</v>
      </c>
      <c r="Q334" s="9">
        <f t="shared" ref="Q334:Q344" si="148">SUM(O334:P334)</f>
        <v>82</v>
      </c>
      <c r="R334" s="18"/>
    </row>
    <row r="335" spans="1:22" x14ac:dyDescent="0.2">
      <c r="A335" s="11"/>
      <c r="B335" s="46" t="s">
        <v>544</v>
      </c>
      <c r="C335" s="14">
        <f>C320</f>
        <v>73</v>
      </c>
      <c r="D335" s="14">
        <f>D320</f>
        <v>0</v>
      </c>
      <c r="E335" s="8" t="str">
        <f>E320</f>
        <v>..</v>
      </c>
      <c r="F335" s="8" t="str">
        <f>F320</f>
        <v>..</v>
      </c>
      <c r="G335" s="9">
        <f>SUM(C335:F335)</f>
        <v>73</v>
      </c>
      <c r="H335" s="8" t="str">
        <f>H320</f>
        <v>..</v>
      </c>
      <c r="I335" s="9">
        <f t="shared" si="146"/>
        <v>73</v>
      </c>
      <c r="J335" s="18"/>
      <c r="K335" s="14">
        <f>K320</f>
        <v>25</v>
      </c>
      <c r="L335" s="14">
        <f>L320</f>
        <v>0</v>
      </c>
      <c r="M335" s="8" t="str">
        <f>M320</f>
        <v>..</v>
      </c>
      <c r="N335" s="8" t="str">
        <f>N320</f>
        <v>..</v>
      </c>
      <c r="O335" s="9">
        <f t="shared" si="147"/>
        <v>25</v>
      </c>
      <c r="P335" s="8" t="str">
        <f>P320</f>
        <v>..</v>
      </c>
      <c r="Q335" s="9">
        <f t="shared" si="148"/>
        <v>25</v>
      </c>
    </row>
    <row r="336" spans="1:22" x14ac:dyDescent="0.2">
      <c r="A336" s="11"/>
      <c r="B336" s="47" t="s">
        <v>669</v>
      </c>
      <c r="C336" s="8" t="s">
        <v>10</v>
      </c>
      <c r="D336" s="8" t="s">
        <v>10</v>
      </c>
      <c r="E336" s="8" t="s">
        <v>10</v>
      </c>
      <c r="F336" s="8" t="s">
        <v>10</v>
      </c>
      <c r="G336" s="8" t="s">
        <v>10</v>
      </c>
      <c r="H336" s="8" t="s">
        <v>10</v>
      </c>
      <c r="I336" s="8" t="s">
        <v>10</v>
      </c>
      <c r="J336" s="18"/>
      <c r="K336" s="8" t="s">
        <v>10</v>
      </c>
      <c r="L336" s="8" t="s">
        <v>10</v>
      </c>
      <c r="M336" s="8" t="s">
        <v>10</v>
      </c>
      <c r="N336" s="14">
        <f>N308+N321</f>
        <v>2708</v>
      </c>
      <c r="O336" s="9">
        <f t="shared" si="147"/>
        <v>2708</v>
      </c>
      <c r="P336" s="8" t="s">
        <v>10</v>
      </c>
      <c r="Q336" s="9">
        <f t="shared" si="148"/>
        <v>2708</v>
      </c>
    </row>
    <row r="337" spans="1:18" x14ac:dyDescent="0.2">
      <c r="A337" s="11"/>
      <c r="B337" s="46" t="s">
        <v>545</v>
      </c>
      <c r="C337" s="14">
        <f>C322</f>
        <v>91</v>
      </c>
      <c r="D337" s="8" t="str">
        <f>D322</f>
        <v>..</v>
      </c>
      <c r="E337" s="8" t="str">
        <f>E322</f>
        <v>..</v>
      </c>
      <c r="F337" s="8" t="str">
        <f>F322</f>
        <v>..</v>
      </c>
      <c r="G337" s="9">
        <f>SUM(C337:F337)</f>
        <v>91</v>
      </c>
      <c r="H337" s="8" t="str">
        <f>H322</f>
        <v>..</v>
      </c>
      <c r="I337" s="9">
        <f t="shared" si="146"/>
        <v>91</v>
      </c>
      <c r="J337" s="18"/>
      <c r="K337" s="14">
        <f>K322</f>
        <v>0</v>
      </c>
      <c r="L337" s="8" t="str">
        <f>L322</f>
        <v>..</v>
      </c>
      <c r="M337" s="8" t="str">
        <f>M322</f>
        <v>..</v>
      </c>
      <c r="N337" s="8" t="str">
        <f>N322</f>
        <v>..</v>
      </c>
      <c r="O337" s="9">
        <f t="shared" si="147"/>
        <v>0</v>
      </c>
      <c r="P337" s="8" t="str">
        <f>P322</f>
        <v>..</v>
      </c>
      <c r="Q337" s="9">
        <f t="shared" si="148"/>
        <v>0</v>
      </c>
    </row>
    <row r="338" spans="1:18" x14ac:dyDescent="0.2">
      <c r="A338" s="11"/>
      <c r="B338" s="46" t="s">
        <v>606</v>
      </c>
      <c r="C338" s="8" t="str">
        <f t="shared" ref="C338:I338" si="149">C323</f>
        <v>..</v>
      </c>
      <c r="D338" s="8" t="str">
        <f t="shared" si="149"/>
        <v>..</v>
      </c>
      <c r="E338" s="8" t="str">
        <f t="shared" si="149"/>
        <v>..</v>
      </c>
      <c r="F338" s="8" t="str">
        <f t="shared" si="149"/>
        <v>..</v>
      </c>
      <c r="G338" s="8" t="str">
        <f t="shared" si="149"/>
        <v>..</v>
      </c>
      <c r="H338" s="8" t="str">
        <f t="shared" si="149"/>
        <v>..</v>
      </c>
      <c r="I338" s="8" t="str">
        <f t="shared" si="149"/>
        <v>..</v>
      </c>
      <c r="J338" s="18"/>
      <c r="K338" s="8" t="s">
        <v>10</v>
      </c>
      <c r="L338" s="14">
        <f>L309+L323</f>
        <v>796</v>
      </c>
      <c r="M338" s="14">
        <f>M309+M323</f>
        <v>69</v>
      </c>
      <c r="N338" s="14">
        <f>N309+N323</f>
        <v>1442</v>
      </c>
      <c r="O338" s="9">
        <f t="shared" si="147"/>
        <v>2307</v>
      </c>
      <c r="P338" s="14">
        <f>P309+P323</f>
        <v>3834</v>
      </c>
      <c r="Q338" s="9">
        <f t="shared" si="148"/>
        <v>6141</v>
      </c>
      <c r="R338" s="18"/>
    </row>
    <row r="339" spans="1:18" x14ac:dyDescent="0.2">
      <c r="A339" s="11"/>
      <c r="B339" s="53" t="s">
        <v>6</v>
      </c>
      <c r="C339" s="8" t="str">
        <f t="shared" ref="C339:I339" si="150">C324</f>
        <v>..</v>
      </c>
      <c r="D339" s="8" t="str">
        <f t="shared" si="150"/>
        <v>..</v>
      </c>
      <c r="E339" s="8" t="str">
        <f t="shared" si="150"/>
        <v>..</v>
      </c>
      <c r="F339" s="8" t="str">
        <f t="shared" si="150"/>
        <v>..</v>
      </c>
      <c r="G339" s="8" t="str">
        <f t="shared" si="150"/>
        <v>..</v>
      </c>
      <c r="H339" s="8" t="str">
        <f t="shared" si="150"/>
        <v>..</v>
      </c>
      <c r="I339" s="8" t="str">
        <f t="shared" si="150"/>
        <v>..</v>
      </c>
      <c r="J339" s="18"/>
      <c r="K339" s="8" t="str">
        <f>K324</f>
        <v>..</v>
      </c>
      <c r="L339" s="14">
        <f>L310+L324</f>
        <v>985</v>
      </c>
      <c r="M339" s="8" t="str">
        <f>M324</f>
        <v>..</v>
      </c>
      <c r="N339" s="8" t="str">
        <f>N324</f>
        <v>..</v>
      </c>
      <c r="O339" s="9">
        <f t="shared" si="147"/>
        <v>985</v>
      </c>
      <c r="P339" s="8" t="str">
        <f>P324</f>
        <v>..</v>
      </c>
      <c r="Q339" s="9">
        <f t="shared" si="148"/>
        <v>985</v>
      </c>
    </row>
    <row r="340" spans="1:18" x14ac:dyDescent="0.2">
      <c r="A340" s="11"/>
      <c r="B340" s="46" t="s">
        <v>667</v>
      </c>
      <c r="C340" s="8" t="str">
        <f t="shared" ref="C340:I342" si="151">C325</f>
        <v>..</v>
      </c>
      <c r="D340" s="8" t="str">
        <f t="shared" si="151"/>
        <v>..</v>
      </c>
      <c r="E340" s="8" t="str">
        <f t="shared" si="151"/>
        <v>..</v>
      </c>
      <c r="F340" s="8" t="str">
        <f t="shared" si="151"/>
        <v>..</v>
      </c>
      <c r="G340" s="8" t="str">
        <f t="shared" si="151"/>
        <v>..</v>
      </c>
      <c r="H340" s="8" t="str">
        <f t="shared" si="151"/>
        <v>..</v>
      </c>
      <c r="I340" s="8" t="str">
        <f t="shared" si="151"/>
        <v>..</v>
      </c>
      <c r="J340" s="18"/>
      <c r="K340" s="8" t="s">
        <v>10</v>
      </c>
      <c r="L340" s="8" t="s">
        <v>10</v>
      </c>
      <c r="M340" s="8" t="s">
        <v>10</v>
      </c>
      <c r="N340" s="14">
        <f>N325+N311</f>
        <v>1285</v>
      </c>
      <c r="O340" s="9">
        <f t="shared" si="147"/>
        <v>1285</v>
      </c>
      <c r="P340" s="8" t="s">
        <v>10</v>
      </c>
      <c r="Q340" s="9">
        <f t="shared" si="148"/>
        <v>1285</v>
      </c>
    </row>
    <row r="341" spans="1:18" x14ac:dyDescent="0.2">
      <c r="A341" s="11"/>
      <c r="B341" s="46" t="s">
        <v>654</v>
      </c>
      <c r="C341" s="8" t="str">
        <f t="shared" si="151"/>
        <v>..</v>
      </c>
      <c r="D341" s="14">
        <f>D312+D326</f>
        <v>345</v>
      </c>
      <c r="E341" s="14">
        <f>E312+E326</f>
        <v>0</v>
      </c>
      <c r="F341" s="14">
        <f>F312+F326</f>
        <v>108</v>
      </c>
      <c r="G341" s="9">
        <f>SUM(C341:F341)</f>
        <v>453</v>
      </c>
      <c r="H341" s="8" t="str">
        <f t="shared" si="151"/>
        <v>..</v>
      </c>
      <c r="I341" s="9">
        <f t="shared" si="146"/>
        <v>453</v>
      </c>
      <c r="J341" s="18"/>
      <c r="K341" s="8" t="str">
        <f>K326</f>
        <v>..</v>
      </c>
      <c r="L341" s="14">
        <f t="shared" ref="L341:N342" si="152">L312+L326</f>
        <v>20549</v>
      </c>
      <c r="M341" s="14">
        <f t="shared" si="152"/>
        <v>771</v>
      </c>
      <c r="N341" s="14">
        <f t="shared" si="152"/>
        <v>4826</v>
      </c>
      <c r="O341" s="9">
        <f t="shared" si="147"/>
        <v>26146</v>
      </c>
      <c r="P341" s="8" t="str">
        <f>P326</f>
        <v>..</v>
      </c>
      <c r="Q341" s="9">
        <f t="shared" si="148"/>
        <v>26146</v>
      </c>
    </row>
    <row r="342" spans="1:18" x14ac:dyDescent="0.2">
      <c r="A342" s="11"/>
      <c r="B342" s="46" t="s">
        <v>604</v>
      </c>
      <c r="C342" s="8" t="str">
        <f t="shared" si="151"/>
        <v>..</v>
      </c>
      <c r="D342" s="14">
        <f>D313+D327</f>
        <v>247</v>
      </c>
      <c r="E342" s="41">
        <v>0</v>
      </c>
      <c r="F342" s="14">
        <f>F313+F327</f>
        <v>203</v>
      </c>
      <c r="G342" s="9">
        <f>SUM(C342:F342)</f>
        <v>450</v>
      </c>
      <c r="H342" s="14">
        <f>H313+H327</f>
        <v>4053</v>
      </c>
      <c r="I342" s="9">
        <f t="shared" si="146"/>
        <v>4503</v>
      </c>
      <c r="J342" s="18"/>
      <c r="K342" s="8" t="str">
        <f>P201</f>
        <v>..</v>
      </c>
      <c r="L342" s="14">
        <f t="shared" si="152"/>
        <v>77</v>
      </c>
      <c r="M342" s="14">
        <f t="shared" si="152"/>
        <v>11</v>
      </c>
      <c r="N342" s="14">
        <f t="shared" si="152"/>
        <v>72</v>
      </c>
      <c r="O342" s="9">
        <f t="shared" si="147"/>
        <v>160</v>
      </c>
      <c r="P342" s="14">
        <f>P313+P327</f>
        <v>2637</v>
      </c>
      <c r="Q342" s="9">
        <f t="shared" si="148"/>
        <v>2797</v>
      </c>
      <c r="R342" s="18"/>
    </row>
    <row r="343" spans="1:18" x14ac:dyDescent="0.2">
      <c r="A343" s="11"/>
      <c r="B343" s="46" t="s">
        <v>546</v>
      </c>
      <c r="C343" s="14">
        <f>C328</f>
        <v>71</v>
      </c>
      <c r="D343" s="8" t="str">
        <f>D328</f>
        <v>..</v>
      </c>
      <c r="E343" s="8" t="str">
        <f>E328</f>
        <v>..</v>
      </c>
      <c r="F343" s="8" t="str">
        <f>F328</f>
        <v>..</v>
      </c>
      <c r="G343" s="9">
        <f>SUM(C343:F343)</f>
        <v>71</v>
      </c>
      <c r="H343" s="8" t="str">
        <f>H328</f>
        <v>..</v>
      </c>
      <c r="I343" s="9">
        <f t="shared" si="146"/>
        <v>71</v>
      </c>
      <c r="J343" s="18"/>
      <c r="K343" s="14">
        <f>K328</f>
        <v>0</v>
      </c>
      <c r="L343" s="8" t="str">
        <f>L328</f>
        <v>..</v>
      </c>
      <c r="M343" s="8" t="str">
        <f>M328</f>
        <v>..</v>
      </c>
      <c r="N343" s="8" t="str">
        <f>N328</f>
        <v>..</v>
      </c>
      <c r="O343" s="9">
        <f t="shared" si="147"/>
        <v>0</v>
      </c>
      <c r="P343" s="8" t="str">
        <f>P328</f>
        <v>..</v>
      </c>
      <c r="Q343" s="9">
        <f t="shared" si="148"/>
        <v>0</v>
      </c>
    </row>
    <row r="344" spans="1:18" ht="17.25" customHeight="1" thickBot="1" x14ac:dyDescent="0.25">
      <c r="A344" s="29"/>
      <c r="B344" s="34" t="s">
        <v>19</v>
      </c>
      <c r="C344" s="9">
        <f t="shared" ref="C344:H344" si="153">SUM(C332:C343)</f>
        <v>7045</v>
      </c>
      <c r="D344" s="9">
        <f t="shared" si="153"/>
        <v>2281</v>
      </c>
      <c r="E344" s="9">
        <f t="shared" si="153"/>
        <v>0</v>
      </c>
      <c r="F344" s="9">
        <f t="shared" si="153"/>
        <v>1941</v>
      </c>
      <c r="G344" s="9">
        <f t="shared" si="153"/>
        <v>11267</v>
      </c>
      <c r="H344" s="9">
        <f t="shared" si="153"/>
        <v>4071</v>
      </c>
      <c r="I344" s="9">
        <f>I332+I333+I335+I337+I341+I342+I343+I334</f>
        <v>15338</v>
      </c>
      <c r="J344" s="36"/>
      <c r="K344" s="9">
        <f t="shared" ref="K344:P344" si="154">SUM(K332:K343)</f>
        <v>797</v>
      </c>
      <c r="L344" s="9">
        <f t="shared" si="154"/>
        <v>23141</v>
      </c>
      <c r="M344" s="9">
        <f t="shared" si="154"/>
        <v>851</v>
      </c>
      <c r="N344" s="9">
        <f t="shared" si="154"/>
        <v>10769</v>
      </c>
      <c r="O344" s="9">
        <f t="shared" si="154"/>
        <v>35558</v>
      </c>
      <c r="P344" s="9">
        <f t="shared" si="154"/>
        <v>6543</v>
      </c>
      <c r="Q344" s="9">
        <f t="shared" si="148"/>
        <v>42101</v>
      </c>
      <c r="R344" s="18"/>
    </row>
    <row r="345" spans="1:18" x14ac:dyDescent="0.2">
      <c r="A345" s="96"/>
      <c r="B345" s="96"/>
      <c r="C345" s="96"/>
      <c r="D345" s="96"/>
      <c r="E345" s="96"/>
      <c r="F345" s="96"/>
      <c r="G345" s="96"/>
      <c r="H345" s="96"/>
      <c r="I345" s="96"/>
      <c r="J345" s="101"/>
      <c r="K345" s="96"/>
      <c r="L345" s="96"/>
      <c r="M345" s="96"/>
      <c r="N345" s="96"/>
      <c r="O345" s="96"/>
      <c r="P345" s="96"/>
      <c r="Q345" s="96"/>
    </row>
    <row r="346" spans="1:18" ht="17.25" customHeight="1" x14ac:dyDescent="0.2">
      <c r="A346" s="50" t="s">
        <v>11</v>
      </c>
      <c r="B346" s="51" t="s">
        <v>12</v>
      </c>
      <c r="C346" s="12"/>
      <c r="D346" s="12"/>
      <c r="E346" s="13"/>
      <c r="F346" s="13"/>
      <c r="G346" s="9"/>
      <c r="H346" s="12"/>
      <c r="I346" s="9"/>
      <c r="J346" s="18"/>
      <c r="K346" s="12"/>
      <c r="L346" s="12"/>
      <c r="M346" s="13"/>
      <c r="N346" s="13"/>
      <c r="O346" s="9"/>
      <c r="P346" s="12"/>
      <c r="Q346" s="9"/>
    </row>
    <row r="347" spans="1:18" ht="14.25" customHeight="1" x14ac:dyDescent="0.2">
      <c r="A347" s="11"/>
      <c r="B347" s="46" t="s">
        <v>621</v>
      </c>
      <c r="C347" s="8" t="s">
        <v>10</v>
      </c>
      <c r="D347" s="14">
        <v>556</v>
      </c>
      <c r="E347" s="14">
        <v>40</v>
      </c>
      <c r="F347" s="14">
        <v>757</v>
      </c>
      <c r="G347" s="9">
        <f>SUM(C347:F347)</f>
        <v>1353</v>
      </c>
      <c r="H347" s="14">
        <v>1848</v>
      </c>
      <c r="I347" s="9">
        <f>SUM(G347:H347)</f>
        <v>3201</v>
      </c>
      <c r="J347" s="18"/>
      <c r="K347" s="8" t="s">
        <v>10</v>
      </c>
      <c r="L347" s="14">
        <v>169</v>
      </c>
      <c r="M347" s="14">
        <v>33</v>
      </c>
      <c r="N347" s="14">
        <v>360</v>
      </c>
      <c r="O347" s="9">
        <f>SUM(K347:N347)</f>
        <v>562</v>
      </c>
      <c r="P347" s="14">
        <v>374</v>
      </c>
      <c r="Q347" s="9">
        <f>SUM(O347:P347)</f>
        <v>936</v>
      </c>
      <c r="R347" s="18"/>
    </row>
    <row r="348" spans="1:18" x14ac:dyDescent="0.2">
      <c r="A348" s="11"/>
      <c r="B348" s="46" t="s">
        <v>620</v>
      </c>
      <c r="C348" s="8" t="s">
        <v>10</v>
      </c>
      <c r="D348" s="14">
        <v>300</v>
      </c>
      <c r="E348" s="8" t="s">
        <v>10</v>
      </c>
      <c r="F348" s="8" t="s">
        <v>10</v>
      </c>
      <c r="G348" s="9">
        <f>SUM(C348:F348)</f>
        <v>300</v>
      </c>
      <c r="H348" s="8" t="s">
        <v>10</v>
      </c>
      <c r="I348" s="9">
        <f>SUM(G348:H348)</f>
        <v>300</v>
      </c>
      <c r="J348" s="18"/>
      <c r="K348" s="32" t="s">
        <v>10</v>
      </c>
      <c r="L348" s="14">
        <v>0</v>
      </c>
      <c r="M348" s="32" t="s">
        <v>10</v>
      </c>
      <c r="N348" s="32" t="s">
        <v>10</v>
      </c>
      <c r="O348" s="9">
        <f>SUM(K348:N348)</f>
        <v>0</v>
      </c>
      <c r="P348" s="32" t="s">
        <v>10</v>
      </c>
      <c r="Q348" s="9">
        <f>SUM(O348:P348)</f>
        <v>0</v>
      </c>
    </row>
    <row r="349" spans="1:18" x14ac:dyDescent="0.2">
      <c r="A349" s="11"/>
      <c r="B349" s="46" t="s">
        <v>671</v>
      </c>
      <c r="C349" s="8" t="s">
        <v>10</v>
      </c>
      <c r="D349" s="14">
        <v>5826</v>
      </c>
      <c r="E349" s="14">
        <v>200</v>
      </c>
      <c r="F349" s="14">
        <v>1020</v>
      </c>
      <c r="G349" s="9">
        <f>SUM(C349:F349)</f>
        <v>7046</v>
      </c>
      <c r="H349" s="8" t="s">
        <v>10</v>
      </c>
      <c r="I349" s="9">
        <f>SUM(G349:H349)</f>
        <v>7046</v>
      </c>
      <c r="J349" s="18"/>
      <c r="K349" s="32" t="s">
        <v>10</v>
      </c>
      <c r="L349" s="14">
        <v>8034</v>
      </c>
      <c r="M349" s="14">
        <v>399</v>
      </c>
      <c r="N349" s="14">
        <v>6582</v>
      </c>
      <c r="O349" s="9">
        <f>SUM(K349:N349)</f>
        <v>15015</v>
      </c>
      <c r="P349" s="32" t="s">
        <v>10</v>
      </c>
      <c r="Q349" s="9">
        <f>SUM(O349:P349)</f>
        <v>15015</v>
      </c>
    </row>
    <row r="350" spans="1:18" x14ac:dyDescent="0.2">
      <c r="A350" s="11"/>
      <c r="B350" s="46" t="s">
        <v>604</v>
      </c>
      <c r="C350" s="8" t="s">
        <v>10</v>
      </c>
      <c r="D350" s="14">
        <v>97</v>
      </c>
      <c r="E350" s="41">
        <v>0</v>
      </c>
      <c r="F350" s="14">
        <v>25</v>
      </c>
      <c r="G350" s="9">
        <f>SUM(C350:F350)</f>
        <v>122</v>
      </c>
      <c r="H350" s="10">
        <v>1623</v>
      </c>
      <c r="I350" s="9">
        <f>SUM(G350:H350)</f>
        <v>1745</v>
      </c>
      <c r="J350" s="18"/>
      <c r="K350" s="32" t="s">
        <v>10</v>
      </c>
      <c r="L350" s="14">
        <v>14</v>
      </c>
      <c r="M350" s="41">
        <v>0</v>
      </c>
      <c r="N350" s="14">
        <v>9</v>
      </c>
      <c r="O350" s="9">
        <f>SUM(K350:N350)</f>
        <v>23</v>
      </c>
      <c r="P350" s="10">
        <v>1259</v>
      </c>
      <c r="Q350" s="9">
        <f>SUM(O350:P350)</f>
        <v>1282</v>
      </c>
      <c r="R350" s="18"/>
    </row>
    <row r="351" spans="1:18" x14ac:dyDescent="0.2">
      <c r="A351" s="11"/>
      <c r="B351" s="59" t="s">
        <v>579</v>
      </c>
      <c r="C351" s="8" t="s">
        <v>10</v>
      </c>
      <c r="D351" s="8">
        <f t="shared" ref="D351:I351" si="155">SUM(D347:D350)</f>
        <v>6779</v>
      </c>
      <c r="E351" s="8">
        <f t="shared" si="155"/>
        <v>240</v>
      </c>
      <c r="F351" s="8">
        <f t="shared" si="155"/>
        <v>1802</v>
      </c>
      <c r="G351" s="8">
        <f t="shared" si="155"/>
        <v>8821</v>
      </c>
      <c r="H351" s="8">
        <f t="shared" si="155"/>
        <v>3471</v>
      </c>
      <c r="I351" s="8">
        <f t="shared" si="155"/>
        <v>12292</v>
      </c>
      <c r="J351" s="18"/>
      <c r="K351" s="8" t="s">
        <v>10</v>
      </c>
      <c r="L351" s="8">
        <f t="shared" ref="L351:Q351" si="156">SUM(L347:L350)</f>
        <v>8217</v>
      </c>
      <c r="M351" s="8">
        <f t="shared" si="156"/>
        <v>432</v>
      </c>
      <c r="N351" s="8">
        <f t="shared" si="156"/>
        <v>6951</v>
      </c>
      <c r="O351" s="8">
        <f t="shared" si="156"/>
        <v>15600</v>
      </c>
      <c r="P351" s="8">
        <f t="shared" si="156"/>
        <v>1633</v>
      </c>
      <c r="Q351" s="8">
        <f t="shared" si="156"/>
        <v>17233</v>
      </c>
      <c r="R351" s="18"/>
    </row>
    <row r="352" spans="1:18" x14ac:dyDescent="0.2">
      <c r="A352" s="11"/>
      <c r="B352" s="11"/>
      <c r="C352" s="10"/>
      <c r="D352" s="10"/>
      <c r="E352" s="10"/>
      <c r="F352" s="10"/>
      <c r="G352" s="10"/>
      <c r="H352" s="10"/>
      <c r="I352" s="10"/>
      <c r="J352" s="18"/>
      <c r="K352" s="10"/>
      <c r="L352" s="10"/>
      <c r="M352" s="10"/>
      <c r="N352" s="10"/>
      <c r="O352" s="10"/>
      <c r="P352" s="10"/>
      <c r="Q352" s="10"/>
    </row>
    <row r="353" spans="1:18" x14ac:dyDescent="0.2">
      <c r="A353" s="11"/>
      <c r="B353" s="54" t="s">
        <v>14</v>
      </c>
      <c r="C353" s="10"/>
      <c r="D353" s="10"/>
      <c r="E353" s="10"/>
      <c r="F353" s="10"/>
      <c r="G353" s="10"/>
      <c r="H353" s="10"/>
      <c r="I353" s="10"/>
      <c r="J353" s="18"/>
      <c r="K353" s="10"/>
      <c r="L353" s="10"/>
      <c r="M353" s="10"/>
      <c r="N353" s="10"/>
      <c r="O353" s="10"/>
      <c r="P353" s="10"/>
      <c r="Q353" s="10"/>
    </row>
    <row r="354" spans="1:18" x14ac:dyDescent="0.2">
      <c r="A354" s="11"/>
      <c r="B354" s="46" t="s">
        <v>605</v>
      </c>
      <c r="C354" s="8" t="s">
        <v>10</v>
      </c>
      <c r="D354" s="14">
        <v>719</v>
      </c>
      <c r="E354" s="14">
        <v>62</v>
      </c>
      <c r="F354" s="14">
        <v>512</v>
      </c>
      <c r="G354" s="9">
        <f>SUM(C354:F354)</f>
        <v>1293</v>
      </c>
      <c r="H354" s="14">
        <v>1329</v>
      </c>
      <c r="I354" s="9">
        <f>SUM(G354:H354)</f>
        <v>2622</v>
      </c>
      <c r="J354" s="18"/>
      <c r="K354" s="8" t="s">
        <v>10</v>
      </c>
      <c r="L354" s="14">
        <v>1557</v>
      </c>
      <c r="M354" s="14">
        <v>258</v>
      </c>
      <c r="N354" s="14">
        <v>1421</v>
      </c>
      <c r="O354" s="9">
        <f>SUM(K354:N354)</f>
        <v>3236</v>
      </c>
      <c r="P354" s="14">
        <v>4352</v>
      </c>
      <c r="Q354" s="9">
        <f>SUM(O354:P354)</f>
        <v>7588</v>
      </c>
      <c r="R354" s="18"/>
    </row>
    <row r="355" spans="1:18" x14ac:dyDescent="0.2">
      <c r="A355" s="11"/>
      <c r="B355" s="53" t="s">
        <v>6</v>
      </c>
      <c r="C355" s="8" t="s">
        <v>10</v>
      </c>
      <c r="D355" s="14">
        <v>556</v>
      </c>
      <c r="E355" s="8" t="s">
        <v>10</v>
      </c>
      <c r="F355" s="8" t="s">
        <v>10</v>
      </c>
      <c r="G355" s="9">
        <f>SUM(C355:F355)</f>
        <v>556</v>
      </c>
      <c r="H355" s="8" t="s">
        <v>10</v>
      </c>
      <c r="I355" s="9">
        <f>SUM(G355:H355)</f>
        <v>556</v>
      </c>
      <c r="J355" s="18"/>
      <c r="K355" s="32" t="s">
        <v>10</v>
      </c>
      <c r="L355" s="14">
        <v>1555</v>
      </c>
      <c r="M355" s="32" t="s">
        <v>10</v>
      </c>
      <c r="N355" s="32" t="s">
        <v>10</v>
      </c>
      <c r="O355" s="9">
        <f>SUM(K355:N355)</f>
        <v>1555</v>
      </c>
      <c r="P355" s="32" t="s">
        <v>10</v>
      </c>
      <c r="Q355" s="9">
        <f>SUM(O355:P355)</f>
        <v>1555</v>
      </c>
    </row>
    <row r="356" spans="1:18" x14ac:dyDescent="0.2">
      <c r="A356" s="11"/>
      <c r="B356" s="46" t="s">
        <v>671</v>
      </c>
      <c r="C356" s="8" t="s">
        <v>10</v>
      </c>
      <c r="D356" s="14">
        <v>16156</v>
      </c>
      <c r="E356" s="14">
        <v>406</v>
      </c>
      <c r="F356" s="14">
        <v>4632</v>
      </c>
      <c r="G356" s="9">
        <f>SUM(C356:F356)</f>
        <v>21194</v>
      </c>
      <c r="H356" s="8" t="s">
        <v>10</v>
      </c>
      <c r="I356" s="9">
        <f>SUM(G356:H356)</f>
        <v>21194</v>
      </c>
      <c r="J356" s="18"/>
      <c r="K356" s="32" t="s">
        <v>10</v>
      </c>
      <c r="L356" s="14">
        <v>16786</v>
      </c>
      <c r="M356" s="14">
        <v>526</v>
      </c>
      <c r="N356" s="14">
        <v>5243</v>
      </c>
      <c r="O356" s="9">
        <f>SUM(K356:N356)</f>
        <v>22555</v>
      </c>
      <c r="P356" s="32" t="s">
        <v>10</v>
      </c>
      <c r="Q356" s="9">
        <f>SUM(O356:P356)</f>
        <v>22555</v>
      </c>
    </row>
    <row r="357" spans="1:18" x14ac:dyDescent="0.2">
      <c r="A357" s="11"/>
      <c r="B357" s="46" t="s">
        <v>604</v>
      </c>
      <c r="C357" s="8" t="s">
        <v>10</v>
      </c>
      <c r="D357" s="14">
        <v>106</v>
      </c>
      <c r="E357" s="41">
        <v>0</v>
      </c>
      <c r="F357" s="14">
        <v>167</v>
      </c>
      <c r="G357" s="9">
        <f>SUM(C357:F357)</f>
        <v>273</v>
      </c>
      <c r="H357" s="10">
        <v>1163</v>
      </c>
      <c r="I357" s="9">
        <f>SUM(G357:H357)</f>
        <v>1436</v>
      </c>
      <c r="J357" s="18"/>
      <c r="K357" s="32" t="s">
        <v>10</v>
      </c>
      <c r="L357" s="14">
        <v>41</v>
      </c>
      <c r="M357" s="41">
        <v>0</v>
      </c>
      <c r="N357" s="14">
        <v>53</v>
      </c>
      <c r="O357" s="9">
        <f>SUM(K357:N357)</f>
        <v>94</v>
      </c>
      <c r="P357" s="10">
        <v>1373</v>
      </c>
      <c r="Q357" s="9">
        <f>SUM(O357:P357)</f>
        <v>1467</v>
      </c>
      <c r="R357" s="18"/>
    </row>
    <row r="358" spans="1:18" x14ac:dyDescent="0.2">
      <c r="A358" s="11"/>
      <c r="B358" s="59" t="s">
        <v>578</v>
      </c>
      <c r="C358" s="8" t="s">
        <v>10</v>
      </c>
      <c r="D358" s="8">
        <f t="shared" ref="D358:I358" si="157">SUM(D354:D357)</f>
        <v>17537</v>
      </c>
      <c r="E358" s="8">
        <f t="shared" si="157"/>
        <v>468</v>
      </c>
      <c r="F358" s="8">
        <f t="shared" si="157"/>
        <v>5311</v>
      </c>
      <c r="G358" s="8">
        <f t="shared" si="157"/>
        <v>23316</v>
      </c>
      <c r="H358" s="8">
        <f t="shared" si="157"/>
        <v>2492</v>
      </c>
      <c r="I358" s="8">
        <f t="shared" si="157"/>
        <v>25808</v>
      </c>
      <c r="J358" s="18"/>
      <c r="K358" s="8" t="s">
        <v>10</v>
      </c>
      <c r="L358" s="8">
        <f t="shared" ref="L358:Q358" si="158">SUM(L354:L357)</f>
        <v>19939</v>
      </c>
      <c r="M358" s="8">
        <f t="shared" si="158"/>
        <v>784</v>
      </c>
      <c r="N358" s="8">
        <f t="shared" si="158"/>
        <v>6717</v>
      </c>
      <c r="O358" s="8">
        <f t="shared" si="158"/>
        <v>27440</v>
      </c>
      <c r="P358" s="8">
        <f t="shared" si="158"/>
        <v>5725</v>
      </c>
      <c r="Q358" s="8">
        <f t="shared" si="158"/>
        <v>33165</v>
      </c>
      <c r="R358" s="18"/>
    </row>
    <row r="359" spans="1:18" x14ac:dyDescent="0.2">
      <c r="A359" s="11"/>
      <c r="B359" s="11"/>
      <c r="C359" s="10"/>
      <c r="D359" s="10"/>
      <c r="E359" s="10"/>
      <c r="F359" s="10"/>
      <c r="G359" s="10"/>
      <c r="H359" s="10"/>
      <c r="I359" s="10"/>
      <c r="J359" s="18"/>
      <c r="K359" s="10"/>
      <c r="L359" s="10"/>
      <c r="M359" s="10"/>
      <c r="N359" s="10"/>
      <c r="O359" s="10"/>
      <c r="P359" s="10"/>
      <c r="Q359" s="10"/>
    </row>
    <row r="360" spans="1:18" x14ac:dyDescent="0.2">
      <c r="A360" s="11"/>
      <c r="B360" s="54" t="s">
        <v>11</v>
      </c>
      <c r="C360" s="10"/>
      <c r="D360" s="10"/>
      <c r="E360" s="10"/>
      <c r="F360" s="10"/>
      <c r="G360" s="10"/>
      <c r="H360" s="10"/>
      <c r="I360" s="10"/>
      <c r="J360" s="18"/>
      <c r="K360" s="10"/>
      <c r="L360" s="10"/>
      <c r="M360" s="10"/>
      <c r="N360" s="10"/>
      <c r="O360" s="10"/>
      <c r="P360" s="10"/>
      <c r="Q360" s="10"/>
    </row>
    <row r="361" spans="1:18" x14ac:dyDescent="0.2">
      <c r="A361" s="11"/>
      <c r="B361" s="46" t="s">
        <v>606</v>
      </c>
      <c r="C361" s="8" t="s">
        <v>10</v>
      </c>
      <c r="D361" s="14">
        <f>D347+D354</f>
        <v>1275</v>
      </c>
      <c r="E361" s="14">
        <f>E347+E354</f>
        <v>102</v>
      </c>
      <c r="F361" s="14">
        <f>F347+F354</f>
        <v>1269</v>
      </c>
      <c r="G361" s="9">
        <f>SUM(C361:F361)</f>
        <v>2646</v>
      </c>
      <c r="H361" s="14">
        <f>H347+H354</f>
        <v>3177</v>
      </c>
      <c r="I361" s="9">
        <f>SUM(G361:H361)</f>
        <v>5823</v>
      </c>
      <c r="J361" s="18"/>
      <c r="K361" s="8" t="s">
        <v>10</v>
      </c>
      <c r="L361" s="14">
        <f>L347+L354</f>
        <v>1726</v>
      </c>
      <c r="M361" s="14">
        <f>M347+M354</f>
        <v>291</v>
      </c>
      <c r="N361" s="14">
        <f>N347+N354</f>
        <v>1781</v>
      </c>
      <c r="O361" s="9">
        <f>SUM(K361:N361)</f>
        <v>3798</v>
      </c>
      <c r="P361" s="14">
        <f>P347+P354</f>
        <v>4726</v>
      </c>
      <c r="Q361" s="9">
        <f>SUM(O361:P361)</f>
        <v>8524</v>
      </c>
      <c r="R361" s="18"/>
    </row>
    <row r="362" spans="1:18" x14ac:dyDescent="0.2">
      <c r="A362" s="11"/>
      <c r="B362" s="53" t="s">
        <v>6</v>
      </c>
      <c r="C362" s="8" t="s">
        <v>10</v>
      </c>
      <c r="D362" s="14">
        <f>D348+D355</f>
        <v>856</v>
      </c>
      <c r="E362" s="8" t="s">
        <v>10</v>
      </c>
      <c r="F362" s="8" t="s">
        <v>10</v>
      </c>
      <c r="G362" s="9">
        <f>SUM(C362:F362)</f>
        <v>856</v>
      </c>
      <c r="H362" s="8" t="s">
        <v>10</v>
      </c>
      <c r="I362" s="9">
        <f>SUM(G362:H362)</f>
        <v>856</v>
      </c>
      <c r="J362" s="18"/>
      <c r="K362" s="8" t="s">
        <v>10</v>
      </c>
      <c r="L362" s="14">
        <f>L348+L355</f>
        <v>1555</v>
      </c>
      <c r="M362" s="8" t="s">
        <v>10</v>
      </c>
      <c r="N362" s="8" t="s">
        <v>10</v>
      </c>
      <c r="O362" s="9">
        <f>SUM(K362:N362)</f>
        <v>1555</v>
      </c>
      <c r="P362" s="8" t="s">
        <v>10</v>
      </c>
      <c r="Q362" s="9">
        <f>SUM(O362:P362)</f>
        <v>1555</v>
      </c>
      <c r="R362" s="92"/>
    </row>
    <row r="363" spans="1:18" x14ac:dyDescent="0.2">
      <c r="A363" s="11"/>
      <c r="B363" s="46" t="s">
        <v>671</v>
      </c>
      <c r="C363" s="8" t="s">
        <v>10</v>
      </c>
      <c r="D363" s="14">
        <f>D349+D356</f>
        <v>21982</v>
      </c>
      <c r="E363" s="14">
        <f>E349+E356</f>
        <v>606</v>
      </c>
      <c r="F363" s="14">
        <f>F349+F356</f>
        <v>5652</v>
      </c>
      <c r="G363" s="9">
        <f>SUM(C363:F363)</f>
        <v>28240</v>
      </c>
      <c r="H363" s="8" t="s">
        <v>10</v>
      </c>
      <c r="I363" s="9">
        <f>SUM(G363:H363)</f>
        <v>28240</v>
      </c>
      <c r="J363" s="18"/>
      <c r="K363" s="8" t="s">
        <v>10</v>
      </c>
      <c r="L363" s="14">
        <f>L349+L356</f>
        <v>24820</v>
      </c>
      <c r="M363" s="14">
        <f>M349+M356</f>
        <v>925</v>
      </c>
      <c r="N363" s="14">
        <f>N349+N356</f>
        <v>11825</v>
      </c>
      <c r="O363" s="9">
        <f>SUM(K363:N363)</f>
        <v>37570</v>
      </c>
      <c r="P363" s="8" t="s">
        <v>10</v>
      </c>
      <c r="Q363" s="9">
        <f>SUM(O363:P363)</f>
        <v>37570</v>
      </c>
    </row>
    <row r="364" spans="1:18" x14ac:dyDescent="0.2">
      <c r="A364" s="11"/>
      <c r="B364" s="46" t="s">
        <v>604</v>
      </c>
      <c r="C364" s="8" t="s">
        <v>10</v>
      </c>
      <c r="D364" s="14">
        <f>D350+D357</f>
        <v>203</v>
      </c>
      <c r="E364" s="14">
        <f>E350+E357</f>
        <v>0</v>
      </c>
      <c r="F364" s="14">
        <f>F350+F357</f>
        <v>192</v>
      </c>
      <c r="G364" s="9">
        <f>SUM(C364:F364)</f>
        <v>395</v>
      </c>
      <c r="H364" s="14">
        <f>H350+H357</f>
        <v>2786</v>
      </c>
      <c r="I364" s="9">
        <f>SUM(G364:H364)</f>
        <v>3181</v>
      </c>
      <c r="J364" s="18"/>
      <c r="K364" s="8" t="s">
        <v>10</v>
      </c>
      <c r="L364" s="14">
        <f>L350+L357</f>
        <v>55</v>
      </c>
      <c r="M364" s="14">
        <f>M350+M357</f>
        <v>0</v>
      </c>
      <c r="N364" s="14">
        <f>N350+N357</f>
        <v>62</v>
      </c>
      <c r="O364" s="9">
        <f>SUM(K364:N364)</f>
        <v>117</v>
      </c>
      <c r="P364" s="14">
        <f>P350+P357</f>
        <v>2632</v>
      </c>
      <c r="Q364" s="9">
        <f>SUM(O364:P364)</f>
        <v>2749</v>
      </c>
      <c r="R364" s="18"/>
    </row>
    <row r="365" spans="1:18" ht="17.25" customHeight="1" thickBot="1" x14ac:dyDescent="0.25">
      <c r="A365" s="29"/>
      <c r="B365" s="34" t="s">
        <v>13</v>
      </c>
      <c r="C365" s="9" t="s">
        <v>10</v>
      </c>
      <c r="D365" s="9">
        <f t="shared" ref="D365:I365" si="159">SUM(D361:D364)</f>
        <v>24316</v>
      </c>
      <c r="E365" s="9">
        <f t="shared" si="159"/>
        <v>708</v>
      </c>
      <c r="F365" s="9">
        <f t="shared" si="159"/>
        <v>7113</v>
      </c>
      <c r="G365" s="9">
        <f t="shared" si="159"/>
        <v>32137</v>
      </c>
      <c r="H365" s="9">
        <f t="shared" si="159"/>
        <v>5963</v>
      </c>
      <c r="I365" s="9">
        <f t="shared" si="159"/>
        <v>38100</v>
      </c>
      <c r="J365" s="36"/>
      <c r="K365" s="9" t="s">
        <v>10</v>
      </c>
      <c r="L365" s="9">
        <f t="shared" ref="L365:Q365" si="160">SUM(L361:L364)</f>
        <v>28156</v>
      </c>
      <c r="M365" s="9">
        <f t="shared" si="160"/>
        <v>1216</v>
      </c>
      <c r="N365" s="9">
        <f t="shared" si="160"/>
        <v>13668</v>
      </c>
      <c r="O365" s="9">
        <f t="shared" si="160"/>
        <v>43040</v>
      </c>
      <c r="P365" s="9">
        <f t="shared" si="160"/>
        <v>7358</v>
      </c>
      <c r="Q365" s="9">
        <f t="shared" si="160"/>
        <v>50398</v>
      </c>
      <c r="R365" s="18"/>
    </row>
    <row r="366" spans="1:18" x14ac:dyDescent="0.2">
      <c r="A366" s="96"/>
      <c r="B366" s="96"/>
      <c r="C366" s="61"/>
      <c r="D366" s="61"/>
      <c r="E366" s="61"/>
      <c r="F366" s="61"/>
      <c r="G366" s="61"/>
      <c r="H366" s="61"/>
      <c r="I366" s="61"/>
      <c r="J366" s="91"/>
      <c r="K366" s="61"/>
      <c r="L366" s="61"/>
      <c r="M366" s="61"/>
      <c r="N366" s="61"/>
      <c r="O366" s="61"/>
      <c r="P366" s="61"/>
      <c r="Q366" s="61"/>
    </row>
    <row r="367" spans="1:18" ht="16.5" customHeight="1" x14ac:dyDescent="0.2">
      <c r="A367" s="50" t="s">
        <v>8</v>
      </c>
      <c r="B367" s="51" t="s">
        <v>7</v>
      </c>
      <c r="C367" s="29"/>
      <c r="D367" s="29"/>
      <c r="E367" s="42"/>
      <c r="F367" s="42"/>
      <c r="G367" s="34"/>
      <c r="H367" s="29"/>
      <c r="I367" s="34"/>
      <c r="J367" s="92"/>
      <c r="K367" s="29"/>
      <c r="L367" s="29"/>
      <c r="M367" s="42"/>
      <c r="N367" s="42"/>
      <c r="O367" s="34"/>
      <c r="P367" s="29"/>
      <c r="Q367" s="34"/>
    </row>
    <row r="368" spans="1:18" ht="12.75" customHeight="1" x14ac:dyDescent="0.2">
      <c r="A368" s="11"/>
      <c r="B368" s="46" t="s">
        <v>605</v>
      </c>
      <c r="C368" s="32" t="s">
        <v>10</v>
      </c>
      <c r="D368" s="14">
        <v>0</v>
      </c>
      <c r="E368" s="14">
        <v>0</v>
      </c>
      <c r="F368" s="14">
        <v>0</v>
      </c>
      <c r="G368" s="8">
        <f>SUM(C368:F368)</f>
        <v>0</v>
      </c>
      <c r="H368" s="14">
        <v>16</v>
      </c>
      <c r="I368" s="9">
        <f>SUM(G368:H368)</f>
        <v>16</v>
      </c>
      <c r="J368" s="18"/>
      <c r="K368" s="32" t="s">
        <v>10</v>
      </c>
      <c r="L368" s="32" t="s">
        <v>10</v>
      </c>
      <c r="M368" s="32" t="s">
        <v>10</v>
      </c>
      <c r="N368" s="32" t="s">
        <v>10</v>
      </c>
      <c r="O368" s="32" t="s">
        <v>10</v>
      </c>
      <c r="P368" s="32" t="s">
        <v>10</v>
      </c>
      <c r="Q368" s="32" t="s">
        <v>10</v>
      </c>
    </row>
    <row r="369" spans="1:18" x14ac:dyDescent="0.2">
      <c r="A369" s="11"/>
      <c r="B369" s="46" t="s">
        <v>671</v>
      </c>
      <c r="C369" s="32" t="s">
        <v>10</v>
      </c>
      <c r="D369" s="14">
        <v>6464</v>
      </c>
      <c r="E369" s="14">
        <v>476</v>
      </c>
      <c r="F369" s="14">
        <v>1038</v>
      </c>
      <c r="G369" s="8">
        <f>SUM(C369:F369)</f>
        <v>7978</v>
      </c>
      <c r="H369" s="32" t="s">
        <v>10</v>
      </c>
      <c r="I369" s="9">
        <f>SUM(G369:H369)</f>
        <v>7978</v>
      </c>
      <c r="J369" s="18"/>
      <c r="K369" s="32" t="s">
        <v>10</v>
      </c>
      <c r="L369" s="14">
        <v>8790</v>
      </c>
      <c r="M369" s="14">
        <v>439</v>
      </c>
      <c r="N369" s="14">
        <v>5663</v>
      </c>
      <c r="O369" s="8">
        <f>SUM(K369:N369)</f>
        <v>14892</v>
      </c>
      <c r="P369" s="32" t="s">
        <v>10</v>
      </c>
      <c r="Q369" s="9">
        <f>SUM(O369:P369)</f>
        <v>14892</v>
      </c>
    </row>
    <row r="370" spans="1:18" x14ac:dyDescent="0.2">
      <c r="A370" s="11"/>
      <c r="B370" s="46" t="s">
        <v>604</v>
      </c>
      <c r="C370" s="32" t="s">
        <v>10</v>
      </c>
      <c r="D370" s="14">
        <v>6</v>
      </c>
      <c r="E370" s="41">
        <v>0</v>
      </c>
      <c r="F370" s="14">
        <v>0</v>
      </c>
      <c r="G370" s="8">
        <f>SUM(C370:F370)</f>
        <v>6</v>
      </c>
      <c r="H370" s="10">
        <v>867</v>
      </c>
      <c r="I370" s="9">
        <f>SUM(G370:H370)</f>
        <v>873</v>
      </c>
      <c r="J370" s="18"/>
      <c r="K370" s="32" t="s">
        <v>10</v>
      </c>
      <c r="L370" s="14">
        <v>38</v>
      </c>
      <c r="M370" s="41">
        <v>2</v>
      </c>
      <c r="N370" s="14">
        <v>108</v>
      </c>
      <c r="O370" s="8">
        <f>SUM(K370:N370)</f>
        <v>148</v>
      </c>
      <c r="P370" s="10">
        <v>871</v>
      </c>
      <c r="Q370" s="9">
        <f>SUM(O370:P370)</f>
        <v>1019</v>
      </c>
      <c r="R370" s="18"/>
    </row>
    <row r="371" spans="1:18" x14ac:dyDescent="0.2">
      <c r="A371" s="11"/>
      <c r="B371" s="59" t="s">
        <v>577</v>
      </c>
      <c r="C371" s="8" t="s">
        <v>10</v>
      </c>
      <c r="D371" s="8">
        <f t="shared" ref="D371:I371" si="161">SUM(D368:D370)</f>
        <v>6470</v>
      </c>
      <c r="E371" s="8">
        <f t="shared" si="161"/>
        <v>476</v>
      </c>
      <c r="F371" s="8">
        <f t="shared" si="161"/>
        <v>1038</v>
      </c>
      <c r="G371" s="8">
        <f t="shared" si="161"/>
        <v>7984</v>
      </c>
      <c r="H371" s="8">
        <f t="shared" si="161"/>
        <v>883</v>
      </c>
      <c r="I371" s="8">
        <f t="shared" si="161"/>
        <v>8867</v>
      </c>
      <c r="J371" s="18"/>
      <c r="K371" s="8" t="s">
        <v>10</v>
      </c>
      <c r="L371" s="8">
        <f t="shared" ref="L371:Q371" si="162">SUM(L368:L370)</f>
        <v>8828</v>
      </c>
      <c r="M371" s="8">
        <f t="shared" si="162"/>
        <v>441</v>
      </c>
      <c r="N371" s="8">
        <f t="shared" si="162"/>
        <v>5771</v>
      </c>
      <c r="O371" s="8">
        <f t="shared" si="162"/>
        <v>15040</v>
      </c>
      <c r="P371" s="8">
        <f t="shared" si="162"/>
        <v>871</v>
      </c>
      <c r="Q371" s="8">
        <f t="shared" si="162"/>
        <v>15911</v>
      </c>
      <c r="R371" s="18"/>
    </row>
    <row r="372" spans="1:18" x14ac:dyDescent="0.2">
      <c r="A372" s="11"/>
      <c r="B372" s="11"/>
      <c r="C372" s="10"/>
      <c r="D372" s="10"/>
      <c r="E372" s="10"/>
      <c r="F372" s="10"/>
      <c r="G372" s="10"/>
      <c r="H372" s="10"/>
      <c r="I372" s="10"/>
      <c r="J372" s="18"/>
      <c r="K372" s="10"/>
      <c r="L372" s="10"/>
      <c r="M372" s="10"/>
      <c r="N372" s="10"/>
      <c r="O372" s="10"/>
      <c r="P372" s="10"/>
      <c r="Q372" s="10"/>
    </row>
    <row r="373" spans="1:18" x14ac:dyDescent="0.2">
      <c r="A373" s="11"/>
      <c r="B373" s="54" t="s">
        <v>15</v>
      </c>
      <c r="C373" s="10"/>
      <c r="D373" s="10"/>
      <c r="E373" s="10"/>
      <c r="F373" s="10"/>
      <c r="G373" s="10"/>
      <c r="H373" s="10"/>
      <c r="I373" s="10"/>
      <c r="J373" s="18"/>
      <c r="K373" s="10"/>
      <c r="L373" s="10"/>
      <c r="M373" s="10"/>
      <c r="N373" s="10"/>
      <c r="O373" s="10"/>
      <c r="P373" s="10"/>
      <c r="Q373" s="10"/>
    </row>
    <row r="374" spans="1:18" ht="12.75" customHeight="1" x14ac:dyDescent="0.2">
      <c r="A374" s="11"/>
      <c r="B374" s="46" t="s">
        <v>605</v>
      </c>
      <c r="C374" s="32" t="s">
        <v>10</v>
      </c>
      <c r="D374" s="14">
        <v>1647</v>
      </c>
      <c r="E374" s="14">
        <v>320</v>
      </c>
      <c r="F374" s="14">
        <v>2208</v>
      </c>
      <c r="G374" s="9">
        <f>SUM(C374:F374)</f>
        <v>4175</v>
      </c>
      <c r="H374" s="14">
        <v>6548</v>
      </c>
      <c r="I374" s="9">
        <f>SUM(G374:H374)</f>
        <v>10723</v>
      </c>
      <c r="J374" s="18"/>
      <c r="K374" s="32" t="s">
        <v>10</v>
      </c>
      <c r="L374" s="14">
        <v>22</v>
      </c>
      <c r="M374" s="14">
        <v>0</v>
      </c>
      <c r="N374" s="14">
        <v>13</v>
      </c>
      <c r="O374" s="9">
        <f>SUM(K374:N374)</f>
        <v>35</v>
      </c>
      <c r="P374" s="14">
        <v>43</v>
      </c>
      <c r="Q374" s="9">
        <f>SUM(O374:P374)</f>
        <v>78</v>
      </c>
      <c r="R374" s="18"/>
    </row>
    <row r="375" spans="1:18" x14ac:dyDescent="0.2">
      <c r="A375" s="11"/>
      <c r="B375" s="53" t="s">
        <v>6</v>
      </c>
      <c r="C375" s="32" t="s">
        <v>10</v>
      </c>
      <c r="D375" s="14">
        <v>1691</v>
      </c>
      <c r="E375" s="32" t="s">
        <v>10</v>
      </c>
      <c r="F375" s="32" t="s">
        <v>10</v>
      </c>
      <c r="G375" s="9">
        <f>SUM(C375:F375)</f>
        <v>1691</v>
      </c>
      <c r="H375" s="32" t="s">
        <v>10</v>
      </c>
      <c r="I375" s="9">
        <f>SUM(G375:H375)</f>
        <v>1691</v>
      </c>
      <c r="J375" s="18"/>
      <c r="K375" s="32" t="s">
        <v>10</v>
      </c>
      <c r="L375" s="14">
        <v>0</v>
      </c>
      <c r="M375" s="32" t="s">
        <v>10</v>
      </c>
      <c r="N375" s="32" t="s">
        <v>10</v>
      </c>
      <c r="O375" s="9">
        <f>SUM(K375:N375)</f>
        <v>0</v>
      </c>
      <c r="P375" s="32" t="s">
        <v>10</v>
      </c>
      <c r="Q375" s="9">
        <f>SUM(O375:P375)</f>
        <v>0</v>
      </c>
    </row>
    <row r="376" spans="1:18" x14ac:dyDescent="0.2">
      <c r="A376" s="11"/>
      <c r="B376" s="46" t="s">
        <v>671</v>
      </c>
      <c r="C376" s="32" t="s">
        <v>10</v>
      </c>
      <c r="D376" s="14">
        <v>19037</v>
      </c>
      <c r="E376" s="14">
        <v>850</v>
      </c>
      <c r="F376" s="14">
        <v>4467</v>
      </c>
      <c r="G376" s="9">
        <f>SUM(C376:F376)</f>
        <v>24354</v>
      </c>
      <c r="H376" s="32" t="s">
        <v>10</v>
      </c>
      <c r="I376" s="9">
        <f>SUM(G376:H376)</f>
        <v>24354</v>
      </c>
      <c r="J376" s="18"/>
      <c r="K376" s="32" t="s">
        <v>10</v>
      </c>
      <c r="L376" s="14">
        <v>15075</v>
      </c>
      <c r="M376" s="14">
        <v>751</v>
      </c>
      <c r="N376" s="14">
        <v>9616</v>
      </c>
      <c r="O376" s="9">
        <f>SUM(K376:N376)</f>
        <v>25442</v>
      </c>
      <c r="P376" s="32" t="s">
        <v>10</v>
      </c>
      <c r="Q376" s="9">
        <f>SUM(O376:P376)</f>
        <v>25442</v>
      </c>
    </row>
    <row r="377" spans="1:18" x14ac:dyDescent="0.2">
      <c r="A377" s="11"/>
      <c r="B377" s="46" t="s">
        <v>604</v>
      </c>
      <c r="C377" s="32" t="s">
        <v>10</v>
      </c>
      <c r="D377" s="14">
        <v>14</v>
      </c>
      <c r="E377" s="41">
        <v>0</v>
      </c>
      <c r="F377" s="14">
        <v>8</v>
      </c>
      <c r="G377" s="9">
        <f>SUM(C377:F377)</f>
        <v>22</v>
      </c>
      <c r="H377" s="10">
        <v>1844</v>
      </c>
      <c r="I377" s="9">
        <f>SUM(G377:H377)</f>
        <v>1866</v>
      </c>
      <c r="J377" s="18"/>
      <c r="K377" s="32" t="s">
        <v>10</v>
      </c>
      <c r="L377" s="14">
        <v>22</v>
      </c>
      <c r="M377" s="41">
        <v>0</v>
      </c>
      <c r="N377" s="14">
        <v>11</v>
      </c>
      <c r="O377" s="9">
        <f>SUM(K377:N377)</f>
        <v>33</v>
      </c>
      <c r="P377" s="10">
        <v>1863</v>
      </c>
      <c r="Q377" s="9">
        <f>SUM(O377:P377)</f>
        <v>1896</v>
      </c>
      <c r="R377" s="18"/>
    </row>
    <row r="378" spans="1:18" x14ac:dyDescent="0.2">
      <c r="A378" s="11"/>
      <c r="B378" s="59" t="s">
        <v>576</v>
      </c>
      <c r="C378" s="8" t="s">
        <v>10</v>
      </c>
      <c r="D378" s="8">
        <f t="shared" ref="D378:I378" si="163">SUM(D374:D377)</f>
        <v>22389</v>
      </c>
      <c r="E378" s="8">
        <f t="shared" si="163"/>
        <v>1170</v>
      </c>
      <c r="F378" s="8">
        <f t="shared" si="163"/>
        <v>6683</v>
      </c>
      <c r="G378" s="8">
        <f t="shared" si="163"/>
        <v>30242</v>
      </c>
      <c r="H378" s="8">
        <f t="shared" si="163"/>
        <v>8392</v>
      </c>
      <c r="I378" s="8">
        <f t="shared" si="163"/>
        <v>38634</v>
      </c>
      <c r="J378" s="18"/>
      <c r="K378" s="8" t="s">
        <v>10</v>
      </c>
      <c r="L378" s="8">
        <f t="shared" ref="L378:Q378" si="164">SUM(L374:L377)</f>
        <v>15119</v>
      </c>
      <c r="M378" s="8">
        <f t="shared" si="164"/>
        <v>751</v>
      </c>
      <c r="N378" s="8">
        <f t="shared" si="164"/>
        <v>9640</v>
      </c>
      <c r="O378" s="8">
        <f t="shared" si="164"/>
        <v>25510</v>
      </c>
      <c r="P378" s="8">
        <f t="shared" si="164"/>
        <v>1906</v>
      </c>
      <c r="Q378" s="8">
        <f t="shared" si="164"/>
        <v>27416</v>
      </c>
      <c r="R378" s="18"/>
    </row>
    <row r="379" spans="1:18" x14ac:dyDescent="0.2">
      <c r="A379" s="11"/>
      <c r="B379" s="11"/>
      <c r="C379" s="10"/>
      <c r="D379" s="10"/>
      <c r="E379" s="10"/>
      <c r="F379" s="10"/>
      <c r="G379" s="10"/>
      <c r="H379" s="10"/>
      <c r="I379" s="10"/>
      <c r="J379" s="18"/>
      <c r="K379" s="10"/>
      <c r="L379" s="10"/>
      <c r="M379" s="10"/>
      <c r="N379" s="10"/>
      <c r="O379" s="10"/>
      <c r="P379" s="10"/>
      <c r="Q379" s="10"/>
    </row>
    <row r="380" spans="1:18" x14ac:dyDescent="0.2">
      <c r="A380" s="11"/>
      <c r="B380" s="54" t="s">
        <v>8</v>
      </c>
      <c r="C380" s="10"/>
      <c r="D380" s="10"/>
      <c r="E380" s="10"/>
      <c r="F380" s="10"/>
      <c r="G380" s="10"/>
      <c r="H380" s="10"/>
      <c r="I380" s="10"/>
      <c r="J380" s="18"/>
      <c r="K380" s="10"/>
      <c r="L380" s="10"/>
      <c r="M380" s="10"/>
      <c r="N380" s="10"/>
      <c r="O380" s="10"/>
      <c r="P380" s="10"/>
      <c r="Q380" s="10"/>
    </row>
    <row r="381" spans="1:18" x14ac:dyDescent="0.2">
      <c r="A381" s="11"/>
      <c r="B381" s="46" t="s">
        <v>605</v>
      </c>
      <c r="C381" s="32" t="s">
        <v>10</v>
      </c>
      <c r="D381" s="14">
        <f t="shared" ref="D381:F382" si="165">D374</f>
        <v>1647</v>
      </c>
      <c r="E381" s="14">
        <f t="shared" si="165"/>
        <v>320</v>
      </c>
      <c r="F381" s="14">
        <f t="shared" si="165"/>
        <v>2208</v>
      </c>
      <c r="G381" s="9">
        <f>SUM(C381:F381)</f>
        <v>4175</v>
      </c>
      <c r="H381" s="10">
        <f>H368+H374</f>
        <v>6564</v>
      </c>
      <c r="I381" s="9">
        <f>SUM(G381:H381)</f>
        <v>10739</v>
      </c>
      <c r="J381" s="18"/>
      <c r="K381" s="8" t="s">
        <v>10</v>
      </c>
      <c r="L381" s="14">
        <f t="shared" ref="L381:N382" si="166">L374</f>
        <v>22</v>
      </c>
      <c r="M381" s="14">
        <f t="shared" si="166"/>
        <v>0</v>
      </c>
      <c r="N381" s="14">
        <f t="shared" si="166"/>
        <v>13</v>
      </c>
      <c r="O381" s="9">
        <f>SUM(K381:N381)</f>
        <v>35</v>
      </c>
      <c r="P381" s="14">
        <f>P374</f>
        <v>43</v>
      </c>
      <c r="Q381" s="9">
        <f>SUM(O381:P381)</f>
        <v>78</v>
      </c>
      <c r="R381" s="18"/>
    </row>
    <row r="382" spans="1:18" x14ac:dyDescent="0.2">
      <c r="A382" s="11"/>
      <c r="B382" s="53" t="s">
        <v>6</v>
      </c>
      <c r="C382" s="32" t="s">
        <v>10</v>
      </c>
      <c r="D382" s="14">
        <f t="shared" si="165"/>
        <v>1691</v>
      </c>
      <c r="E382" s="8" t="str">
        <f t="shared" si="165"/>
        <v>..</v>
      </c>
      <c r="F382" s="8" t="str">
        <f t="shared" si="165"/>
        <v>..</v>
      </c>
      <c r="G382" s="9">
        <f>SUM(C382:F382)</f>
        <v>1691</v>
      </c>
      <c r="H382" s="8" t="str">
        <f>H375</f>
        <v>..</v>
      </c>
      <c r="I382" s="9">
        <f>SUM(G382:H382)</f>
        <v>1691</v>
      </c>
      <c r="J382" s="18"/>
      <c r="K382" s="8" t="s">
        <v>10</v>
      </c>
      <c r="L382" s="14">
        <f t="shared" si="166"/>
        <v>0</v>
      </c>
      <c r="M382" s="8" t="str">
        <f t="shared" si="166"/>
        <v>..</v>
      </c>
      <c r="N382" s="8" t="str">
        <f t="shared" si="166"/>
        <v>..</v>
      </c>
      <c r="O382" s="9">
        <f>SUM(K382:N382)</f>
        <v>0</v>
      </c>
      <c r="P382" s="8" t="str">
        <f>P375</f>
        <v>..</v>
      </c>
      <c r="Q382" s="9">
        <f>SUM(O382:P382)</f>
        <v>0</v>
      </c>
    </row>
    <row r="383" spans="1:18" x14ac:dyDescent="0.2">
      <c r="A383" s="11"/>
      <c r="B383" s="46" t="s">
        <v>671</v>
      </c>
      <c r="C383" s="32" t="s">
        <v>10</v>
      </c>
      <c r="D383" s="14">
        <f t="shared" ref="D383:F384" si="167">D369+D376</f>
        <v>25501</v>
      </c>
      <c r="E383" s="14">
        <f t="shared" si="167"/>
        <v>1326</v>
      </c>
      <c r="F383" s="14">
        <f t="shared" si="167"/>
        <v>5505</v>
      </c>
      <c r="G383" s="9">
        <f>SUM(C383:F383)</f>
        <v>32332</v>
      </c>
      <c r="H383" s="32" t="s">
        <v>10</v>
      </c>
      <c r="I383" s="9">
        <f>SUM(G383:H383)</f>
        <v>32332</v>
      </c>
      <c r="J383" s="18"/>
      <c r="K383" s="8" t="s">
        <v>10</v>
      </c>
      <c r="L383" s="14">
        <f t="shared" ref="L383:N384" si="168">L369+L376</f>
        <v>23865</v>
      </c>
      <c r="M383" s="14">
        <f t="shared" si="168"/>
        <v>1190</v>
      </c>
      <c r="N383" s="14">
        <f t="shared" si="168"/>
        <v>15279</v>
      </c>
      <c r="O383" s="9">
        <f>SUM(K383:N383)</f>
        <v>40334</v>
      </c>
      <c r="P383" s="8" t="s">
        <v>10</v>
      </c>
      <c r="Q383" s="9">
        <f>SUM(O383:P383)</f>
        <v>40334</v>
      </c>
    </row>
    <row r="384" spans="1:18" x14ac:dyDescent="0.2">
      <c r="A384" s="11"/>
      <c r="B384" s="46" t="s">
        <v>604</v>
      </c>
      <c r="C384" s="32" t="s">
        <v>10</v>
      </c>
      <c r="D384" s="14">
        <f t="shared" si="167"/>
        <v>20</v>
      </c>
      <c r="E384" s="14">
        <f t="shared" si="167"/>
        <v>0</v>
      </c>
      <c r="F384" s="14">
        <f t="shared" si="167"/>
        <v>8</v>
      </c>
      <c r="G384" s="9">
        <f>SUM(C384:F384)</f>
        <v>28</v>
      </c>
      <c r="H384" s="14">
        <f>H370+H377</f>
        <v>2711</v>
      </c>
      <c r="I384" s="9">
        <f>SUM(G384:H384)</f>
        <v>2739</v>
      </c>
      <c r="J384" s="18"/>
      <c r="K384" s="8" t="s">
        <v>10</v>
      </c>
      <c r="L384" s="14">
        <f t="shared" si="168"/>
        <v>60</v>
      </c>
      <c r="M384" s="41">
        <f t="shared" si="168"/>
        <v>2</v>
      </c>
      <c r="N384" s="14">
        <f t="shared" si="168"/>
        <v>119</v>
      </c>
      <c r="O384" s="9">
        <f>SUM(K384:N384)</f>
        <v>181</v>
      </c>
      <c r="P384" s="14">
        <f>P370+P377</f>
        <v>2734</v>
      </c>
      <c r="Q384" s="9">
        <f>SUM(O384:P384)</f>
        <v>2915</v>
      </c>
      <c r="R384" s="18"/>
    </row>
    <row r="385" spans="1:18" ht="17.25" customHeight="1" thickBot="1" x14ac:dyDescent="0.25">
      <c r="A385" s="29"/>
      <c r="B385" s="34" t="s">
        <v>9</v>
      </c>
      <c r="C385" s="9" t="s">
        <v>10</v>
      </c>
      <c r="D385" s="9">
        <f t="shared" ref="D385:I385" si="169">SUM(D381:D384)</f>
        <v>28859</v>
      </c>
      <c r="E385" s="9">
        <f t="shared" si="169"/>
        <v>1646</v>
      </c>
      <c r="F385" s="9">
        <f t="shared" si="169"/>
        <v>7721</v>
      </c>
      <c r="G385" s="9">
        <f t="shared" si="169"/>
        <v>38226</v>
      </c>
      <c r="H385" s="9">
        <f t="shared" si="169"/>
        <v>9275</v>
      </c>
      <c r="I385" s="9">
        <f t="shared" si="169"/>
        <v>47501</v>
      </c>
      <c r="J385" s="36"/>
      <c r="K385" s="9" t="s">
        <v>10</v>
      </c>
      <c r="L385" s="9">
        <f t="shared" ref="L385:Q385" si="170">SUM(L381:L384)</f>
        <v>23947</v>
      </c>
      <c r="M385" s="9">
        <f t="shared" si="170"/>
        <v>1192</v>
      </c>
      <c r="N385" s="9">
        <f t="shared" si="170"/>
        <v>15411</v>
      </c>
      <c r="O385" s="9">
        <f t="shared" si="170"/>
        <v>40550</v>
      </c>
      <c r="P385" s="9">
        <f t="shared" si="170"/>
        <v>2777</v>
      </c>
      <c r="Q385" s="9">
        <f t="shared" si="170"/>
        <v>43327</v>
      </c>
      <c r="R385" s="18"/>
    </row>
    <row r="386" spans="1:18" ht="12" customHeight="1" x14ac:dyDescent="0.2">
      <c r="A386" s="96"/>
      <c r="B386" s="96"/>
      <c r="C386" s="61"/>
      <c r="D386" s="61"/>
      <c r="E386" s="61"/>
      <c r="F386" s="61"/>
      <c r="G386" s="61"/>
      <c r="H386" s="61"/>
      <c r="I386" s="61"/>
      <c r="J386" s="91"/>
      <c r="K386" s="61"/>
      <c r="L386" s="61"/>
      <c r="M386" s="61"/>
      <c r="N386" s="61"/>
      <c r="O386" s="61"/>
      <c r="P386" s="61"/>
      <c r="Q386" s="61"/>
      <c r="R386"/>
    </row>
    <row r="387" spans="1:18" x14ac:dyDescent="0.2">
      <c r="A387" s="45"/>
      <c r="B387" s="29"/>
      <c r="C387" s="12"/>
      <c r="D387" s="12"/>
      <c r="E387" s="12"/>
      <c r="F387" s="12"/>
      <c r="G387" s="12"/>
      <c r="H387" s="12"/>
      <c r="I387" s="12"/>
      <c r="J387" s="36"/>
      <c r="K387" s="12"/>
      <c r="L387" s="12"/>
      <c r="M387" s="12"/>
      <c r="N387" s="12"/>
      <c r="O387" s="12"/>
      <c r="P387" s="12"/>
      <c r="Q387" s="12"/>
      <c r="R387"/>
    </row>
    <row r="388" spans="1:18" x14ac:dyDescent="0.2">
      <c r="A388" s="5" t="s">
        <v>28</v>
      </c>
      <c r="R388"/>
    </row>
  </sheetData>
  <sortState ref="B53:Q54">
    <sortCondition ref="B53"/>
  </sortState>
  <mergeCells count="6">
    <mergeCell ref="A2:Q2"/>
    <mergeCell ref="C5:I5"/>
    <mergeCell ref="K5:Q5"/>
    <mergeCell ref="A3:Q4"/>
    <mergeCell ref="E6:F6"/>
    <mergeCell ref="M6:N6"/>
  </mergeCells>
  <phoneticPr fontId="8" type="noConversion"/>
  <conditionalFormatting sqref="K158:N158 M159:N161 K162:N176 P83:P97 H83:H97 C83:F97 K83:N97 C162:I176 O158:Q176 P27:P35 H27:H30 C27:F35 K27:N35 P45:P51 H45:H51 C45:F51 K45:N51 H32:H35 H14:H15 P10:P15 C10:F15 K10:N15">
    <cfRule type="containsBlanks" dxfId="183" priority="285">
      <formula>LEN(TRIM(C10))=0</formula>
    </cfRule>
  </conditionalFormatting>
  <conditionalFormatting sqref="C158:I161">
    <cfRule type="containsBlanks" dxfId="182" priority="286">
      <formula>LEN(TRIM(C158))=0</formula>
    </cfRule>
  </conditionalFormatting>
  <conditionalFormatting sqref="K159:L161">
    <cfRule type="containsBlanks" dxfId="181" priority="284">
      <formula>LEN(TRIM(K159))=0</formula>
    </cfRule>
  </conditionalFormatting>
  <conditionalFormatting sqref="K183 O183 Q183">
    <cfRule type="containsBlanks" dxfId="180" priority="282">
      <formula>LEN(TRIM(K183))=0</formula>
    </cfRule>
  </conditionalFormatting>
  <conditionalFormatting sqref="C183:I183">
    <cfRule type="containsBlanks" dxfId="179" priority="283">
      <formula>LEN(TRIM(C183))=0</formula>
    </cfRule>
  </conditionalFormatting>
  <conditionalFormatting sqref="L183">
    <cfRule type="containsBlanks" dxfId="178" priority="281">
      <formula>LEN(TRIM(L183))=0</formula>
    </cfRule>
  </conditionalFormatting>
  <conditionalFormatting sqref="M183">
    <cfRule type="containsBlanks" dxfId="177" priority="280">
      <formula>LEN(TRIM(M183))=0</formula>
    </cfRule>
  </conditionalFormatting>
  <conditionalFormatting sqref="N183">
    <cfRule type="containsBlanks" dxfId="176" priority="279">
      <formula>LEN(TRIM(N183))=0</formula>
    </cfRule>
  </conditionalFormatting>
  <conditionalFormatting sqref="P183">
    <cfRule type="containsBlanks" dxfId="175" priority="278">
      <formula>LEN(TRIM(P183))=0</formula>
    </cfRule>
  </conditionalFormatting>
  <conditionalFormatting sqref="G91">
    <cfRule type="containsBlanks" dxfId="174" priority="276">
      <formula>LEN(TRIM(G91))=0</formula>
    </cfRule>
  </conditionalFormatting>
  <conditionalFormatting sqref="I91">
    <cfRule type="containsBlanks" dxfId="173" priority="274">
      <formula>LEN(TRIM(I91))=0</formula>
    </cfRule>
  </conditionalFormatting>
  <conditionalFormatting sqref="G90">
    <cfRule type="containsBlanks" dxfId="172" priority="273">
      <formula>LEN(TRIM(G90))=0</formula>
    </cfRule>
  </conditionalFormatting>
  <conditionalFormatting sqref="G89">
    <cfRule type="containsBlanks" dxfId="171" priority="272">
      <formula>LEN(TRIM(G89))=0</formula>
    </cfRule>
  </conditionalFormatting>
  <conditionalFormatting sqref="I89">
    <cfRule type="containsBlanks" dxfId="170" priority="271">
      <formula>LEN(TRIM(I89))=0</formula>
    </cfRule>
  </conditionalFormatting>
  <conditionalFormatting sqref="I90">
    <cfRule type="containsBlanks" dxfId="169" priority="270">
      <formula>LEN(TRIM(I90))=0</formula>
    </cfRule>
  </conditionalFormatting>
  <conditionalFormatting sqref="G92">
    <cfRule type="containsBlanks" dxfId="168" priority="269">
      <formula>LEN(TRIM(G92))=0</formula>
    </cfRule>
  </conditionalFormatting>
  <conditionalFormatting sqref="I92">
    <cfRule type="containsBlanks" dxfId="167" priority="268">
      <formula>LEN(TRIM(I92))=0</formula>
    </cfRule>
  </conditionalFormatting>
  <conditionalFormatting sqref="G97">
    <cfRule type="containsBlanks" dxfId="166" priority="267">
      <formula>LEN(TRIM(G97))=0</formula>
    </cfRule>
  </conditionalFormatting>
  <conditionalFormatting sqref="I97">
    <cfRule type="containsBlanks" dxfId="165" priority="266">
      <formula>LEN(TRIM(I97))=0</formula>
    </cfRule>
  </conditionalFormatting>
  <conditionalFormatting sqref="P101:P110 H101:H110 C101:F110 K101:N110 C112:F116 C111 H112:H116 K112:N116 P112:P116">
    <cfRule type="containsBlanks" dxfId="164" priority="265">
      <formula>LEN(TRIM(C101))=0</formula>
    </cfRule>
  </conditionalFormatting>
  <conditionalFormatting sqref="G109">
    <cfRule type="containsBlanks" dxfId="163" priority="264">
      <formula>LEN(TRIM(G109))=0</formula>
    </cfRule>
  </conditionalFormatting>
  <conditionalFormatting sqref="I109">
    <cfRule type="containsBlanks" dxfId="162" priority="263">
      <formula>LEN(TRIM(I109))=0</formula>
    </cfRule>
  </conditionalFormatting>
  <conditionalFormatting sqref="G108">
    <cfRule type="containsBlanks" dxfId="161" priority="262">
      <formula>LEN(TRIM(G108))=0</formula>
    </cfRule>
  </conditionalFormatting>
  <conditionalFormatting sqref="G107">
    <cfRule type="containsBlanks" dxfId="160" priority="261">
      <formula>LEN(TRIM(G107))=0</formula>
    </cfRule>
  </conditionalFormatting>
  <conditionalFormatting sqref="I107">
    <cfRule type="containsBlanks" dxfId="159" priority="260">
      <formula>LEN(TRIM(I107))=0</formula>
    </cfRule>
  </conditionalFormatting>
  <conditionalFormatting sqref="I108">
    <cfRule type="containsBlanks" dxfId="158" priority="259">
      <formula>LEN(TRIM(I108))=0</formula>
    </cfRule>
  </conditionalFormatting>
  <conditionalFormatting sqref="G110">
    <cfRule type="containsBlanks" dxfId="157" priority="258">
      <formula>LEN(TRIM(G110))=0</formula>
    </cfRule>
  </conditionalFormatting>
  <conditionalFormatting sqref="I110">
    <cfRule type="containsBlanks" dxfId="156" priority="257">
      <formula>LEN(TRIM(I110))=0</formula>
    </cfRule>
  </conditionalFormatting>
  <conditionalFormatting sqref="G116">
    <cfRule type="containsBlanks" dxfId="155" priority="256">
      <formula>LEN(TRIM(G116))=0</formula>
    </cfRule>
  </conditionalFormatting>
  <conditionalFormatting sqref="I116">
    <cfRule type="containsBlanks" dxfId="154" priority="255">
      <formula>LEN(TRIM(I116))=0</formula>
    </cfRule>
  </conditionalFormatting>
  <conditionalFormatting sqref="H120:H129 P120:P129 C120:F129 K131:N135 C131:F135 P131:P135 H131:H135 K120:N129">
    <cfRule type="containsBlanks" dxfId="153" priority="254">
      <formula>LEN(TRIM(C120))=0</formula>
    </cfRule>
  </conditionalFormatting>
  <conditionalFormatting sqref="G128">
    <cfRule type="containsBlanks" dxfId="152" priority="253">
      <formula>LEN(TRIM(G128))=0</formula>
    </cfRule>
  </conditionalFormatting>
  <conditionalFormatting sqref="I128">
    <cfRule type="containsBlanks" dxfId="151" priority="252">
      <formula>LEN(TRIM(I128))=0</formula>
    </cfRule>
  </conditionalFormatting>
  <conditionalFormatting sqref="G127">
    <cfRule type="containsBlanks" dxfId="150" priority="251">
      <formula>LEN(TRIM(G127))=0</formula>
    </cfRule>
  </conditionalFormatting>
  <conditionalFormatting sqref="G126">
    <cfRule type="containsBlanks" dxfId="149" priority="250">
      <formula>LEN(TRIM(G126))=0</formula>
    </cfRule>
  </conditionalFormatting>
  <conditionalFormatting sqref="I126">
    <cfRule type="containsBlanks" dxfId="148" priority="249">
      <formula>LEN(TRIM(I126))=0</formula>
    </cfRule>
  </conditionalFormatting>
  <conditionalFormatting sqref="I127">
    <cfRule type="containsBlanks" dxfId="147" priority="248">
      <formula>LEN(TRIM(I127))=0</formula>
    </cfRule>
  </conditionalFormatting>
  <conditionalFormatting sqref="G129">
    <cfRule type="containsBlanks" dxfId="146" priority="247">
      <formula>LEN(TRIM(G129))=0</formula>
    </cfRule>
  </conditionalFormatting>
  <conditionalFormatting sqref="I129">
    <cfRule type="containsBlanks" dxfId="145" priority="246">
      <formula>LEN(TRIM(I129))=0</formula>
    </cfRule>
  </conditionalFormatting>
  <conditionalFormatting sqref="G135">
    <cfRule type="containsBlanks" dxfId="144" priority="245">
      <formula>LEN(TRIM(G135))=0</formula>
    </cfRule>
  </conditionalFormatting>
  <conditionalFormatting sqref="I135">
    <cfRule type="containsBlanks" dxfId="143" priority="244">
      <formula>LEN(TRIM(I135))=0</formula>
    </cfRule>
  </conditionalFormatting>
  <conditionalFormatting sqref="D111:F111">
    <cfRule type="containsBlanks" dxfId="142" priority="241">
      <formula>LEN(TRIM(D111))=0</formula>
    </cfRule>
  </conditionalFormatting>
  <conditionalFormatting sqref="H111">
    <cfRule type="containsBlanks" dxfId="141" priority="239">
      <formula>LEN(TRIM(H111))=0</formula>
    </cfRule>
  </conditionalFormatting>
  <conditionalFormatting sqref="K111">
    <cfRule type="containsBlanks" dxfId="140" priority="238">
      <formula>LEN(TRIM(K111))=0</formula>
    </cfRule>
  </conditionalFormatting>
  <conditionalFormatting sqref="L111:N111">
    <cfRule type="containsBlanks" dxfId="139" priority="237">
      <formula>LEN(TRIM(L111))=0</formula>
    </cfRule>
  </conditionalFormatting>
  <conditionalFormatting sqref="P111">
    <cfRule type="containsBlanks" dxfId="138" priority="235">
      <formula>LEN(TRIM(P111))=0</formula>
    </cfRule>
  </conditionalFormatting>
  <conditionalFormatting sqref="C130">
    <cfRule type="containsBlanks" dxfId="137" priority="234">
      <formula>LEN(TRIM(C130))=0</formula>
    </cfRule>
  </conditionalFormatting>
  <conditionalFormatting sqref="D130:F130">
    <cfRule type="containsBlanks" dxfId="136" priority="233">
      <formula>LEN(TRIM(D130))=0</formula>
    </cfRule>
  </conditionalFormatting>
  <conditionalFormatting sqref="H130">
    <cfRule type="containsBlanks" dxfId="135" priority="231">
      <formula>LEN(TRIM(H130))=0</formula>
    </cfRule>
  </conditionalFormatting>
  <conditionalFormatting sqref="L130:N130">
    <cfRule type="containsBlanks" dxfId="134" priority="229">
      <formula>LEN(TRIM(L130))=0</formula>
    </cfRule>
  </conditionalFormatting>
  <conditionalFormatting sqref="P130">
    <cfRule type="containsBlanks" dxfId="133" priority="227">
      <formula>LEN(TRIM(P130))=0</formula>
    </cfRule>
  </conditionalFormatting>
  <conditionalFormatting sqref="K130">
    <cfRule type="containsBlanks" dxfId="132" priority="226">
      <formula>LEN(TRIM(K130))=0</formula>
    </cfRule>
  </conditionalFormatting>
  <conditionalFormatting sqref="K38:N38 P37:P38 C37 K37 C38:F41 H37:H41 P40:P41 K40:N41">
    <cfRule type="containsBlanks" dxfId="131" priority="225">
      <formula>LEN(TRIM(C37))=0</formula>
    </cfRule>
  </conditionalFormatting>
  <conditionalFormatting sqref="G35">
    <cfRule type="containsBlanks" dxfId="130" priority="224">
      <formula>LEN(TRIM(G35))=0</formula>
    </cfRule>
  </conditionalFormatting>
  <conditionalFormatting sqref="I35">
    <cfRule type="containsBlanks" dxfId="129" priority="223">
      <formula>LEN(TRIM(I35))=0</formula>
    </cfRule>
  </conditionalFormatting>
  <conditionalFormatting sqref="G34">
    <cfRule type="containsBlanks" dxfId="128" priority="222">
      <formula>LEN(TRIM(G34))=0</formula>
    </cfRule>
  </conditionalFormatting>
  <conditionalFormatting sqref="G33">
    <cfRule type="containsBlanks" dxfId="127" priority="221">
      <formula>LEN(TRIM(G33))=0</formula>
    </cfRule>
  </conditionalFormatting>
  <conditionalFormatting sqref="I33">
    <cfRule type="containsBlanks" dxfId="126" priority="220">
      <formula>LEN(TRIM(I33))=0</formula>
    </cfRule>
  </conditionalFormatting>
  <conditionalFormatting sqref="I34">
    <cfRule type="containsBlanks" dxfId="125" priority="219">
      <formula>LEN(TRIM(I34))=0</formula>
    </cfRule>
  </conditionalFormatting>
  <conditionalFormatting sqref="C36">
    <cfRule type="containsBlanks" dxfId="124" priority="181">
      <formula>LEN(TRIM(C36))=0</formula>
    </cfRule>
  </conditionalFormatting>
  <conditionalFormatting sqref="D36:F36">
    <cfRule type="containsBlanks" dxfId="123" priority="180">
      <formula>LEN(TRIM(D36))=0</formula>
    </cfRule>
  </conditionalFormatting>
  <conditionalFormatting sqref="H36">
    <cfRule type="containsBlanks" dxfId="122" priority="179">
      <formula>LEN(TRIM(H36))=0</formula>
    </cfRule>
  </conditionalFormatting>
  <conditionalFormatting sqref="K36">
    <cfRule type="containsBlanks" dxfId="121" priority="178">
      <formula>LEN(TRIM(K36))=0</formula>
    </cfRule>
  </conditionalFormatting>
  <conditionalFormatting sqref="L36:N36">
    <cfRule type="containsBlanks" dxfId="120" priority="177">
      <formula>LEN(TRIM(L36))=0</formula>
    </cfRule>
  </conditionalFormatting>
  <conditionalFormatting sqref="P36">
    <cfRule type="containsBlanks" dxfId="119" priority="176">
      <formula>LEN(TRIM(P36))=0</formula>
    </cfRule>
  </conditionalFormatting>
  <conditionalFormatting sqref="D37:F37">
    <cfRule type="containsBlanks" dxfId="118" priority="175">
      <formula>LEN(TRIM(D37))=0</formula>
    </cfRule>
  </conditionalFormatting>
  <conditionalFormatting sqref="L37:N37">
    <cfRule type="containsBlanks" dxfId="117" priority="174">
      <formula>LEN(TRIM(L37))=0</formula>
    </cfRule>
  </conditionalFormatting>
  <conditionalFormatting sqref="H63 P63 C63 E63:F63 K63 M63">
    <cfRule type="containsBlanks" dxfId="116" priority="162">
      <formula>LEN(TRIM(C63))=0</formula>
    </cfRule>
  </conditionalFormatting>
  <conditionalFormatting sqref="K55:N55 C55:E55 H54:H55 P54:P55 C54 K54 P57:P58 H57:H58 C57:F58 K57:N58">
    <cfRule type="containsBlanks" dxfId="115" priority="139">
      <formula>LEN(TRIM(C54))=0</formula>
    </cfRule>
  </conditionalFormatting>
  <conditionalFormatting sqref="G51">
    <cfRule type="containsBlanks" dxfId="114" priority="138">
      <formula>LEN(TRIM(G51))=0</formula>
    </cfRule>
  </conditionalFormatting>
  <conditionalFormatting sqref="I51">
    <cfRule type="containsBlanks" dxfId="113" priority="137">
      <formula>LEN(TRIM(I51))=0</formula>
    </cfRule>
  </conditionalFormatting>
  <conditionalFormatting sqref="G50">
    <cfRule type="containsBlanks" dxfId="112" priority="136">
      <formula>LEN(TRIM(G50))=0</formula>
    </cfRule>
  </conditionalFormatting>
  <conditionalFormatting sqref="I50">
    <cfRule type="containsBlanks" dxfId="111" priority="133">
      <formula>LEN(TRIM(I50))=0</formula>
    </cfRule>
  </conditionalFormatting>
  <conditionalFormatting sqref="C52">
    <cfRule type="containsBlanks" dxfId="110" priority="132">
      <formula>LEN(TRIM(C52))=0</formula>
    </cfRule>
  </conditionalFormatting>
  <conditionalFormatting sqref="D52:F52">
    <cfRule type="containsBlanks" dxfId="109" priority="131">
      <formula>LEN(TRIM(D52))=0</formula>
    </cfRule>
  </conditionalFormatting>
  <conditionalFormatting sqref="H52">
    <cfRule type="containsBlanks" dxfId="108" priority="130">
      <formula>LEN(TRIM(H52))=0</formula>
    </cfRule>
  </conditionalFormatting>
  <conditionalFormatting sqref="K52">
    <cfRule type="containsBlanks" dxfId="107" priority="129">
      <formula>LEN(TRIM(K52))=0</formula>
    </cfRule>
  </conditionalFormatting>
  <conditionalFormatting sqref="L52:N52">
    <cfRule type="containsBlanks" dxfId="106" priority="128">
      <formula>LEN(TRIM(L52))=0</formula>
    </cfRule>
  </conditionalFormatting>
  <conditionalFormatting sqref="P52">
    <cfRule type="containsBlanks" dxfId="105" priority="127">
      <formula>LEN(TRIM(P52))=0</formula>
    </cfRule>
  </conditionalFormatting>
  <conditionalFormatting sqref="D54:F54">
    <cfRule type="containsBlanks" dxfId="104" priority="126">
      <formula>LEN(TRIM(D54))=0</formula>
    </cfRule>
  </conditionalFormatting>
  <conditionalFormatting sqref="L54:N54">
    <cfRule type="containsBlanks" dxfId="103" priority="125">
      <formula>LEN(TRIM(L54))=0</formula>
    </cfRule>
  </conditionalFormatting>
  <conditionalFormatting sqref="P64:P65 H64:H65 C66:F66 C69:F71 C67 E68 E64:E65 H68:H71 K71 K66:N66 M64:M65 K67 M69:N69 M68 M70 P68:P70">
    <cfRule type="containsBlanks" dxfId="102" priority="124">
      <formula>LEN(TRIM(C64))=0</formula>
    </cfRule>
  </conditionalFormatting>
  <conditionalFormatting sqref="K78 C78 H74:H75 P74:P75 D75:F75 L75:N75 L77:N77 D77:F77 P77 H77">
    <cfRule type="containsBlanks" dxfId="101" priority="123">
      <formula>LEN(TRIM(C74))=0</formula>
    </cfRule>
  </conditionalFormatting>
  <conditionalFormatting sqref="G71">
    <cfRule type="containsBlanks" dxfId="100" priority="122">
      <formula>LEN(TRIM(G71))=0</formula>
    </cfRule>
  </conditionalFormatting>
  <conditionalFormatting sqref="I71">
    <cfRule type="containsBlanks" dxfId="99" priority="121">
      <formula>LEN(TRIM(I71))=0</formula>
    </cfRule>
  </conditionalFormatting>
  <conditionalFormatting sqref="G70">
    <cfRule type="containsBlanks" dxfId="98" priority="120">
      <formula>LEN(TRIM(G70))=0</formula>
    </cfRule>
  </conditionalFormatting>
  <conditionalFormatting sqref="G69">
    <cfRule type="containsBlanks" dxfId="97" priority="119">
      <formula>LEN(TRIM(G69))=0</formula>
    </cfRule>
  </conditionalFormatting>
  <conditionalFormatting sqref="I69">
    <cfRule type="containsBlanks" dxfId="96" priority="118">
      <formula>LEN(TRIM(I69))=0</formula>
    </cfRule>
  </conditionalFormatting>
  <conditionalFormatting sqref="I70">
    <cfRule type="containsBlanks" dxfId="95" priority="117">
      <formula>LEN(TRIM(I70))=0</formula>
    </cfRule>
  </conditionalFormatting>
  <conditionalFormatting sqref="D72:F72">
    <cfRule type="containsBlanks" dxfId="94" priority="115">
      <formula>LEN(TRIM(D72))=0</formula>
    </cfRule>
  </conditionalFormatting>
  <conditionalFormatting sqref="H72">
    <cfRule type="containsBlanks" dxfId="93" priority="114">
      <formula>LEN(TRIM(H72))=0</formula>
    </cfRule>
  </conditionalFormatting>
  <conditionalFormatting sqref="L72:N72">
    <cfRule type="containsBlanks" dxfId="92" priority="112">
      <formula>LEN(TRIM(L72))=0</formula>
    </cfRule>
  </conditionalFormatting>
  <conditionalFormatting sqref="P72">
    <cfRule type="containsBlanks" dxfId="91" priority="111">
      <formula>LEN(TRIM(P72))=0</formula>
    </cfRule>
  </conditionalFormatting>
  <conditionalFormatting sqref="D74:F74">
    <cfRule type="containsBlanks" dxfId="90" priority="110">
      <formula>LEN(TRIM(D74))=0</formula>
    </cfRule>
  </conditionalFormatting>
  <conditionalFormatting sqref="L74:N74">
    <cfRule type="containsBlanks" dxfId="89" priority="109">
      <formula>LEN(TRIM(L74))=0</formula>
    </cfRule>
  </conditionalFormatting>
  <conditionalFormatting sqref="C64:C65">
    <cfRule type="containsBlanks" dxfId="88" priority="108">
      <formula>LEN(TRIM(C64))=0</formula>
    </cfRule>
  </conditionalFormatting>
  <conditionalFormatting sqref="C68">
    <cfRule type="containsBlanks" dxfId="87" priority="107">
      <formula>LEN(TRIM(C68))=0</formula>
    </cfRule>
  </conditionalFormatting>
  <conditionalFormatting sqref="C72">
    <cfRule type="containsBlanks" dxfId="86" priority="106">
      <formula>LEN(TRIM(C72))=0</formula>
    </cfRule>
  </conditionalFormatting>
  <conditionalFormatting sqref="C74">
    <cfRule type="containsBlanks" dxfId="85" priority="105">
      <formula>LEN(TRIM(C74))=0</formula>
    </cfRule>
  </conditionalFormatting>
  <conditionalFormatting sqref="C75">
    <cfRule type="containsBlanks" dxfId="84" priority="104">
      <formula>LEN(TRIM(C75))=0</formula>
    </cfRule>
  </conditionalFormatting>
  <conditionalFormatting sqref="C77">
    <cfRule type="containsBlanks" dxfId="83" priority="103">
      <formula>LEN(TRIM(C77))=0</formula>
    </cfRule>
  </conditionalFormatting>
  <conditionalFormatting sqref="D63:D65">
    <cfRule type="containsBlanks" dxfId="82" priority="102">
      <formula>LEN(TRIM(D63))=0</formula>
    </cfRule>
  </conditionalFormatting>
  <conditionalFormatting sqref="D67:D68">
    <cfRule type="containsBlanks" dxfId="81" priority="101">
      <formula>LEN(TRIM(D67))=0</formula>
    </cfRule>
  </conditionalFormatting>
  <conditionalFormatting sqref="D78">
    <cfRule type="containsBlanks" dxfId="80" priority="100">
      <formula>LEN(TRIM(D78))=0</formula>
    </cfRule>
  </conditionalFormatting>
  <conditionalFormatting sqref="E78">
    <cfRule type="containsBlanks" dxfId="79" priority="98">
      <formula>LEN(TRIM(E78))=0</formula>
    </cfRule>
  </conditionalFormatting>
  <conditionalFormatting sqref="F78">
    <cfRule type="containsBlanks" dxfId="78" priority="97">
      <formula>LEN(TRIM(F78))=0</formula>
    </cfRule>
  </conditionalFormatting>
  <conditionalFormatting sqref="F68">
    <cfRule type="containsBlanks" dxfId="77" priority="96">
      <formula>LEN(TRIM(F68))=0</formula>
    </cfRule>
  </conditionalFormatting>
  <conditionalFormatting sqref="F65">
    <cfRule type="containsBlanks" dxfId="76" priority="94">
      <formula>LEN(TRIM(F65))=0</formula>
    </cfRule>
  </conditionalFormatting>
  <conditionalFormatting sqref="F64">
    <cfRule type="containsBlanks" dxfId="75" priority="93">
      <formula>LEN(TRIM(F64))=0</formula>
    </cfRule>
  </conditionalFormatting>
  <conditionalFormatting sqref="H66">
    <cfRule type="containsBlanks" dxfId="74" priority="92">
      <formula>LEN(TRIM(H66))=0</formula>
    </cfRule>
  </conditionalFormatting>
  <conditionalFormatting sqref="H78">
    <cfRule type="containsBlanks" dxfId="73" priority="90">
      <formula>LEN(TRIM(H78))=0</formula>
    </cfRule>
  </conditionalFormatting>
  <conditionalFormatting sqref="K72 K77 K74:K75">
    <cfRule type="containsBlanks" dxfId="72" priority="89">
      <formula>LEN(TRIM(K72))=0</formula>
    </cfRule>
  </conditionalFormatting>
  <conditionalFormatting sqref="K70">
    <cfRule type="containsBlanks" dxfId="71" priority="88">
      <formula>LEN(TRIM(K70))=0</formula>
    </cfRule>
  </conditionalFormatting>
  <conditionalFormatting sqref="K69">
    <cfRule type="containsBlanks" dxfId="70" priority="87">
      <formula>LEN(TRIM(K69))=0</formula>
    </cfRule>
  </conditionalFormatting>
  <conditionalFormatting sqref="K68">
    <cfRule type="containsBlanks" dxfId="69" priority="86">
      <formula>LEN(TRIM(K68))=0</formula>
    </cfRule>
  </conditionalFormatting>
  <conditionalFormatting sqref="K65">
    <cfRule type="containsBlanks" dxfId="68" priority="85">
      <formula>LEN(TRIM(K65))=0</formula>
    </cfRule>
  </conditionalFormatting>
  <conditionalFormatting sqref="K64">
    <cfRule type="containsBlanks" dxfId="67" priority="84">
      <formula>LEN(TRIM(K64))=0</formula>
    </cfRule>
  </conditionalFormatting>
  <conditionalFormatting sqref="L63:L65">
    <cfRule type="containsBlanks" dxfId="66" priority="83">
      <formula>LEN(TRIM(L63))=0</formula>
    </cfRule>
  </conditionalFormatting>
  <conditionalFormatting sqref="L68">
    <cfRule type="containsBlanks" dxfId="65" priority="81">
      <formula>LEN(TRIM(L68))=0</formula>
    </cfRule>
  </conditionalFormatting>
  <conditionalFormatting sqref="L70">
    <cfRule type="containsBlanks" dxfId="64" priority="79">
      <formula>LEN(TRIM(L70))=0</formula>
    </cfRule>
  </conditionalFormatting>
  <conditionalFormatting sqref="L71">
    <cfRule type="containsBlanks" dxfId="63" priority="78">
      <formula>LEN(TRIM(L71))=0</formula>
    </cfRule>
  </conditionalFormatting>
  <conditionalFormatting sqref="L78">
    <cfRule type="containsBlanks" dxfId="62" priority="77">
      <formula>LEN(TRIM(L78))=0</formula>
    </cfRule>
  </conditionalFormatting>
  <conditionalFormatting sqref="M78">
    <cfRule type="containsBlanks" dxfId="61" priority="76">
      <formula>LEN(TRIM(M78))=0</formula>
    </cfRule>
  </conditionalFormatting>
  <conditionalFormatting sqref="M71">
    <cfRule type="containsBlanks" dxfId="60" priority="75">
      <formula>LEN(TRIM(M71))=0</formula>
    </cfRule>
  </conditionalFormatting>
  <conditionalFormatting sqref="N63:N65">
    <cfRule type="containsBlanks" dxfId="59" priority="73">
      <formula>LEN(TRIM(N63))=0</formula>
    </cfRule>
  </conditionalFormatting>
  <conditionalFormatting sqref="N68">
    <cfRule type="containsBlanks" dxfId="58" priority="71">
      <formula>LEN(TRIM(N68))=0</formula>
    </cfRule>
  </conditionalFormatting>
  <conditionalFormatting sqref="N70">
    <cfRule type="containsBlanks" dxfId="57" priority="70">
      <formula>LEN(TRIM(N70))=0</formula>
    </cfRule>
  </conditionalFormatting>
  <conditionalFormatting sqref="N71">
    <cfRule type="containsBlanks" dxfId="56" priority="69">
      <formula>LEN(TRIM(N71))=0</formula>
    </cfRule>
  </conditionalFormatting>
  <conditionalFormatting sqref="N78">
    <cfRule type="containsBlanks" dxfId="55" priority="68">
      <formula>LEN(TRIM(N78))=0</formula>
    </cfRule>
  </conditionalFormatting>
  <conditionalFormatting sqref="P78">
    <cfRule type="containsBlanks" dxfId="54" priority="67">
      <formula>LEN(TRIM(P78))=0</formula>
    </cfRule>
  </conditionalFormatting>
  <conditionalFormatting sqref="P71">
    <cfRule type="containsBlanks" dxfId="53" priority="66">
      <formula>LEN(TRIM(P71))=0</formula>
    </cfRule>
  </conditionalFormatting>
  <conditionalFormatting sqref="P66">
    <cfRule type="containsBlanks" dxfId="52" priority="64">
      <formula>LEN(TRIM(P66))=0</formula>
    </cfRule>
  </conditionalFormatting>
  <conditionalFormatting sqref="K39:N39 P39">
    <cfRule type="containsBlanks" dxfId="51" priority="63">
      <formula>LEN(TRIM(K39))=0</formula>
    </cfRule>
  </conditionalFormatting>
  <conditionalFormatting sqref="C56:F56 H56">
    <cfRule type="containsBlanks" dxfId="50" priority="62">
      <formula>LEN(TRIM(C56))=0</formula>
    </cfRule>
  </conditionalFormatting>
  <conditionalFormatting sqref="K56:N56 P56">
    <cfRule type="containsBlanks" dxfId="49" priority="61">
      <formula>LEN(TRIM(K56))=0</formula>
    </cfRule>
  </conditionalFormatting>
  <conditionalFormatting sqref="E76 H76">
    <cfRule type="containsBlanks" dxfId="48" priority="60">
      <formula>LEN(TRIM(E76))=0</formula>
    </cfRule>
  </conditionalFormatting>
  <conditionalFormatting sqref="M76 P76">
    <cfRule type="containsBlanks" dxfId="47" priority="59">
      <formula>LEN(TRIM(M76))=0</formula>
    </cfRule>
  </conditionalFormatting>
  <conditionalFormatting sqref="C76">
    <cfRule type="containsBlanks" dxfId="46" priority="58">
      <formula>LEN(TRIM(C76))=0</formula>
    </cfRule>
  </conditionalFormatting>
  <conditionalFormatting sqref="D76">
    <cfRule type="containsBlanks" dxfId="45" priority="57">
      <formula>LEN(TRIM(D76))=0</formula>
    </cfRule>
  </conditionalFormatting>
  <conditionalFormatting sqref="F76">
    <cfRule type="containsBlanks" dxfId="44" priority="56">
      <formula>LEN(TRIM(F76))=0</formula>
    </cfRule>
  </conditionalFormatting>
  <conditionalFormatting sqref="K76">
    <cfRule type="containsBlanks" dxfId="43" priority="55">
      <formula>LEN(TRIM(K76))=0</formula>
    </cfRule>
  </conditionalFormatting>
  <conditionalFormatting sqref="L76">
    <cfRule type="containsBlanks" dxfId="42" priority="54">
      <formula>LEN(TRIM(L76))=0</formula>
    </cfRule>
  </conditionalFormatting>
  <conditionalFormatting sqref="N76">
    <cfRule type="containsBlanks" dxfId="41" priority="53">
      <formula>LEN(TRIM(N76))=0</formula>
    </cfRule>
  </conditionalFormatting>
  <conditionalFormatting sqref="P53 H53 C53:F53 K53:N53">
    <cfRule type="containsBlanks" dxfId="40" priority="52">
      <formula>LEN(TRIM(C53))=0</formula>
    </cfRule>
  </conditionalFormatting>
  <conditionalFormatting sqref="P73 H73 C73:F73 K73:N73">
    <cfRule type="containsBlanks" dxfId="39" priority="51">
      <formula>LEN(TRIM(C73))=0</formula>
    </cfRule>
  </conditionalFormatting>
  <conditionalFormatting sqref="P59 H59 C59:F59 K59:N59">
    <cfRule type="containsBlanks" dxfId="38" priority="50">
      <formula>LEN(TRIM(C59))=0</formula>
    </cfRule>
  </conditionalFormatting>
  <conditionalFormatting sqref="K79 C79">
    <cfRule type="containsBlanks" dxfId="37" priority="49">
      <formula>LEN(TRIM(C79))=0</formula>
    </cfRule>
  </conditionalFormatting>
  <conditionalFormatting sqref="D79">
    <cfRule type="containsBlanks" dxfId="36" priority="48">
      <formula>LEN(TRIM(D79))=0</formula>
    </cfRule>
  </conditionalFormatting>
  <conditionalFormatting sqref="E79">
    <cfRule type="containsBlanks" dxfId="35" priority="40">
      <formula>LEN(TRIM(E79))=0</formula>
    </cfRule>
  </conditionalFormatting>
  <conditionalFormatting sqref="F79">
    <cfRule type="containsBlanks" dxfId="34" priority="39">
      <formula>LEN(TRIM(F79))=0</formula>
    </cfRule>
  </conditionalFormatting>
  <conditionalFormatting sqref="H79">
    <cfRule type="containsBlanks" dxfId="33" priority="38">
      <formula>LEN(TRIM(H79))=0</formula>
    </cfRule>
  </conditionalFormatting>
  <conditionalFormatting sqref="L79">
    <cfRule type="containsBlanks" dxfId="32" priority="37">
      <formula>LEN(TRIM(L79))=0</formula>
    </cfRule>
  </conditionalFormatting>
  <conditionalFormatting sqref="M79">
    <cfRule type="containsBlanks" dxfId="31" priority="36">
      <formula>LEN(TRIM(M79))=0</formula>
    </cfRule>
  </conditionalFormatting>
  <conditionalFormatting sqref="N79">
    <cfRule type="containsBlanks" dxfId="30" priority="35">
      <formula>LEN(TRIM(N79))=0</formula>
    </cfRule>
  </conditionalFormatting>
  <conditionalFormatting sqref="P79">
    <cfRule type="containsBlanks" dxfId="29" priority="34">
      <formula>LEN(TRIM(P79))=0</formula>
    </cfRule>
  </conditionalFormatting>
  <conditionalFormatting sqref="E67">
    <cfRule type="containsBlanks" dxfId="28" priority="33">
      <formula>LEN(TRIM(E67))=0</formula>
    </cfRule>
  </conditionalFormatting>
  <conditionalFormatting sqref="F67">
    <cfRule type="containsBlanks" dxfId="27" priority="32">
      <formula>LEN(TRIM(F67))=0</formula>
    </cfRule>
  </conditionalFormatting>
  <conditionalFormatting sqref="H67">
    <cfRule type="containsBlanks" dxfId="26" priority="31">
      <formula>LEN(TRIM(H67))=0</formula>
    </cfRule>
  </conditionalFormatting>
  <conditionalFormatting sqref="L67">
    <cfRule type="containsBlanks" dxfId="25" priority="30">
      <formula>LEN(TRIM(L67))=0</formula>
    </cfRule>
  </conditionalFormatting>
  <conditionalFormatting sqref="M67">
    <cfRule type="containsBlanks" dxfId="24" priority="29">
      <formula>LEN(TRIM(M67))=0</formula>
    </cfRule>
  </conditionalFormatting>
  <conditionalFormatting sqref="N67">
    <cfRule type="containsBlanks" dxfId="23" priority="28">
      <formula>LEN(TRIM(N67))=0</formula>
    </cfRule>
  </conditionalFormatting>
  <conditionalFormatting sqref="P67">
    <cfRule type="containsBlanks" dxfId="22" priority="27">
      <formula>LEN(TRIM(P67))=0</formula>
    </cfRule>
  </conditionalFormatting>
  <conditionalFormatting sqref="L69">
    <cfRule type="containsBlanks" dxfId="21" priority="26">
      <formula>LEN(TRIM(L69))=0</formula>
    </cfRule>
  </conditionalFormatting>
  <conditionalFormatting sqref="F55">
    <cfRule type="containsBlanks" dxfId="20" priority="25">
      <formula>LEN(TRIM(F55))=0</formula>
    </cfRule>
  </conditionalFormatting>
  <conditionalFormatting sqref="H31">
    <cfRule type="containsBlanks" dxfId="19" priority="24">
      <formula>LEN(TRIM(H31))=0</formula>
    </cfRule>
  </conditionalFormatting>
  <conditionalFormatting sqref="H10:H13">
    <cfRule type="containsBlanks" dxfId="18" priority="23">
      <formula>LEN(TRIM(H10))=0</formula>
    </cfRule>
  </conditionalFormatting>
  <conditionalFormatting sqref="K19:N19 C17 K17 C19:F22 P21:P22 K21:N22 H17:H22 P17:P19">
    <cfRule type="containsBlanks" dxfId="17" priority="22">
      <formula>LEN(TRIM(C17))=0</formula>
    </cfRule>
  </conditionalFormatting>
  <conditionalFormatting sqref="G15">
    <cfRule type="containsBlanks" dxfId="16" priority="21">
      <formula>LEN(TRIM(G15))=0</formula>
    </cfRule>
  </conditionalFormatting>
  <conditionalFormatting sqref="I15">
    <cfRule type="containsBlanks" dxfId="15" priority="20">
      <formula>LEN(TRIM(I15))=0</formula>
    </cfRule>
  </conditionalFormatting>
  <conditionalFormatting sqref="C16">
    <cfRule type="containsBlanks" dxfId="14" priority="15">
      <formula>LEN(TRIM(C16))=0</formula>
    </cfRule>
  </conditionalFormatting>
  <conditionalFormatting sqref="D16:F16">
    <cfRule type="containsBlanks" dxfId="13" priority="14">
      <formula>LEN(TRIM(D16))=0</formula>
    </cfRule>
  </conditionalFormatting>
  <conditionalFormatting sqref="H16">
    <cfRule type="containsBlanks" dxfId="12" priority="13">
      <formula>LEN(TRIM(H16))=0</formula>
    </cfRule>
  </conditionalFormatting>
  <conditionalFormatting sqref="K16">
    <cfRule type="containsBlanks" dxfId="11" priority="12">
      <formula>LEN(TRIM(K16))=0</formula>
    </cfRule>
  </conditionalFormatting>
  <conditionalFormatting sqref="L16:N16">
    <cfRule type="containsBlanks" dxfId="10" priority="11">
      <formula>LEN(TRIM(L16))=0</formula>
    </cfRule>
  </conditionalFormatting>
  <conditionalFormatting sqref="P16">
    <cfRule type="containsBlanks" dxfId="9" priority="10">
      <formula>LEN(TRIM(P16))=0</formula>
    </cfRule>
  </conditionalFormatting>
  <conditionalFormatting sqref="D17:F17 F18">
    <cfRule type="containsBlanks" dxfId="8" priority="9">
      <formula>LEN(TRIM(D17))=0</formula>
    </cfRule>
  </conditionalFormatting>
  <conditionalFormatting sqref="L17:N17">
    <cfRule type="containsBlanks" dxfId="7" priority="8">
      <formula>LEN(TRIM(L17))=0</formula>
    </cfRule>
  </conditionalFormatting>
  <conditionalFormatting sqref="K20:N20 P20">
    <cfRule type="containsBlanks" dxfId="6" priority="7">
      <formula>LEN(TRIM(K20))=0</formula>
    </cfRule>
  </conditionalFormatting>
  <conditionalFormatting sqref="P23 H23 C23:F23 K23:N23">
    <cfRule type="containsBlanks" dxfId="5" priority="5">
      <formula>LEN(TRIM(C23))=0</formula>
    </cfRule>
  </conditionalFormatting>
  <conditionalFormatting sqref="C18:E18">
    <cfRule type="containsBlanks" dxfId="4" priority="1">
      <formula>LEN(TRIM(C18))=0</formula>
    </cfRule>
  </conditionalFormatting>
  <conditionalFormatting sqref="N18">
    <cfRule type="containsBlanks" dxfId="3" priority="3">
      <formula>LEN(TRIM(N18))=0</formula>
    </cfRule>
  </conditionalFormatting>
  <conditionalFormatting sqref="K18:M18">
    <cfRule type="containsBlanks" dxfId="2" priority="2">
      <formula>LEN(TRIM(K18))=0</formula>
    </cfRule>
  </conditionalFormatting>
  <printOptions horizontalCentered="1"/>
  <pageMargins left="0.74803149606299213" right="0.74803149606299213" top="0.47244094488188981" bottom="0.47244094488188981" header="0.31496062992125984" footer="0.31496062992125984"/>
  <pageSetup paperSize="8" scale="85" fitToHeight="0" orientation="landscape" r:id="rId1"/>
  <headerFooter alignWithMargins="0">
    <oddFooter>&amp;RPage &amp;P of &amp;N</oddFooter>
    <evenFooter>&amp;RPage &amp;P of &amp;N</evenFooter>
    <firstFooter>&amp;RPage &amp;P of &amp;N</firstFooter>
  </headerFooter>
  <rowBreaks count="9" manualBreakCount="9">
    <brk id="60" max="16383" man="1"/>
    <brk id="80" max="16383" man="1"/>
    <brk id="136" max="16383" man="1"/>
    <brk id="176" max="16383" man="1"/>
    <brk id="197" max="16383" man="1"/>
    <brk id="236" max="16383" man="1"/>
    <brk id="257" max="16383" man="1"/>
    <brk id="304" max="16383" man="1"/>
    <brk id="344" max="16383" man="1"/>
  </rowBreaks>
  <colBreaks count="1" manualBreakCount="1">
    <brk id="1" max="1048575" man="1"/>
  </colBreaks>
  <ignoredErrors>
    <ignoredError sqref="G176 G155 G179:G182 O179:O182 H259:I261 G291:I304 H199:I206 H183:I197 G184:G197 O259:Q261 G306:I315 O306:Q386 O183:Q197 H263:I264 I262 H266:I269 I265 C270 E270 H271:I279 I270 O263:Q269 O262 Q262 O271:Q276 K270:M270 O270 Q270 C275 E276 O278:Q284 O277 Q277 C280 H281:I284 I280 C284 C285:E285 H286:I290 I285 O286:Q304 K285:M285 O285 Q285 G259:G290 C212 E212 H213:I231 I212 D201:E201 C207:E207 H208:I211 I207 K207:L207 O199:Q217 D219:E219 E220 C232:E232 G199:G232 G233:I257 I232 O218 Q218 K227:L227 O219:Q231 O233:Q257 K232 M232 O232 Q232 C233:F257 D228:F228 C229:F231 D224:F224 C225:F227 C221:F223 D208:F208 C209:F211 C202:F206 C213:F218 D286:F286 E284:F284 D281:F281 C282:F283 D278:F278 C279:F279 E275:F275 C277:F277 C271:F274 D261:F261 C262:F269 C184:F197 C199:F200 C287:F304 C259:F260 C306:F386 K233:N257 N227 K228:N231 N207 K208:N226 K271:N284 K183:N197 K199:N206 K286:N304 K306:N315 K259:N269 G316:I386 K316:N38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2"/>
  <sheetViews>
    <sheetView zoomScaleNormal="100" workbookViewId="0">
      <pane xSplit="3" ySplit="8" topLeftCell="D9" activePane="bottomRight" state="frozen"/>
      <selection pane="topRight"/>
      <selection pane="bottomLeft"/>
      <selection pane="bottomRight" activeCell="D9" sqref="D9"/>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6384" width="8.5703125" style="5"/>
  </cols>
  <sheetData>
    <row r="1" spans="1:25" x14ac:dyDescent="0.2">
      <c r="R1" s="63" t="str">
        <f>'Table 1'!Q1</f>
        <v>Publication date:  28 November 2017</v>
      </c>
    </row>
    <row r="2" spans="1:25" ht="18" x14ac:dyDescent="0.25">
      <c r="A2" s="108" t="s">
        <v>27</v>
      </c>
      <c r="B2" s="109"/>
      <c r="C2" s="109"/>
      <c r="D2" s="109"/>
      <c r="E2" s="109"/>
      <c r="F2" s="109"/>
      <c r="G2" s="109"/>
      <c r="H2" s="109"/>
      <c r="I2" s="109"/>
      <c r="J2" s="109"/>
      <c r="K2" s="109"/>
      <c r="L2" s="109"/>
      <c r="M2" s="109"/>
      <c r="N2" s="109"/>
      <c r="O2" s="109"/>
      <c r="P2" s="109"/>
      <c r="Q2" s="109"/>
      <c r="R2" s="109"/>
    </row>
    <row r="3" spans="1:25" ht="8.25" customHeight="1" x14ac:dyDescent="0.2"/>
    <row r="4" spans="1:25" ht="18.75" customHeight="1" x14ac:dyDescent="0.25">
      <c r="A4" s="4" t="s">
        <v>637</v>
      </c>
    </row>
    <row r="5" spans="1:25" ht="18.75" customHeight="1" x14ac:dyDescent="0.25">
      <c r="A5" s="4" t="s">
        <v>638</v>
      </c>
    </row>
    <row r="6" spans="1:25" x14ac:dyDescent="0.2">
      <c r="A6" s="19"/>
      <c r="B6" s="19"/>
      <c r="C6" s="19"/>
      <c r="D6" s="43"/>
      <c r="E6" s="43"/>
      <c r="F6" s="43"/>
      <c r="G6" s="43"/>
      <c r="H6" s="43"/>
      <c r="I6" s="43"/>
      <c r="J6" s="19"/>
      <c r="L6" s="19"/>
      <c r="M6" s="19"/>
      <c r="N6" s="19"/>
      <c r="O6" s="19"/>
      <c r="P6" s="19"/>
      <c r="Q6" s="19"/>
      <c r="R6" s="19"/>
    </row>
    <row r="7" spans="1:25" ht="14.25" customHeight="1" x14ac:dyDescent="0.2">
      <c r="A7" s="19"/>
      <c r="B7" s="19"/>
      <c r="C7" s="19"/>
      <c r="D7" s="115" t="s">
        <v>3</v>
      </c>
      <c r="E7" s="116"/>
      <c r="F7" s="116"/>
      <c r="G7" s="116"/>
      <c r="H7" s="117"/>
      <c r="I7" s="117"/>
      <c r="J7" s="117"/>
      <c r="K7" s="95"/>
      <c r="L7" s="115" t="s">
        <v>4</v>
      </c>
      <c r="M7" s="118"/>
      <c r="N7" s="118"/>
      <c r="O7" s="118"/>
      <c r="P7" s="119"/>
      <c r="Q7" s="119"/>
      <c r="R7" s="119"/>
    </row>
    <row r="8" spans="1:25" ht="51" customHeight="1" x14ac:dyDescent="0.2">
      <c r="A8" s="20" t="s">
        <v>29</v>
      </c>
      <c r="B8" s="20" t="s">
        <v>673</v>
      </c>
      <c r="C8" s="21" t="s">
        <v>675</v>
      </c>
      <c r="D8" s="64" t="s">
        <v>20</v>
      </c>
      <c r="E8" s="64" t="s">
        <v>0</v>
      </c>
      <c r="F8" s="64" t="s">
        <v>2</v>
      </c>
      <c r="G8" s="64" t="s">
        <v>23</v>
      </c>
      <c r="H8" s="79" t="s">
        <v>564</v>
      </c>
      <c r="I8" s="48" t="s">
        <v>562</v>
      </c>
      <c r="J8" s="62" t="s">
        <v>5</v>
      </c>
      <c r="K8" s="65"/>
      <c r="L8" s="64" t="s">
        <v>20</v>
      </c>
      <c r="M8" s="64" t="s">
        <v>0</v>
      </c>
      <c r="N8" s="64" t="s">
        <v>2</v>
      </c>
      <c r="O8" s="64" t="s">
        <v>23</v>
      </c>
      <c r="P8" s="79" t="s">
        <v>564</v>
      </c>
      <c r="Q8" s="48" t="s">
        <v>562</v>
      </c>
      <c r="R8" s="62" t="s">
        <v>5</v>
      </c>
    </row>
    <row r="9" spans="1:25" ht="25.5" customHeight="1" x14ac:dyDescent="0.2">
      <c r="A9" s="68" t="s">
        <v>551</v>
      </c>
      <c r="B9" s="67"/>
      <c r="C9" s="67"/>
      <c r="D9" s="67"/>
      <c r="E9" s="67"/>
      <c r="F9" s="67"/>
      <c r="G9" s="67"/>
      <c r="H9" s="67"/>
      <c r="I9" s="67"/>
      <c r="J9" s="67"/>
      <c r="K9" s="67"/>
      <c r="L9" s="67"/>
      <c r="M9" s="67"/>
      <c r="N9" s="67"/>
      <c r="O9" s="67"/>
      <c r="P9" s="67"/>
      <c r="Q9" s="67"/>
      <c r="R9" s="67"/>
    </row>
    <row r="10" spans="1:25" x14ac:dyDescent="0.2">
      <c r="A10" t="s">
        <v>30</v>
      </c>
      <c r="B10" s="104" t="s">
        <v>31</v>
      </c>
      <c r="C10" t="s">
        <v>639</v>
      </c>
      <c r="D10" s="22">
        <v>4</v>
      </c>
      <c r="E10" s="22">
        <v>0</v>
      </c>
      <c r="F10" s="22">
        <v>0</v>
      </c>
      <c r="G10" s="22">
        <v>0</v>
      </c>
      <c r="H10" s="23">
        <f t="shared" ref="H10:H67" si="0">SUM(D10:G10)</f>
        <v>4</v>
      </c>
      <c r="I10" s="22">
        <v>0</v>
      </c>
      <c r="J10" s="23">
        <f>SUM(H10:I10)</f>
        <v>4</v>
      </c>
      <c r="K10" s="49"/>
      <c r="L10" s="22">
        <v>4</v>
      </c>
      <c r="M10" s="22">
        <v>0</v>
      </c>
      <c r="N10" s="22">
        <v>0</v>
      </c>
      <c r="O10" s="22">
        <v>0</v>
      </c>
      <c r="P10" s="23">
        <f t="shared" ref="P10:P67" si="1">SUM(L10:O10)</f>
        <v>4</v>
      </c>
      <c r="Q10" s="22">
        <v>0</v>
      </c>
      <c r="R10" s="23">
        <f>SUM(P10:Q10)</f>
        <v>4</v>
      </c>
      <c r="S10" s="25"/>
      <c r="T10" s="70"/>
      <c r="U10" s="26"/>
      <c r="V10" s="26"/>
      <c r="W10" s="26"/>
      <c r="X10" s="26"/>
      <c r="Y10" s="26"/>
    </row>
    <row r="11" spans="1:25" x14ac:dyDescent="0.2">
      <c r="A11" t="s">
        <v>32</v>
      </c>
      <c r="B11" s="104" t="s">
        <v>33</v>
      </c>
      <c r="C11" t="s">
        <v>34</v>
      </c>
      <c r="D11" s="22">
        <v>0</v>
      </c>
      <c r="E11" s="22">
        <v>0</v>
      </c>
      <c r="F11" s="22">
        <v>0</v>
      </c>
      <c r="G11" s="22">
        <v>0</v>
      </c>
      <c r="H11" s="23">
        <f t="shared" si="0"/>
        <v>0</v>
      </c>
      <c r="I11" s="22">
        <v>0</v>
      </c>
      <c r="J11" s="23">
        <f t="shared" ref="J11:J68" si="2">SUM(H11:I11)</f>
        <v>0</v>
      </c>
      <c r="K11" s="49"/>
      <c r="L11" s="22">
        <v>0</v>
      </c>
      <c r="M11" s="22">
        <v>0</v>
      </c>
      <c r="N11" s="22">
        <v>0</v>
      </c>
      <c r="O11" s="22">
        <v>0</v>
      </c>
      <c r="P11" s="23">
        <f t="shared" si="1"/>
        <v>0</v>
      </c>
      <c r="Q11" s="22">
        <v>3</v>
      </c>
      <c r="R11" s="23">
        <f t="shared" ref="R11:R68" si="3">SUM(P11:Q11)</f>
        <v>3</v>
      </c>
      <c r="S11" s="25"/>
      <c r="T11" s="70"/>
      <c r="U11" s="26"/>
      <c r="V11" s="26"/>
      <c r="W11" s="26"/>
      <c r="X11" s="26"/>
      <c r="Y11" s="26"/>
    </row>
    <row r="12" spans="1:25" x14ac:dyDescent="0.2">
      <c r="A12" t="s">
        <v>36</v>
      </c>
      <c r="B12" s="104" t="s">
        <v>37</v>
      </c>
      <c r="C12" t="s">
        <v>639</v>
      </c>
      <c r="D12" s="22">
        <v>40</v>
      </c>
      <c r="E12" s="22">
        <v>0</v>
      </c>
      <c r="F12" s="22">
        <v>0</v>
      </c>
      <c r="G12" s="22">
        <v>25</v>
      </c>
      <c r="H12" s="23">
        <f t="shared" si="0"/>
        <v>65</v>
      </c>
      <c r="I12" s="22">
        <v>0</v>
      </c>
      <c r="J12" s="23">
        <f t="shared" si="2"/>
        <v>65</v>
      </c>
      <c r="K12" s="49"/>
      <c r="L12" s="22">
        <v>45</v>
      </c>
      <c r="M12" s="22">
        <v>0</v>
      </c>
      <c r="N12" s="22">
        <v>0</v>
      </c>
      <c r="O12" s="22">
        <v>26</v>
      </c>
      <c r="P12" s="23">
        <f t="shared" si="1"/>
        <v>71</v>
      </c>
      <c r="Q12" s="22">
        <v>0</v>
      </c>
      <c r="R12" s="23">
        <f t="shared" si="3"/>
        <v>71</v>
      </c>
      <c r="S12" s="25"/>
      <c r="T12" s="70"/>
      <c r="U12" s="26"/>
      <c r="V12" s="26"/>
      <c r="W12" s="26"/>
      <c r="X12" s="26"/>
      <c r="Y12" s="26"/>
    </row>
    <row r="13" spans="1:25" x14ac:dyDescent="0.2">
      <c r="A13" t="s">
        <v>38</v>
      </c>
      <c r="B13" s="104" t="s">
        <v>39</v>
      </c>
      <c r="C13" t="s">
        <v>35</v>
      </c>
      <c r="D13" s="22">
        <v>7</v>
      </c>
      <c r="E13" s="22">
        <v>0</v>
      </c>
      <c r="F13" s="22">
        <v>0</v>
      </c>
      <c r="G13" s="22">
        <v>0</v>
      </c>
      <c r="H13" s="23">
        <f t="shared" si="0"/>
        <v>7</v>
      </c>
      <c r="I13" s="22">
        <v>0</v>
      </c>
      <c r="J13" s="23">
        <f t="shared" si="2"/>
        <v>7</v>
      </c>
      <c r="K13" s="49"/>
      <c r="L13" s="22">
        <v>7</v>
      </c>
      <c r="M13" s="22">
        <v>0</v>
      </c>
      <c r="N13" s="22">
        <v>0</v>
      </c>
      <c r="O13" s="22">
        <v>0</v>
      </c>
      <c r="P13" s="23">
        <f t="shared" si="1"/>
        <v>7</v>
      </c>
      <c r="Q13" s="22">
        <v>0</v>
      </c>
      <c r="R13" s="23">
        <f t="shared" si="3"/>
        <v>7</v>
      </c>
      <c r="S13" s="25"/>
      <c r="T13" s="70"/>
      <c r="U13" s="26"/>
      <c r="V13" s="26"/>
      <c r="W13" s="26"/>
      <c r="X13" s="26"/>
      <c r="Y13" s="26"/>
    </row>
    <row r="14" spans="1:25" x14ac:dyDescent="0.2">
      <c r="A14" t="s">
        <v>40</v>
      </c>
      <c r="B14" s="104" t="s">
        <v>41</v>
      </c>
      <c r="C14" t="s">
        <v>639</v>
      </c>
      <c r="D14" s="22">
        <v>59</v>
      </c>
      <c r="E14" s="22">
        <v>0</v>
      </c>
      <c r="F14" s="22">
        <v>0</v>
      </c>
      <c r="G14" s="22">
        <v>90</v>
      </c>
      <c r="H14" s="23">
        <f t="shared" si="0"/>
        <v>149</v>
      </c>
      <c r="I14" s="22">
        <v>109</v>
      </c>
      <c r="J14" s="23">
        <f t="shared" si="2"/>
        <v>258</v>
      </c>
      <c r="K14" s="49"/>
      <c r="L14" s="22">
        <v>17</v>
      </c>
      <c r="M14" s="22">
        <v>0</v>
      </c>
      <c r="N14" s="22">
        <v>0</v>
      </c>
      <c r="O14" s="22">
        <v>13</v>
      </c>
      <c r="P14" s="23">
        <f t="shared" si="1"/>
        <v>30</v>
      </c>
      <c r="Q14" s="22">
        <v>0</v>
      </c>
      <c r="R14" s="23">
        <f t="shared" si="3"/>
        <v>30</v>
      </c>
      <c r="S14" s="25"/>
      <c r="T14" s="70"/>
      <c r="U14" s="26"/>
      <c r="V14" s="26"/>
      <c r="W14" s="26"/>
      <c r="X14" s="26"/>
      <c r="Y14" s="26"/>
    </row>
    <row r="15" spans="1:25" x14ac:dyDescent="0.2">
      <c r="A15" t="s">
        <v>42</v>
      </c>
      <c r="B15" s="104" t="s">
        <v>43</v>
      </c>
      <c r="C15" t="s">
        <v>639</v>
      </c>
      <c r="D15" s="22">
        <v>32</v>
      </c>
      <c r="E15" s="22">
        <v>0</v>
      </c>
      <c r="F15" s="22">
        <v>0</v>
      </c>
      <c r="G15" s="22">
        <v>0</v>
      </c>
      <c r="H15" s="23">
        <f t="shared" si="0"/>
        <v>32</v>
      </c>
      <c r="I15" s="22">
        <v>0</v>
      </c>
      <c r="J15" s="23">
        <f t="shared" si="2"/>
        <v>32</v>
      </c>
      <c r="K15" s="49"/>
      <c r="L15" s="22">
        <v>22</v>
      </c>
      <c r="M15" s="22">
        <v>0</v>
      </c>
      <c r="N15" s="22">
        <v>0</v>
      </c>
      <c r="O15" s="22">
        <v>13</v>
      </c>
      <c r="P15" s="23">
        <f t="shared" si="1"/>
        <v>35</v>
      </c>
      <c r="Q15" s="22">
        <v>0</v>
      </c>
      <c r="R15" s="23">
        <f t="shared" si="3"/>
        <v>35</v>
      </c>
      <c r="S15" s="25"/>
      <c r="T15" s="70"/>
      <c r="U15" s="26"/>
      <c r="V15" s="26"/>
      <c r="W15" s="26"/>
      <c r="X15" s="26"/>
      <c r="Y15" s="26"/>
    </row>
    <row r="16" spans="1:25" x14ac:dyDescent="0.2">
      <c r="A16" t="s">
        <v>44</v>
      </c>
      <c r="B16" s="104" t="s">
        <v>45</v>
      </c>
      <c r="C16" t="s">
        <v>46</v>
      </c>
      <c r="D16" s="22">
        <v>9</v>
      </c>
      <c r="E16" s="22">
        <v>0</v>
      </c>
      <c r="F16" s="22">
        <v>0</v>
      </c>
      <c r="G16" s="22">
        <v>0</v>
      </c>
      <c r="H16" s="23">
        <f t="shared" si="0"/>
        <v>9</v>
      </c>
      <c r="I16" s="22">
        <v>0</v>
      </c>
      <c r="J16" s="23">
        <f t="shared" si="2"/>
        <v>9</v>
      </c>
      <c r="K16" s="49"/>
      <c r="L16" s="22">
        <v>35</v>
      </c>
      <c r="M16" s="22">
        <v>0</v>
      </c>
      <c r="N16" s="22">
        <v>0</v>
      </c>
      <c r="O16" s="22">
        <v>0</v>
      </c>
      <c r="P16" s="23">
        <f t="shared" si="1"/>
        <v>35</v>
      </c>
      <c r="Q16" s="22">
        <v>4</v>
      </c>
      <c r="R16" s="23">
        <f t="shared" si="3"/>
        <v>39</v>
      </c>
      <c r="S16" s="25"/>
      <c r="T16" s="70"/>
      <c r="U16" s="26"/>
      <c r="V16" s="26"/>
      <c r="W16" s="26"/>
      <c r="X16" s="26"/>
      <c r="Y16" s="26"/>
    </row>
    <row r="17" spans="1:25" ht="12.75" customHeight="1" x14ac:dyDescent="0.2">
      <c r="A17" t="s">
        <v>47</v>
      </c>
      <c r="B17" s="104" t="s">
        <v>48</v>
      </c>
      <c r="C17" t="s">
        <v>34</v>
      </c>
      <c r="D17" s="22">
        <v>0</v>
      </c>
      <c r="E17" s="22">
        <v>0</v>
      </c>
      <c r="F17" s="22">
        <v>0</v>
      </c>
      <c r="G17" s="22">
        <v>0</v>
      </c>
      <c r="H17" s="23">
        <f t="shared" si="0"/>
        <v>0</v>
      </c>
      <c r="I17" s="22">
        <v>0</v>
      </c>
      <c r="J17" s="23">
        <f t="shared" si="2"/>
        <v>0</v>
      </c>
      <c r="K17" s="49"/>
      <c r="L17" s="22">
        <v>8</v>
      </c>
      <c r="M17" s="22">
        <v>0</v>
      </c>
      <c r="N17" s="22">
        <v>0</v>
      </c>
      <c r="O17" s="22">
        <v>0</v>
      </c>
      <c r="P17" s="23">
        <f t="shared" si="1"/>
        <v>8</v>
      </c>
      <c r="Q17" s="22">
        <v>0</v>
      </c>
      <c r="R17" s="23">
        <f t="shared" si="3"/>
        <v>8</v>
      </c>
      <c r="S17" s="25"/>
      <c r="T17" s="70"/>
      <c r="U17" s="26"/>
      <c r="V17" s="26"/>
      <c r="W17" s="26"/>
      <c r="X17" s="26"/>
      <c r="Y17" s="26"/>
    </row>
    <row r="18" spans="1:25" x14ac:dyDescent="0.2">
      <c r="A18" t="s">
        <v>49</v>
      </c>
      <c r="B18" s="104" t="s">
        <v>50</v>
      </c>
      <c r="C18" t="s">
        <v>639</v>
      </c>
      <c r="D18" s="22">
        <v>0</v>
      </c>
      <c r="E18" s="22">
        <v>0</v>
      </c>
      <c r="F18" s="22">
        <v>0</v>
      </c>
      <c r="G18" s="22">
        <v>0</v>
      </c>
      <c r="H18" s="23">
        <f t="shared" si="0"/>
        <v>0</v>
      </c>
      <c r="I18" s="22">
        <v>0</v>
      </c>
      <c r="J18" s="23">
        <f t="shared" si="2"/>
        <v>0</v>
      </c>
      <c r="K18" s="49"/>
      <c r="L18" s="22">
        <v>0</v>
      </c>
      <c r="M18" s="22">
        <v>0</v>
      </c>
      <c r="N18" s="22">
        <v>0</v>
      </c>
      <c r="O18" s="22">
        <v>0</v>
      </c>
      <c r="P18" s="23">
        <f t="shared" si="1"/>
        <v>0</v>
      </c>
      <c r="Q18" s="22">
        <v>34</v>
      </c>
      <c r="R18" s="23">
        <f t="shared" si="3"/>
        <v>34</v>
      </c>
      <c r="S18" s="25"/>
      <c r="T18" s="70"/>
      <c r="U18" s="26"/>
      <c r="V18" s="26"/>
      <c r="W18" s="26"/>
      <c r="X18" s="26"/>
      <c r="Y18" s="26"/>
    </row>
    <row r="19" spans="1:25" x14ac:dyDescent="0.2">
      <c r="A19" t="s">
        <v>51</v>
      </c>
      <c r="B19" s="104" t="s">
        <v>52</v>
      </c>
      <c r="C19" t="s">
        <v>640</v>
      </c>
      <c r="D19" s="22">
        <v>15</v>
      </c>
      <c r="E19" s="22">
        <v>0</v>
      </c>
      <c r="F19" s="22">
        <v>0</v>
      </c>
      <c r="G19" s="22">
        <v>0</v>
      </c>
      <c r="H19" s="23">
        <f t="shared" si="0"/>
        <v>15</v>
      </c>
      <c r="I19" s="22">
        <v>0</v>
      </c>
      <c r="J19" s="23">
        <f t="shared" si="2"/>
        <v>15</v>
      </c>
      <c r="K19" s="49"/>
      <c r="L19" s="22">
        <v>24</v>
      </c>
      <c r="M19" s="22">
        <v>0</v>
      </c>
      <c r="N19" s="22">
        <v>0</v>
      </c>
      <c r="O19" s="22">
        <v>10</v>
      </c>
      <c r="P19" s="23">
        <f t="shared" si="1"/>
        <v>34</v>
      </c>
      <c r="Q19" s="22">
        <v>0</v>
      </c>
      <c r="R19" s="23">
        <f t="shared" si="3"/>
        <v>34</v>
      </c>
      <c r="S19" s="25"/>
      <c r="T19" s="70"/>
      <c r="U19" s="26"/>
      <c r="V19" s="26"/>
      <c r="W19" s="26"/>
      <c r="X19" s="26"/>
      <c r="Y19" s="26"/>
    </row>
    <row r="20" spans="1:25" x14ac:dyDescent="0.2">
      <c r="A20" t="s">
        <v>53</v>
      </c>
      <c r="B20" t="s">
        <v>54</v>
      </c>
      <c r="C20" t="s">
        <v>46</v>
      </c>
      <c r="D20" s="22">
        <v>0</v>
      </c>
      <c r="E20" s="22">
        <v>0</v>
      </c>
      <c r="F20" s="22">
        <v>0</v>
      </c>
      <c r="G20" s="22">
        <v>0</v>
      </c>
      <c r="H20" s="23">
        <f t="shared" si="0"/>
        <v>0</v>
      </c>
      <c r="I20" s="22">
        <v>0</v>
      </c>
      <c r="J20" s="23">
        <f t="shared" si="2"/>
        <v>0</v>
      </c>
      <c r="K20" s="49"/>
      <c r="L20" s="22">
        <v>8</v>
      </c>
      <c r="M20" s="22">
        <v>0</v>
      </c>
      <c r="N20" s="22">
        <v>0</v>
      </c>
      <c r="O20" s="22">
        <v>0</v>
      </c>
      <c r="P20" s="23">
        <f t="shared" si="1"/>
        <v>8</v>
      </c>
      <c r="Q20" s="22">
        <v>0</v>
      </c>
      <c r="R20" s="23">
        <f t="shared" si="3"/>
        <v>8</v>
      </c>
      <c r="S20" s="25"/>
      <c r="T20" s="70"/>
      <c r="U20" s="26"/>
      <c r="V20" s="26"/>
      <c r="W20" s="26"/>
      <c r="X20" s="26"/>
      <c r="Y20" s="26"/>
    </row>
    <row r="21" spans="1:25" x14ac:dyDescent="0.2">
      <c r="A21" t="s">
        <v>55</v>
      </c>
      <c r="B21" s="104" t="s">
        <v>56</v>
      </c>
      <c r="C21" t="s">
        <v>640</v>
      </c>
      <c r="D21" s="22">
        <v>23</v>
      </c>
      <c r="E21" s="22">
        <v>0</v>
      </c>
      <c r="F21" s="22">
        <v>0</v>
      </c>
      <c r="G21" s="22">
        <v>8</v>
      </c>
      <c r="H21" s="23">
        <f t="shared" si="0"/>
        <v>31</v>
      </c>
      <c r="I21" s="22">
        <v>0</v>
      </c>
      <c r="J21" s="23">
        <f t="shared" si="2"/>
        <v>31</v>
      </c>
      <c r="K21" s="49"/>
      <c r="L21" s="22">
        <v>8</v>
      </c>
      <c r="M21" s="22">
        <v>0</v>
      </c>
      <c r="N21" s="22">
        <v>0</v>
      </c>
      <c r="O21" s="22">
        <v>0</v>
      </c>
      <c r="P21" s="23">
        <f t="shared" si="1"/>
        <v>8</v>
      </c>
      <c r="Q21" s="22">
        <v>0</v>
      </c>
      <c r="R21" s="23">
        <f t="shared" si="3"/>
        <v>8</v>
      </c>
      <c r="S21" s="25"/>
      <c r="T21" s="70"/>
      <c r="U21" s="26"/>
      <c r="V21" s="26"/>
      <c r="W21" s="26"/>
      <c r="X21" s="26"/>
      <c r="Y21" s="26"/>
    </row>
    <row r="22" spans="1:25" x14ac:dyDescent="0.2">
      <c r="A22" t="s">
        <v>57</v>
      </c>
      <c r="B22" s="104" t="s">
        <v>58</v>
      </c>
      <c r="C22" t="s">
        <v>639</v>
      </c>
      <c r="D22" s="22">
        <v>0</v>
      </c>
      <c r="E22" s="22">
        <v>0</v>
      </c>
      <c r="F22" s="22">
        <v>0</v>
      </c>
      <c r="G22" s="22">
        <v>0</v>
      </c>
      <c r="H22" s="23">
        <f t="shared" si="0"/>
        <v>0</v>
      </c>
      <c r="I22" s="22">
        <v>0</v>
      </c>
      <c r="J22" s="23">
        <f t="shared" si="2"/>
        <v>0</v>
      </c>
      <c r="K22" s="49"/>
      <c r="L22" s="22">
        <v>43</v>
      </c>
      <c r="M22" s="22">
        <v>0</v>
      </c>
      <c r="N22" s="22">
        <v>0</v>
      </c>
      <c r="O22" s="22">
        <v>48</v>
      </c>
      <c r="P22" s="23">
        <f t="shared" si="1"/>
        <v>91</v>
      </c>
      <c r="Q22" s="22">
        <v>27</v>
      </c>
      <c r="R22" s="23">
        <f t="shared" si="3"/>
        <v>118</v>
      </c>
      <c r="S22" s="25"/>
      <c r="T22" s="70"/>
      <c r="U22" s="26"/>
      <c r="V22" s="26"/>
      <c r="W22" s="26"/>
      <c r="X22" s="26"/>
      <c r="Y22" s="26"/>
    </row>
    <row r="23" spans="1:25" x14ac:dyDescent="0.2">
      <c r="A23" t="s">
        <v>59</v>
      </c>
      <c r="B23" s="104" t="s">
        <v>60</v>
      </c>
      <c r="C23" t="s">
        <v>35</v>
      </c>
      <c r="D23" s="22">
        <v>17</v>
      </c>
      <c r="E23" s="22">
        <v>32</v>
      </c>
      <c r="F23" s="22">
        <v>0</v>
      </c>
      <c r="G23" s="22">
        <v>0</v>
      </c>
      <c r="H23" s="23">
        <f t="shared" si="0"/>
        <v>49</v>
      </c>
      <c r="I23" s="22">
        <v>34</v>
      </c>
      <c r="J23" s="23">
        <f t="shared" si="2"/>
        <v>83</v>
      </c>
      <c r="K23" s="49"/>
      <c r="L23" s="22">
        <v>109</v>
      </c>
      <c r="M23" s="22">
        <v>0</v>
      </c>
      <c r="N23" s="22">
        <v>0</v>
      </c>
      <c r="O23" s="22">
        <v>1</v>
      </c>
      <c r="P23" s="23">
        <f t="shared" si="1"/>
        <v>110</v>
      </c>
      <c r="Q23" s="22">
        <v>0</v>
      </c>
      <c r="R23" s="23">
        <f t="shared" si="3"/>
        <v>110</v>
      </c>
      <c r="S23" s="25"/>
      <c r="T23" s="70"/>
      <c r="U23" s="26"/>
      <c r="V23" s="26"/>
      <c r="W23" s="26"/>
      <c r="X23" s="26"/>
      <c r="Y23" s="26"/>
    </row>
    <row r="24" spans="1:25" x14ac:dyDescent="0.2">
      <c r="A24" t="s">
        <v>61</v>
      </c>
      <c r="B24" s="104" t="s">
        <v>62</v>
      </c>
      <c r="C24" t="s">
        <v>35</v>
      </c>
      <c r="D24" s="22">
        <v>2</v>
      </c>
      <c r="E24" s="22">
        <v>0</v>
      </c>
      <c r="F24" s="22">
        <v>0</v>
      </c>
      <c r="G24" s="22">
        <v>0</v>
      </c>
      <c r="H24" s="23">
        <f t="shared" si="0"/>
        <v>2</v>
      </c>
      <c r="I24" s="22">
        <v>0</v>
      </c>
      <c r="J24" s="23">
        <f t="shared" si="2"/>
        <v>2</v>
      </c>
      <c r="K24" s="49"/>
      <c r="L24" s="22">
        <v>40</v>
      </c>
      <c r="M24" s="22">
        <v>0</v>
      </c>
      <c r="N24" s="22">
        <v>0</v>
      </c>
      <c r="O24" s="22">
        <v>19</v>
      </c>
      <c r="P24" s="23">
        <f t="shared" si="1"/>
        <v>59</v>
      </c>
      <c r="Q24" s="22">
        <v>0</v>
      </c>
      <c r="R24" s="23">
        <f t="shared" si="3"/>
        <v>59</v>
      </c>
      <c r="S24" s="25"/>
      <c r="T24" s="70"/>
      <c r="U24" s="26"/>
      <c r="V24" s="26"/>
      <c r="W24" s="26"/>
      <c r="X24" s="26"/>
      <c r="Y24" s="26"/>
    </row>
    <row r="25" spans="1:25" x14ac:dyDescent="0.2">
      <c r="A25" t="s">
        <v>63</v>
      </c>
      <c r="B25" s="104" t="s">
        <v>64</v>
      </c>
      <c r="C25" t="s">
        <v>34</v>
      </c>
      <c r="D25" s="22">
        <v>0</v>
      </c>
      <c r="E25" s="22">
        <v>0</v>
      </c>
      <c r="F25" s="22">
        <v>0</v>
      </c>
      <c r="G25" s="22">
        <v>0</v>
      </c>
      <c r="H25" s="23">
        <f t="shared" si="0"/>
        <v>0</v>
      </c>
      <c r="I25" s="22">
        <v>0</v>
      </c>
      <c r="J25" s="23">
        <f t="shared" si="2"/>
        <v>0</v>
      </c>
      <c r="K25" s="49"/>
      <c r="L25" s="22">
        <v>59</v>
      </c>
      <c r="M25" s="22">
        <v>0</v>
      </c>
      <c r="N25" s="22">
        <v>0</v>
      </c>
      <c r="O25" s="22">
        <v>0</v>
      </c>
      <c r="P25" s="23">
        <f t="shared" si="1"/>
        <v>59</v>
      </c>
      <c r="Q25" s="22">
        <v>0</v>
      </c>
      <c r="R25" s="23">
        <f t="shared" si="3"/>
        <v>59</v>
      </c>
      <c r="S25" s="25"/>
      <c r="T25" s="70"/>
      <c r="U25" s="26"/>
      <c r="V25" s="26"/>
      <c r="W25" s="26"/>
      <c r="X25" s="26"/>
      <c r="Y25" s="26"/>
    </row>
    <row r="26" spans="1:25" x14ac:dyDescent="0.2">
      <c r="A26" t="s">
        <v>65</v>
      </c>
      <c r="B26" s="104" t="s">
        <v>66</v>
      </c>
      <c r="C26" t="s">
        <v>34</v>
      </c>
      <c r="D26" s="22">
        <v>0</v>
      </c>
      <c r="E26" s="22">
        <v>0</v>
      </c>
      <c r="F26" s="22">
        <v>0</v>
      </c>
      <c r="G26" s="22">
        <v>0</v>
      </c>
      <c r="H26" s="23">
        <f t="shared" si="0"/>
        <v>0</v>
      </c>
      <c r="I26" s="22">
        <v>33</v>
      </c>
      <c r="J26" s="23">
        <f t="shared" si="2"/>
        <v>33</v>
      </c>
      <c r="K26" s="49"/>
      <c r="L26" s="22">
        <v>0</v>
      </c>
      <c r="M26" s="22">
        <v>0</v>
      </c>
      <c r="N26" s="22">
        <v>0</v>
      </c>
      <c r="O26" s="22">
        <v>0</v>
      </c>
      <c r="P26" s="23">
        <f t="shared" si="1"/>
        <v>0</v>
      </c>
      <c r="Q26" s="22">
        <v>12</v>
      </c>
      <c r="R26" s="23">
        <f t="shared" si="3"/>
        <v>12</v>
      </c>
      <c r="S26" s="25"/>
      <c r="T26" s="70"/>
      <c r="U26" s="26"/>
      <c r="V26" s="26"/>
      <c r="W26" s="26"/>
      <c r="X26" s="26"/>
      <c r="Y26" s="26"/>
    </row>
    <row r="27" spans="1:25" x14ac:dyDescent="0.2">
      <c r="A27" t="s">
        <v>67</v>
      </c>
      <c r="B27" s="104" t="s">
        <v>68</v>
      </c>
      <c r="C27" t="s">
        <v>46</v>
      </c>
      <c r="D27" s="22">
        <v>17</v>
      </c>
      <c r="E27" s="22">
        <v>0</v>
      </c>
      <c r="F27" s="22">
        <v>0</v>
      </c>
      <c r="G27" s="22">
        <v>0</v>
      </c>
      <c r="H27" s="23">
        <f t="shared" si="0"/>
        <v>17</v>
      </c>
      <c r="I27" s="22">
        <v>6</v>
      </c>
      <c r="J27" s="23">
        <f t="shared" si="2"/>
        <v>23</v>
      </c>
      <c r="K27" s="49"/>
      <c r="L27" s="22">
        <v>20</v>
      </c>
      <c r="M27" s="22">
        <v>0</v>
      </c>
      <c r="N27" s="22">
        <v>0</v>
      </c>
      <c r="O27" s="22">
        <v>0</v>
      </c>
      <c r="P27" s="23">
        <f t="shared" si="1"/>
        <v>20</v>
      </c>
      <c r="Q27" s="22">
        <v>32</v>
      </c>
      <c r="R27" s="23">
        <f t="shared" si="3"/>
        <v>52</v>
      </c>
      <c r="S27" s="25"/>
      <c r="T27" s="70"/>
      <c r="U27" s="26"/>
      <c r="V27" s="26"/>
      <c r="W27" s="26"/>
      <c r="X27" s="26"/>
      <c r="Y27" s="26"/>
    </row>
    <row r="28" spans="1:25" x14ac:dyDescent="0.2">
      <c r="A28" t="s">
        <v>69</v>
      </c>
      <c r="B28" s="104" t="s">
        <v>70</v>
      </c>
      <c r="C28" t="s">
        <v>34</v>
      </c>
      <c r="D28" s="22">
        <v>33</v>
      </c>
      <c r="E28" s="22">
        <v>0</v>
      </c>
      <c r="F28" s="22">
        <v>0</v>
      </c>
      <c r="G28" s="22">
        <v>0</v>
      </c>
      <c r="H28" s="23">
        <f t="shared" si="0"/>
        <v>33</v>
      </c>
      <c r="I28" s="22">
        <v>0</v>
      </c>
      <c r="J28" s="23">
        <f t="shared" si="2"/>
        <v>33</v>
      </c>
      <c r="K28" s="49"/>
      <c r="L28" s="22">
        <v>32</v>
      </c>
      <c r="M28" s="22">
        <v>0</v>
      </c>
      <c r="N28" s="22">
        <v>0</v>
      </c>
      <c r="O28" s="22">
        <v>8</v>
      </c>
      <c r="P28" s="23">
        <f t="shared" si="1"/>
        <v>40</v>
      </c>
      <c r="Q28" s="22">
        <v>0</v>
      </c>
      <c r="R28" s="23">
        <f t="shared" si="3"/>
        <v>40</v>
      </c>
      <c r="S28" s="25"/>
      <c r="T28" s="70"/>
      <c r="U28" s="26"/>
      <c r="V28" s="26"/>
      <c r="W28" s="26"/>
      <c r="X28" s="26"/>
      <c r="Y28" s="26"/>
    </row>
    <row r="29" spans="1:25" x14ac:dyDescent="0.2">
      <c r="A29" t="s">
        <v>71</v>
      </c>
      <c r="B29" s="104" t="s">
        <v>72</v>
      </c>
      <c r="C29" t="s">
        <v>35</v>
      </c>
      <c r="D29" s="22">
        <v>17</v>
      </c>
      <c r="E29" s="22">
        <v>0</v>
      </c>
      <c r="F29" s="22">
        <v>0</v>
      </c>
      <c r="G29" s="22">
        <v>0</v>
      </c>
      <c r="H29" s="23">
        <f t="shared" si="0"/>
        <v>17</v>
      </c>
      <c r="I29" s="22">
        <v>0</v>
      </c>
      <c r="J29" s="23">
        <f t="shared" si="2"/>
        <v>17</v>
      </c>
      <c r="K29" s="49"/>
      <c r="L29" s="22">
        <v>26</v>
      </c>
      <c r="M29" s="22">
        <v>0</v>
      </c>
      <c r="N29" s="22">
        <v>0</v>
      </c>
      <c r="O29" s="22">
        <v>6</v>
      </c>
      <c r="P29" s="23">
        <f t="shared" si="1"/>
        <v>32</v>
      </c>
      <c r="Q29" s="22">
        <v>0</v>
      </c>
      <c r="R29" s="23">
        <f t="shared" si="3"/>
        <v>32</v>
      </c>
      <c r="S29" s="25"/>
      <c r="T29" s="70"/>
      <c r="U29" s="26"/>
      <c r="V29" s="26"/>
      <c r="W29" s="26"/>
      <c r="X29" s="26"/>
      <c r="Y29" s="26"/>
    </row>
    <row r="30" spans="1:25" x14ac:dyDescent="0.2">
      <c r="A30" t="s">
        <v>73</v>
      </c>
      <c r="B30" t="s">
        <v>74</v>
      </c>
      <c r="C30" t="s">
        <v>640</v>
      </c>
      <c r="D30" s="22">
        <v>12</v>
      </c>
      <c r="E30" s="22">
        <v>0</v>
      </c>
      <c r="F30" s="22">
        <v>0</v>
      </c>
      <c r="G30" s="22">
        <v>0</v>
      </c>
      <c r="H30" s="23">
        <f t="shared" si="0"/>
        <v>12</v>
      </c>
      <c r="I30" s="22">
        <v>0</v>
      </c>
      <c r="J30" s="23">
        <f t="shared" si="2"/>
        <v>12</v>
      </c>
      <c r="K30" s="49"/>
      <c r="L30" s="22">
        <v>12</v>
      </c>
      <c r="M30" s="22">
        <v>0</v>
      </c>
      <c r="N30" s="22">
        <v>0</v>
      </c>
      <c r="O30" s="22">
        <v>0</v>
      </c>
      <c r="P30" s="23">
        <f t="shared" si="1"/>
        <v>12</v>
      </c>
      <c r="Q30" s="22">
        <v>0</v>
      </c>
      <c r="R30" s="23">
        <f t="shared" si="3"/>
        <v>12</v>
      </c>
      <c r="S30" s="25"/>
      <c r="T30" s="70"/>
      <c r="U30" s="26"/>
      <c r="V30" s="26"/>
      <c r="W30" s="26"/>
      <c r="X30" s="26"/>
      <c r="Y30" s="26"/>
    </row>
    <row r="31" spans="1:25" x14ac:dyDescent="0.2">
      <c r="A31" t="s">
        <v>75</v>
      </c>
      <c r="B31" s="104" t="s">
        <v>76</v>
      </c>
      <c r="C31" t="s">
        <v>640</v>
      </c>
      <c r="D31" s="22">
        <v>5</v>
      </c>
      <c r="E31" s="22">
        <v>0</v>
      </c>
      <c r="F31" s="22">
        <v>0</v>
      </c>
      <c r="G31" s="22">
        <v>0</v>
      </c>
      <c r="H31" s="23">
        <f t="shared" si="0"/>
        <v>5</v>
      </c>
      <c r="I31" s="22">
        <v>14</v>
      </c>
      <c r="J31" s="23">
        <f t="shared" si="2"/>
        <v>19</v>
      </c>
      <c r="K31" s="49"/>
      <c r="L31" s="22">
        <v>0</v>
      </c>
      <c r="M31" s="22">
        <v>0</v>
      </c>
      <c r="N31" s="22">
        <v>0</v>
      </c>
      <c r="O31" s="22">
        <v>1</v>
      </c>
      <c r="P31" s="23">
        <f t="shared" si="1"/>
        <v>1</v>
      </c>
      <c r="Q31" s="22">
        <v>0</v>
      </c>
      <c r="R31" s="23">
        <f t="shared" si="3"/>
        <v>1</v>
      </c>
      <c r="S31" s="25"/>
      <c r="T31" s="70"/>
      <c r="U31" s="26"/>
      <c r="V31" s="26"/>
      <c r="W31" s="26"/>
      <c r="X31" s="26"/>
      <c r="Y31" s="26"/>
    </row>
    <row r="32" spans="1:25" x14ac:dyDescent="0.2">
      <c r="A32" t="s">
        <v>77</v>
      </c>
      <c r="B32" s="104" t="s">
        <v>78</v>
      </c>
      <c r="C32" t="s">
        <v>46</v>
      </c>
      <c r="D32" s="22">
        <v>30</v>
      </c>
      <c r="E32" s="22">
        <v>0</v>
      </c>
      <c r="F32" s="22">
        <v>0</v>
      </c>
      <c r="G32" s="22">
        <v>0</v>
      </c>
      <c r="H32" s="23">
        <f t="shared" si="0"/>
        <v>30</v>
      </c>
      <c r="I32" s="22">
        <v>24</v>
      </c>
      <c r="J32" s="23">
        <f t="shared" si="2"/>
        <v>54</v>
      </c>
      <c r="K32" s="49"/>
      <c r="L32" s="22">
        <v>167</v>
      </c>
      <c r="M32" s="22">
        <v>0</v>
      </c>
      <c r="N32" s="22">
        <v>0</v>
      </c>
      <c r="O32" s="22">
        <v>0</v>
      </c>
      <c r="P32" s="23">
        <f t="shared" si="1"/>
        <v>167</v>
      </c>
      <c r="Q32" s="22">
        <v>0</v>
      </c>
      <c r="R32" s="23">
        <f t="shared" si="3"/>
        <v>167</v>
      </c>
      <c r="S32" s="25"/>
      <c r="T32" s="70"/>
      <c r="U32" s="26"/>
      <c r="V32" s="26"/>
      <c r="W32" s="26"/>
      <c r="X32" s="26"/>
      <c r="Y32" s="26"/>
    </row>
    <row r="33" spans="1:25" x14ac:dyDescent="0.2">
      <c r="A33" t="s">
        <v>79</v>
      </c>
      <c r="B33" s="104" t="s">
        <v>80</v>
      </c>
      <c r="C33" t="s">
        <v>639</v>
      </c>
      <c r="D33" s="22">
        <v>22</v>
      </c>
      <c r="E33" s="22">
        <v>0</v>
      </c>
      <c r="F33" s="22">
        <v>0</v>
      </c>
      <c r="G33" s="22">
        <v>0</v>
      </c>
      <c r="H33" s="23">
        <f t="shared" si="0"/>
        <v>22</v>
      </c>
      <c r="I33" s="22">
        <v>0</v>
      </c>
      <c r="J33" s="23">
        <f t="shared" si="2"/>
        <v>22</v>
      </c>
      <c r="K33" s="49"/>
      <c r="L33" s="22">
        <v>32</v>
      </c>
      <c r="M33" s="22">
        <v>0</v>
      </c>
      <c r="N33" s="22">
        <v>0</v>
      </c>
      <c r="O33" s="22">
        <v>0</v>
      </c>
      <c r="P33" s="23">
        <f t="shared" si="1"/>
        <v>32</v>
      </c>
      <c r="Q33" s="22">
        <v>0</v>
      </c>
      <c r="R33" s="23">
        <f t="shared" si="3"/>
        <v>32</v>
      </c>
      <c r="S33" s="25"/>
      <c r="T33" s="70"/>
      <c r="U33" s="26"/>
      <c r="V33" s="26"/>
      <c r="W33" s="26"/>
      <c r="X33" s="26"/>
      <c r="Y33" s="26"/>
    </row>
    <row r="34" spans="1:25" x14ac:dyDescent="0.2">
      <c r="A34" t="s">
        <v>81</v>
      </c>
      <c r="B34" s="104" t="s">
        <v>82</v>
      </c>
      <c r="C34" t="s">
        <v>639</v>
      </c>
      <c r="D34" s="22">
        <v>0</v>
      </c>
      <c r="E34" s="22">
        <v>0</v>
      </c>
      <c r="F34" s="22">
        <v>0</v>
      </c>
      <c r="G34" s="22">
        <v>4</v>
      </c>
      <c r="H34" s="23">
        <f t="shared" si="0"/>
        <v>4</v>
      </c>
      <c r="I34" s="22">
        <v>0</v>
      </c>
      <c r="J34" s="23">
        <f t="shared" si="2"/>
        <v>4</v>
      </c>
      <c r="K34" s="49"/>
      <c r="L34" s="22">
        <v>0</v>
      </c>
      <c r="M34" s="22">
        <v>0</v>
      </c>
      <c r="N34" s="22">
        <v>0</v>
      </c>
      <c r="O34" s="22">
        <v>0</v>
      </c>
      <c r="P34" s="23">
        <f t="shared" si="1"/>
        <v>0</v>
      </c>
      <c r="Q34" s="22">
        <v>0</v>
      </c>
      <c r="R34" s="23">
        <f t="shared" si="3"/>
        <v>0</v>
      </c>
      <c r="S34" s="25"/>
      <c r="T34" s="70"/>
      <c r="U34" s="26"/>
      <c r="V34" s="26"/>
      <c r="W34" s="26"/>
      <c r="X34" s="26"/>
      <c r="Y34" s="26"/>
    </row>
    <row r="35" spans="1:25" x14ac:dyDescent="0.2">
      <c r="A35" t="s">
        <v>83</v>
      </c>
      <c r="B35" s="104" t="s">
        <v>84</v>
      </c>
      <c r="C35" t="s">
        <v>639</v>
      </c>
      <c r="D35" s="22">
        <v>6</v>
      </c>
      <c r="E35" s="22">
        <v>0</v>
      </c>
      <c r="F35" s="22">
        <v>0</v>
      </c>
      <c r="G35" s="22">
        <v>18</v>
      </c>
      <c r="H35" s="23">
        <f t="shared" si="0"/>
        <v>24</v>
      </c>
      <c r="I35" s="22">
        <v>0</v>
      </c>
      <c r="J35" s="23">
        <f t="shared" si="2"/>
        <v>24</v>
      </c>
      <c r="K35" s="49"/>
      <c r="L35" s="22">
        <v>0</v>
      </c>
      <c r="M35" s="22">
        <v>0</v>
      </c>
      <c r="N35" s="22">
        <v>0</v>
      </c>
      <c r="O35" s="22">
        <v>0</v>
      </c>
      <c r="P35" s="23">
        <f t="shared" si="1"/>
        <v>0</v>
      </c>
      <c r="Q35" s="22">
        <v>0</v>
      </c>
      <c r="R35" s="23">
        <f t="shared" si="3"/>
        <v>0</v>
      </c>
      <c r="S35" s="25"/>
      <c r="T35" s="70"/>
      <c r="U35" s="26"/>
      <c r="V35" s="26"/>
      <c r="W35" s="26"/>
      <c r="X35" s="26"/>
      <c r="Y35" s="26"/>
    </row>
    <row r="36" spans="1:25" x14ac:dyDescent="0.2">
      <c r="A36" t="s">
        <v>85</v>
      </c>
      <c r="B36" s="104" t="s">
        <v>86</v>
      </c>
      <c r="C36" t="s">
        <v>640</v>
      </c>
      <c r="D36" s="22">
        <v>0</v>
      </c>
      <c r="E36" s="22">
        <v>0</v>
      </c>
      <c r="F36" s="22">
        <v>0</v>
      </c>
      <c r="G36" s="22">
        <v>0</v>
      </c>
      <c r="H36" s="23">
        <f t="shared" si="0"/>
        <v>0</v>
      </c>
      <c r="I36" s="22">
        <v>75</v>
      </c>
      <c r="J36" s="23">
        <f t="shared" si="2"/>
        <v>75</v>
      </c>
      <c r="K36" s="49"/>
      <c r="L36" s="22">
        <v>51</v>
      </c>
      <c r="M36" s="22">
        <v>12</v>
      </c>
      <c r="N36" s="22">
        <v>0</v>
      </c>
      <c r="O36" s="22">
        <v>25</v>
      </c>
      <c r="P36" s="23">
        <f t="shared" si="1"/>
        <v>88</v>
      </c>
      <c r="Q36" s="22">
        <v>0</v>
      </c>
      <c r="R36" s="23">
        <f t="shared" si="3"/>
        <v>88</v>
      </c>
      <c r="S36" s="25"/>
      <c r="T36" s="70"/>
      <c r="U36" s="26"/>
      <c r="V36" s="26"/>
      <c r="W36" s="26"/>
      <c r="X36" s="26"/>
      <c r="Y36" s="26"/>
    </row>
    <row r="37" spans="1:25" x14ac:dyDescent="0.2">
      <c r="A37" t="s">
        <v>87</v>
      </c>
      <c r="B37" s="104" t="s">
        <v>88</v>
      </c>
      <c r="C37" t="s">
        <v>639</v>
      </c>
      <c r="D37" s="22">
        <v>27</v>
      </c>
      <c r="E37" s="22">
        <v>0</v>
      </c>
      <c r="F37" s="22">
        <v>0</v>
      </c>
      <c r="G37" s="22">
        <v>5</v>
      </c>
      <c r="H37" s="23">
        <f t="shared" si="0"/>
        <v>32</v>
      </c>
      <c r="I37" s="22">
        <v>0</v>
      </c>
      <c r="J37" s="23">
        <f t="shared" si="2"/>
        <v>32</v>
      </c>
      <c r="K37" s="49"/>
      <c r="L37" s="22">
        <v>17</v>
      </c>
      <c r="M37" s="22">
        <v>0</v>
      </c>
      <c r="N37" s="22">
        <v>0</v>
      </c>
      <c r="O37" s="22">
        <v>5</v>
      </c>
      <c r="P37" s="23">
        <f t="shared" si="1"/>
        <v>22</v>
      </c>
      <c r="Q37" s="22">
        <v>0</v>
      </c>
      <c r="R37" s="23">
        <f t="shared" si="3"/>
        <v>22</v>
      </c>
      <c r="S37" s="25"/>
      <c r="T37" s="70"/>
      <c r="U37" s="26"/>
      <c r="V37" s="26"/>
      <c r="W37" s="26"/>
      <c r="X37" s="26"/>
      <c r="Y37" s="26"/>
    </row>
    <row r="38" spans="1:25" x14ac:dyDescent="0.2">
      <c r="A38" t="s">
        <v>89</v>
      </c>
      <c r="B38" s="104" t="s">
        <v>90</v>
      </c>
      <c r="C38" t="s">
        <v>35</v>
      </c>
      <c r="D38" s="22">
        <v>0</v>
      </c>
      <c r="E38" s="22">
        <v>0</v>
      </c>
      <c r="F38" s="22">
        <v>0</v>
      </c>
      <c r="G38" s="22">
        <v>0</v>
      </c>
      <c r="H38" s="23">
        <f t="shared" si="0"/>
        <v>0</v>
      </c>
      <c r="I38" s="22">
        <v>0</v>
      </c>
      <c r="J38" s="23">
        <f t="shared" si="2"/>
        <v>0</v>
      </c>
      <c r="K38" s="49"/>
      <c r="L38" s="22">
        <v>7</v>
      </c>
      <c r="M38" s="22">
        <v>0</v>
      </c>
      <c r="N38" s="22">
        <v>0</v>
      </c>
      <c r="O38" s="22">
        <v>0</v>
      </c>
      <c r="P38" s="23">
        <f t="shared" si="1"/>
        <v>7</v>
      </c>
      <c r="Q38" s="22">
        <v>0</v>
      </c>
      <c r="R38" s="23">
        <f t="shared" si="3"/>
        <v>7</v>
      </c>
      <c r="S38" s="25"/>
      <c r="T38" s="70"/>
      <c r="U38" s="26"/>
      <c r="V38" s="26"/>
      <c r="W38" s="26"/>
      <c r="X38" s="26"/>
      <c r="Y38" s="26"/>
    </row>
    <row r="39" spans="1:25" x14ac:dyDescent="0.2">
      <c r="A39" t="s">
        <v>91</v>
      </c>
      <c r="B39" s="104" t="s">
        <v>92</v>
      </c>
      <c r="C39" t="s">
        <v>639</v>
      </c>
      <c r="D39" s="22">
        <v>20</v>
      </c>
      <c r="E39" s="22">
        <v>1</v>
      </c>
      <c r="F39" s="22">
        <v>0</v>
      </c>
      <c r="G39" s="22">
        <v>11</v>
      </c>
      <c r="H39" s="23">
        <f t="shared" si="0"/>
        <v>32</v>
      </c>
      <c r="I39" s="22">
        <v>0</v>
      </c>
      <c r="J39" s="23">
        <f t="shared" si="2"/>
        <v>32</v>
      </c>
      <c r="K39" s="49"/>
      <c r="L39" s="22">
        <v>30</v>
      </c>
      <c r="M39" s="22">
        <v>1</v>
      </c>
      <c r="N39" s="22">
        <v>0</v>
      </c>
      <c r="O39" s="22">
        <v>3</v>
      </c>
      <c r="P39" s="23">
        <f t="shared" si="1"/>
        <v>34</v>
      </c>
      <c r="Q39" s="22">
        <v>3</v>
      </c>
      <c r="R39" s="23">
        <f t="shared" si="3"/>
        <v>37</v>
      </c>
      <c r="S39" s="25"/>
      <c r="T39" s="70"/>
      <c r="U39" s="26"/>
      <c r="V39" s="26"/>
      <c r="W39" s="26"/>
      <c r="X39" s="26"/>
      <c r="Y39" s="26"/>
    </row>
    <row r="40" spans="1:25" x14ac:dyDescent="0.2">
      <c r="A40" t="s">
        <v>93</v>
      </c>
      <c r="B40" s="104" t="s">
        <v>94</v>
      </c>
      <c r="C40" t="s">
        <v>35</v>
      </c>
      <c r="D40" s="22">
        <v>0</v>
      </c>
      <c r="E40" s="22">
        <v>0</v>
      </c>
      <c r="F40" s="22">
        <v>0</v>
      </c>
      <c r="G40" s="22">
        <v>15</v>
      </c>
      <c r="H40" s="23">
        <f t="shared" si="0"/>
        <v>15</v>
      </c>
      <c r="I40" s="22">
        <v>30</v>
      </c>
      <c r="J40" s="23">
        <f t="shared" si="2"/>
        <v>45</v>
      </c>
      <c r="K40" s="49"/>
      <c r="L40" s="22">
        <v>21</v>
      </c>
      <c r="M40" s="22">
        <v>0</v>
      </c>
      <c r="N40" s="22">
        <v>0</v>
      </c>
      <c r="O40" s="22">
        <v>0</v>
      </c>
      <c r="P40" s="23">
        <f t="shared" si="1"/>
        <v>21</v>
      </c>
      <c r="Q40" s="22">
        <v>0</v>
      </c>
      <c r="R40" s="23">
        <f t="shared" si="3"/>
        <v>21</v>
      </c>
      <c r="S40" s="25"/>
      <c r="T40" s="70"/>
      <c r="U40" s="26"/>
      <c r="V40" s="26"/>
      <c r="W40" s="26"/>
      <c r="X40" s="26"/>
      <c r="Y40" s="26"/>
    </row>
    <row r="41" spans="1:25" x14ac:dyDescent="0.2">
      <c r="A41" t="s">
        <v>95</v>
      </c>
      <c r="B41" s="104" t="s">
        <v>96</v>
      </c>
      <c r="C41" t="s">
        <v>34</v>
      </c>
      <c r="D41" s="22">
        <v>1</v>
      </c>
      <c r="E41" s="22">
        <v>0</v>
      </c>
      <c r="F41" s="22">
        <v>0</v>
      </c>
      <c r="G41" s="22">
        <v>0</v>
      </c>
      <c r="H41" s="23">
        <f t="shared" si="0"/>
        <v>1</v>
      </c>
      <c r="I41" s="22">
        <v>0</v>
      </c>
      <c r="J41" s="23">
        <f t="shared" si="2"/>
        <v>1</v>
      </c>
      <c r="K41" s="49"/>
      <c r="L41" s="22">
        <v>15</v>
      </c>
      <c r="M41" s="22">
        <v>0</v>
      </c>
      <c r="N41" s="22">
        <v>0</v>
      </c>
      <c r="O41" s="22">
        <v>0</v>
      </c>
      <c r="P41" s="23">
        <f t="shared" si="1"/>
        <v>15</v>
      </c>
      <c r="Q41" s="22">
        <v>10</v>
      </c>
      <c r="R41" s="23">
        <f t="shared" si="3"/>
        <v>25</v>
      </c>
      <c r="S41" s="25"/>
      <c r="T41" s="70"/>
      <c r="U41" s="26"/>
      <c r="V41" s="26"/>
      <c r="W41" s="26"/>
      <c r="X41" s="26"/>
      <c r="Y41" s="26"/>
    </row>
    <row r="42" spans="1:25" x14ac:dyDescent="0.2">
      <c r="A42" t="s">
        <v>97</v>
      </c>
      <c r="B42" s="104" t="s">
        <v>98</v>
      </c>
      <c r="C42" t="s">
        <v>34</v>
      </c>
      <c r="D42" s="22">
        <v>2</v>
      </c>
      <c r="E42" s="22">
        <v>0</v>
      </c>
      <c r="F42" s="22">
        <v>0</v>
      </c>
      <c r="G42" s="22">
        <v>0</v>
      </c>
      <c r="H42" s="23">
        <f t="shared" si="0"/>
        <v>2</v>
      </c>
      <c r="I42" s="22">
        <v>0</v>
      </c>
      <c r="J42" s="23">
        <f t="shared" si="2"/>
        <v>2</v>
      </c>
      <c r="K42" s="49"/>
      <c r="L42" s="22">
        <v>13</v>
      </c>
      <c r="M42" s="22">
        <v>0</v>
      </c>
      <c r="N42" s="22">
        <v>0</v>
      </c>
      <c r="O42" s="22">
        <v>8</v>
      </c>
      <c r="P42" s="23">
        <f t="shared" si="1"/>
        <v>21</v>
      </c>
      <c r="Q42" s="22">
        <v>0</v>
      </c>
      <c r="R42" s="23">
        <f t="shared" si="3"/>
        <v>21</v>
      </c>
      <c r="S42" s="25"/>
      <c r="T42" s="70"/>
      <c r="U42" s="26"/>
      <c r="V42" s="26"/>
      <c r="W42" s="26"/>
      <c r="X42" s="26"/>
      <c r="Y42" s="26"/>
    </row>
    <row r="43" spans="1:25" x14ac:dyDescent="0.2">
      <c r="A43" t="s">
        <v>99</v>
      </c>
      <c r="B43" s="104" t="s">
        <v>100</v>
      </c>
      <c r="C43" t="s">
        <v>639</v>
      </c>
      <c r="D43" s="22">
        <v>0</v>
      </c>
      <c r="E43" s="22">
        <v>0</v>
      </c>
      <c r="F43" s="22">
        <v>0</v>
      </c>
      <c r="G43" s="22">
        <v>0</v>
      </c>
      <c r="H43" s="23">
        <f t="shared" si="0"/>
        <v>0</v>
      </c>
      <c r="I43" s="22">
        <v>0</v>
      </c>
      <c r="J43" s="23">
        <f t="shared" si="2"/>
        <v>0</v>
      </c>
      <c r="K43" s="49"/>
      <c r="L43" s="22">
        <v>57</v>
      </c>
      <c r="M43" s="22">
        <v>0</v>
      </c>
      <c r="N43" s="22">
        <v>0</v>
      </c>
      <c r="O43" s="22">
        <v>55</v>
      </c>
      <c r="P43" s="23">
        <f t="shared" si="1"/>
        <v>112</v>
      </c>
      <c r="Q43" s="22">
        <v>0</v>
      </c>
      <c r="R43" s="23">
        <f t="shared" si="3"/>
        <v>112</v>
      </c>
      <c r="S43" s="25"/>
      <c r="T43" s="70"/>
      <c r="U43" s="26"/>
      <c r="V43" s="26"/>
      <c r="W43" s="26"/>
      <c r="X43" s="26"/>
      <c r="Y43" s="26"/>
    </row>
    <row r="44" spans="1:25" x14ac:dyDescent="0.2">
      <c r="A44" t="s">
        <v>101</v>
      </c>
      <c r="B44" s="104" t="s">
        <v>102</v>
      </c>
      <c r="C44" t="s">
        <v>35</v>
      </c>
      <c r="D44" s="22">
        <v>47</v>
      </c>
      <c r="E44" s="22">
        <v>0</v>
      </c>
      <c r="F44" s="22">
        <v>0</v>
      </c>
      <c r="G44" s="22">
        <v>0</v>
      </c>
      <c r="H44" s="23">
        <f t="shared" si="0"/>
        <v>47</v>
      </c>
      <c r="I44" s="22">
        <v>0</v>
      </c>
      <c r="J44" s="23">
        <f t="shared" si="2"/>
        <v>47</v>
      </c>
      <c r="K44" s="49"/>
      <c r="L44" s="22">
        <v>0</v>
      </c>
      <c r="M44" s="22">
        <v>0</v>
      </c>
      <c r="N44" s="22">
        <v>0</v>
      </c>
      <c r="O44" s="22">
        <v>0</v>
      </c>
      <c r="P44" s="23">
        <f t="shared" si="1"/>
        <v>0</v>
      </c>
      <c r="Q44" s="22">
        <v>2</v>
      </c>
      <c r="R44" s="23">
        <f t="shared" si="3"/>
        <v>2</v>
      </c>
      <c r="S44" s="25"/>
      <c r="T44" s="70"/>
      <c r="U44" s="26"/>
      <c r="V44" s="26"/>
      <c r="W44" s="26"/>
      <c r="X44" s="26"/>
      <c r="Y44" s="26"/>
    </row>
    <row r="45" spans="1:25" x14ac:dyDescent="0.2">
      <c r="A45" t="s">
        <v>103</v>
      </c>
      <c r="B45" t="s">
        <v>104</v>
      </c>
      <c r="C45" t="s">
        <v>639</v>
      </c>
      <c r="D45" s="22">
        <v>0</v>
      </c>
      <c r="E45" s="22">
        <v>0</v>
      </c>
      <c r="F45" s="22">
        <v>0</v>
      </c>
      <c r="G45" s="22">
        <v>20</v>
      </c>
      <c r="H45" s="23">
        <f t="shared" si="0"/>
        <v>20</v>
      </c>
      <c r="I45" s="22">
        <v>0</v>
      </c>
      <c r="J45" s="23">
        <f t="shared" si="2"/>
        <v>20</v>
      </c>
      <c r="K45" s="49"/>
      <c r="L45" s="22">
        <v>16</v>
      </c>
      <c r="M45" s="22">
        <v>0</v>
      </c>
      <c r="N45" s="22">
        <v>0</v>
      </c>
      <c r="O45" s="22">
        <v>24</v>
      </c>
      <c r="P45" s="23">
        <f t="shared" si="1"/>
        <v>40</v>
      </c>
      <c r="Q45" s="22">
        <v>0</v>
      </c>
      <c r="R45" s="23">
        <f t="shared" si="3"/>
        <v>40</v>
      </c>
      <c r="S45" s="25"/>
      <c r="T45" s="70"/>
      <c r="U45" s="26"/>
      <c r="V45" s="26"/>
      <c r="W45" s="26"/>
      <c r="X45" s="26"/>
      <c r="Y45" s="26"/>
    </row>
    <row r="46" spans="1:25" x14ac:dyDescent="0.2">
      <c r="A46" t="s">
        <v>105</v>
      </c>
      <c r="B46" s="104" t="s">
        <v>106</v>
      </c>
      <c r="C46" t="s">
        <v>639</v>
      </c>
      <c r="D46" s="22">
        <v>0</v>
      </c>
      <c r="E46" s="22">
        <v>0</v>
      </c>
      <c r="F46" s="22">
        <v>0</v>
      </c>
      <c r="G46" s="22">
        <v>0</v>
      </c>
      <c r="H46" s="23">
        <f t="shared" si="0"/>
        <v>0</v>
      </c>
      <c r="I46" s="22">
        <v>0</v>
      </c>
      <c r="J46" s="23">
        <f t="shared" si="2"/>
        <v>0</v>
      </c>
      <c r="K46" s="49"/>
      <c r="L46" s="22">
        <v>7</v>
      </c>
      <c r="M46" s="22">
        <v>0</v>
      </c>
      <c r="N46" s="22">
        <v>0</v>
      </c>
      <c r="O46" s="22">
        <v>11</v>
      </c>
      <c r="P46" s="23">
        <f t="shared" si="1"/>
        <v>18</v>
      </c>
      <c r="Q46" s="22">
        <v>0</v>
      </c>
      <c r="R46" s="23">
        <f t="shared" si="3"/>
        <v>18</v>
      </c>
      <c r="S46" s="25"/>
      <c r="T46" s="70"/>
      <c r="U46" s="26"/>
      <c r="V46" s="26"/>
      <c r="W46" s="26"/>
      <c r="X46" s="26"/>
      <c r="Y46" s="26"/>
    </row>
    <row r="47" spans="1:25" x14ac:dyDescent="0.2">
      <c r="A47" t="s">
        <v>107</v>
      </c>
      <c r="B47" s="104" t="s">
        <v>108</v>
      </c>
      <c r="C47" t="s">
        <v>639</v>
      </c>
      <c r="D47" s="22">
        <v>24</v>
      </c>
      <c r="E47" s="22">
        <v>0</v>
      </c>
      <c r="F47" s="22">
        <v>0</v>
      </c>
      <c r="G47" s="22">
        <v>3</v>
      </c>
      <c r="H47" s="23">
        <f t="shared" si="0"/>
        <v>27</v>
      </c>
      <c r="I47" s="22">
        <v>0</v>
      </c>
      <c r="J47" s="23">
        <f t="shared" si="2"/>
        <v>27</v>
      </c>
      <c r="K47" s="49"/>
      <c r="L47" s="22">
        <v>73</v>
      </c>
      <c r="M47" s="22">
        <v>0</v>
      </c>
      <c r="N47" s="22">
        <v>0</v>
      </c>
      <c r="O47" s="22">
        <v>90</v>
      </c>
      <c r="P47" s="23">
        <f t="shared" si="1"/>
        <v>163</v>
      </c>
      <c r="Q47" s="22">
        <v>0</v>
      </c>
      <c r="R47" s="23">
        <f t="shared" si="3"/>
        <v>163</v>
      </c>
      <c r="S47" s="25"/>
      <c r="T47" s="70"/>
      <c r="U47" s="26"/>
      <c r="V47" s="26"/>
      <c r="W47" s="26"/>
      <c r="X47" s="26"/>
      <c r="Y47" s="26"/>
    </row>
    <row r="48" spans="1:25" x14ac:dyDescent="0.2">
      <c r="A48" t="s">
        <v>109</v>
      </c>
      <c r="B48" s="104" t="s">
        <v>110</v>
      </c>
      <c r="C48" t="s">
        <v>35</v>
      </c>
      <c r="D48" s="22">
        <v>20</v>
      </c>
      <c r="E48" s="22">
        <v>0</v>
      </c>
      <c r="F48" s="22">
        <v>0</v>
      </c>
      <c r="G48" s="22">
        <v>0</v>
      </c>
      <c r="H48" s="23">
        <f t="shared" si="0"/>
        <v>20</v>
      </c>
      <c r="I48" s="22">
        <v>0</v>
      </c>
      <c r="J48" s="23">
        <f t="shared" si="2"/>
        <v>20</v>
      </c>
      <c r="K48" s="49"/>
      <c r="L48" s="22">
        <v>98</v>
      </c>
      <c r="M48" s="22">
        <v>0</v>
      </c>
      <c r="N48" s="22">
        <v>0</v>
      </c>
      <c r="O48" s="22">
        <v>14</v>
      </c>
      <c r="P48" s="23">
        <f t="shared" si="1"/>
        <v>112</v>
      </c>
      <c r="Q48" s="22">
        <v>0</v>
      </c>
      <c r="R48" s="23">
        <f t="shared" si="3"/>
        <v>112</v>
      </c>
      <c r="S48" s="25"/>
      <c r="T48" s="70"/>
      <c r="U48" s="26"/>
      <c r="V48" s="26"/>
      <c r="W48" s="26"/>
      <c r="X48" s="26"/>
      <c r="Y48" s="26"/>
    </row>
    <row r="49" spans="1:25" x14ac:dyDescent="0.2">
      <c r="A49" t="s">
        <v>111</v>
      </c>
      <c r="B49" s="104" t="s">
        <v>112</v>
      </c>
      <c r="C49" t="s">
        <v>639</v>
      </c>
      <c r="D49" s="22">
        <v>24</v>
      </c>
      <c r="E49" s="22">
        <v>0</v>
      </c>
      <c r="F49" s="22">
        <v>0</v>
      </c>
      <c r="G49" s="22">
        <v>0</v>
      </c>
      <c r="H49" s="23">
        <f t="shared" si="0"/>
        <v>24</v>
      </c>
      <c r="I49" s="22">
        <v>0</v>
      </c>
      <c r="J49" s="23">
        <f t="shared" si="2"/>
        <v>24</v>
      </c>
      <c r="K49" s="49"/>
      <c r="L49" s="22">
        <v>72</v>
      </c>
      <c r="M49" s="22">
        <v>0</v>
      </c>
      <c r="N49" s="22">
        <v>0</v>
      </c>
      <c r="O49" s="22">
        <v>7</v>
      </c>
      <c r="P49" s="23">
        <f t="shared" si="1"/>
        <v>79</v>
      </c>
      <c r="Q49" s="22">
        <v>24</v>
      </c>
      <c r="R49" s="23">
        <f t="shared" si="3"/>
        <v>103</v>
      </c>
      <c r="S49" s="25"/>
      <c r="T49" s="70"/>
      <c r="U49" s="26"/>
      <c r="V49" s="26"/>
      <c r="W49" s="26"/>
      <c r="X49" s="26"/>
      <c r="Y49" s="26"/>
    </row>
    <row r="50" spans="1:25" x14ac:dyDescent="0.2">
      <c r="A50" t="s">
        <v>113</v>
      </c>
      <c r="B50" s="104" t="s">
        <v>114</v>
      </c>
      <c r="C50" t="s">
        <v>640</v>
      </c>
      <c r="D50" s="22">
        <v>10</v>
      </c>
      <c r="E50" s="22">
        <v>0</v>
      </c>
      <c r="F50" s="22">
        <v>0</v>
      </c>
      <c r="G50" s="22">
        <v>0</v>
      </c>
      <c r="H50" s="23">
        <f t="shared" si="0"/>
        <v>10</v>
      </c>
      <c r="I50" s="22">
        <v>0</v>
      </c>
      <c r="J50" s="23">
        <f t="shared" si="2"/>
        <v>10</v>
      </c>
      <c r="K50" s="49"/>
      <c r="L50" s="22">
        <v>24</v>
      </c>
      <c r="M50" s="22">
        <v>0</v>
      </c>
      <c r="N50" s="22">
        <v>0</v>
      </c>
      <c r="O50" s="22">
        <v>0</v>
      </c>
      <c r="P50" s="23">
        <f t="shared" si="1"/>
        <v>24</v>
      </c>
      <c r="Q50" s="22">
        <v>0</v>
      </c>
      <c r="R50" s="23">
        <f t="shared" si="3"/>
        <v>24</v>
      </c>
      <c r="S50" s="25"/>
      <c r="T50" s="70"/>
      <c r="U50" s="26"/>
      <c r="V50" s="26"/>
      <c r="W50" s="26"/>
      <c r="X50" s="26"/>
      <c r="Y50" s="26"/>
    </row>
    <row r="51" spans="1:25" x14ac:dyDescent="0.2">
      <c r="A51" t="s">
        <v>115</v>
      </c>
      <c r="B51" s="104" t="s">
        <v>116</v>
      </c>
      <c r="C51" t="s">
        <v>640</v>
      </c>
      <c r="D51" s="22">
        <v>31</v>
      </c>
      <c r="E51" s="22">
        <v>0</v>
      </c>
      <c r="F51" s="22">
        <v>0</v>
      </c>
      <c r="G51" s="22">
        <v>0</v>
      </c>
      <c r="H51" s="23">
        <f t="shared" si="0"/>
        <v>31</v>
      </c>
      <c r="I51" s="22">
        <v>0</v>
      </c>
      <c r="J51" s="23">
        <f t="shared" si="2"/>
        <v>31</v>
      </c>
      <c r="K51" s="49"/>
      <c r="L51" s="22">
        <v>80</v>
      </c>
      <c r="M51" s="22">
        <v>0</v>
      </c>
      <c r="N51" s="22">
        <v>0</v>
      </c>
      <c r="O51" s="22">
        <v>16</v>
      </c>
      <c r="P51" s="23">
        <f t="shared" si="1"/>
        <v>96</v>
      </c>
      <c r="Q51" s="22">
        <v>0</v>
      </c>
      <c r="R51" s="23">
        <f t="shared" si="3"/>
        <v>96</v>
      </c>
      <c r="S51" s="25"/>
      <c r="T51" s="70"/>
      <c r="U51" s="26"/>
      <c r="V51" s="26"/>
      <c r="W51" s="26"/>
      <c r="X51" s="26"/>
      <c r="Y51" s="26"/>
    </row>
    <row r="52" spans="1:25" x14ac:dyDescent="0.2">
      <c r="A52" t="s">
        <v>117</v>
      </c>
      <c r="B52" s="104" t="s">
        <v>118</v>
      </c>
      <c r="C52" t="s">
        <v>34</v>
      </c>
      <c r="D52" s="22">
        <v>29</v>
      </c>
      <c r="E52" s="22">
        <v>0</v>
      </c>
      <c r="F52" s="22">
        <v>0</v>
      </c>
      <c r="G52" s="22">
        <v>29</v>
      </c>
      <c r="H52" s="23">
        <f t="shared" si="0"/>
        <v>58</v>
      </c>
      <c r="I52" s="22">
        <v>0</v>
      </c>
      <c r="J52" s="23">
        <f t="shared" si="2"/>
        <v>58</v>
      </c>
      <c r="K52" s="49"/>
      <c r="L52" s="22">
        <v>132</v>
      </c>
      <c r="M52" s="22">
        <v>0</v>
      </c>
      <c r="N52" s="22">
        <v>0</v>
      </c>
      <c r="O52" s="22">
        <v>2</v>
      </c>
      <c r="P52" s="23">
        <f t="shared" si="1"/>
        <v>134</v>
      </c>
      <c r="Q52" s="22">
        <v>0</v>
      </c>
      <c r="R52" s="23">
        <f t="shared" si="3"/>
        <v>134</v>
      </c>
      <c r="S52" s="25"/>
      <c r="T52" s="70"/>
      <c r="U52" s="26"/>
      <c r="V52" s="26"/>
      <c r="W52" s="26"/>
      <c r="X52" s="26"/>
      <c r="Y52" s="26"/>
    </row>
    <row r="53" spans="1:25" x14ac:dyDescent="0.2">
      <c r="A53" t="s">
        <v>119</v>
      </c>
      <c r="B53" s="104" t="s">
        <v>120</v>
      </c>
      <c r="C53" t="s">
        <v>34</v>
      </c>
      <c r="D53" s="22">
        <v>69</v>
      </c>
      <c r="E53" s="22">
        <v>0</v>
      </c>
      <c r="F53" s="22">
        <v>0</v>
      </c>
      <c r="G53" s="22">
        <v>42</v>
      </c>
      <c r="H53" s="23">
        <f t="shared" si="0"/>
        <v>111</v>
      </c>
      <c r="I53" s="22">
        <v>54</v>
      </c>
      <c r="J53" s="23">
        <f t="shared" si="2"/>
        <v>165</v>
      </c>
      <c r="K53" s="49"/>
      <c r="L53" s="22">
        <v>118</v>
      </c>
      <c r="M53" s="22">
        <v>0</v>
      </c>
      <c r="N53" s="22">
        <v>0</v>
      </c>
      <c r="O53" s="22">
        <v>41</v>
      </c>
      <c r="P53" s="23">
        <f t="shared" si="1"/>
        <v>159</v>
      </c>
      <c r="Q53" s="22">
        <v>40</v>
      </c>
      <c r="R53" s="23">
        <f t="shared" si="3"/>
        <v>199</v>
      </c>
      <c r="S53" s="25"/>
      <c r="T53" s="70"/>
      <c r="U53" s="26"/>
      <c r="V53" s="26"/>
      <c r="W53" s="26"/>
      <c r="X53" s="26"/>
      <c r="Y53" s="26"/>
    </row>
    <row r="54" spans="1:25" x14ac:dyDescent="0.2">
      <c r="A54" t="s">
        <v>121</v>
      </c>
      <c r="B54" s="104" t="s">
        <v>122</v>
      </c>
      <c r="C54" t="s">
        <v>46</v>
      </c>
      <c r="D54" s="22">
        <v>0</v>
      </c>
      <c r="E54" s="22">
        <v>0</v>
      </c>
      <c r="F54" s="22">
        <v>0</v>
      </c>
      <c r="G54" s="22">
        <v>0</v>
      </c>
      <c r="H54" s="23">
        <f t="shared" si="0"/>
        <v>0</v>
      </c>
      <c r="I54" s="22">
        <v>54</v>
      </c>
      <c r="J54" s="23">
        <f t="shared" si="2"/>
        <v>54</v>
      </c>
      <c r="K54" s="49"/>
      <c r="L54" s="22">
        <v>0</v>
      </c>
      <c r="M54" s="22">
        <v>0</v>
      </c>
      <c r="N54" s="22">
        <v>0</v>
      </c>
      <c r="O54" s="22">
        <v>0</v>
      </c>
      <c r="P54" s="23">
        <f t="shared" si="1"/>
        <v>0</v>
      </c>
      <c r="Q54" s="22">
        <v>0</v>
      </c>
      <c r="R54" s="23">
        <f t="shared" si="3"/>
        <v>0</v>
      </c>
      <c r="S54" s="25"/>
      <c r="T54" s="70"/>
      <c r="U54" s="26"/>
      <c r="V54" s="26"/>
      <c r="W54" s="26"/>
      <c r="X54" s="26"/>
      <c r="Y54" s="26"/>
    </row>
    <row r="55" spans="1:25" x14ac:dyDescent="0.2">
      <c r="A55" t="s">
        <v>123</v>
      </c>
      <c r="B55" s="104" t="s">
        <v>124</v>
      </c>
      <c r="C55" t="s">
        <v>639</v>
      </c>
      <c r="D55" s="22">
        <v>33</v>
      </c>
      <c r="E55" s="22">
        <v>0</v>
      </c>
      <c r="F55" s="22">
        <v>0</v>
      </c>
      <c r="G55" s="22">
        <v>32</v>
      </c>
      <c r="H55" s="23">
        <f t="shared" si="0"/>
        <v>65</v>
      </c>
      <c r="I55" s="22">
        <v>3</v>
      </c>
      <c r="J55" s="23">
        <f t="shared" si="2"/>
        <v>68</v>
      </c>
      <c r="K55" s="49"/>
      <c r="L55" s="22">
        <v>41</v>
      </c>
      <c r="M55" s="22">
        <v>0</v>
      </c>
      <c r="N55" s="22">
        <v>0</v>
      </c>
      <c r="O55" s="22">
        <v>34</v>
      </c>
      <c r="P55" s="23">
        <f t="shared" si="1"/>
        <v>75</v>
      </c>
      <c r="Q55" s="22">
        <v>9</v>
      </c>
      <c r="R55" s="23">
        <f t="shared" si="3"/>
        <v>84</v>
      </c>
      <c r="S55" s="25"/>
      <c r="T55" s="70"/>
      <c r="U55" s="26"/>
      <c r="V55" s="26"/>
      <c r="W55" s="26"/>
      <c r="X55" s="26"/>
      <c r="Y55" s="26"/>
    </row>
    <row r="56" spans="1:25" x14ac:dyDescent="0.2">
      <c r="A56" t="s">
        <v>125</v>
      </c>
      <c r="B56" s="104" t="s">
        <v>126</v>
      </c>
      <c r="C56" t="s">
        <v>639</v>
      </c>
      <c r="D56" s="22">
        <v>44</v>
      </c>
      <c r="E56" s="22">
        <v>0</v>
      </c>
      <c r="F56" s="22">
        <v>0</v>
      </c>
      <c r="G56" s="22">
        <v>0</v>
      </c>
      <c r="H56" s="23">
        <f t="shared" si="0"/>
        <v>44</v>
      </c>
      <c r="I56" s="22">
        <v>0</v>
      </c>
      <c r="J56" s="23">
        <f t="shared" si="2"/>
        <v>44</v>
      </c>
      <c r="K56" s="49"/>
      <c r="L56" s="22">
        <v>2</v>
      </c>
      <c r="M56" s="22">
        <v>0</v>
      </c>
      <c r="N56" s="22">
        <v>0</v>
      </c>
      <c r="O56" s="22">
        <v>0</v>
      </c>
      <c r="P56" s="23">
        <f t="shared" si="1"/>
        <v>2</v>
      </c>
      <c r="Q56" s="22">
        <v>0</v>
      </c>
      <c r="R56" s="23">
        <f t="shared" si="3"/>
        <v>2</v>
      </c>
      <c r="S56" s="25"/>
      <c r="T56" s="70"/>
      <c r="U56" s="26"/>
      <c r="V56" s="26"/>
      <c r="W56" s="26"/>
      <c r="X56" s="26"/>
      <c r="Y56" s="26"/>
    </row>
    <row r="57" spans="1:25" x14ac:dyDescent="0.2">
      <c r="A57" t="s">
        <v>127</v>
      </c>
      <c r="B57" s="104" t="s">
        <v>128</v>
      </c>
      <c r="C57" t="s">
        <v>34</v>
      </c>
      <c r="D57" s="22">
        <v>17</v>
      </c>
      <c r="E57" s="22">
        <v>0</v>
      </c>
      <c r="F57" s="22">
        <v>0</v>
      </c>
      <c r="G57" s="22">
        <v>0</v>
      </c>
      <c r="H57" s="23">
        <f t="shared" si="0"/>
        <v>17</v>
      </c>
      <c r="I57" s="22">
        <v>0</v>
      </c>
      <c r="J57" s="23">
        <f t="shared" si="2"/>
        <v>17</v>
      </c>
      <c r="K57" s="49"/>
      <c r="L57" s="22">
        <v>0</v>
      </c>
      <c r="M57" s="22">
        <v>0</v>
      </c>
      <c r="N57" s="22">
        <v>0</v>
      </c>
      <c r="O57" s="22">
        <v>0</v>
      </c>
      <c r="P57" s="23">
        <f t="shared" si="1"/>
        <v>0</v>
      </c>
      <c r="Q57" s="22">
        <v>2</v>
      </c>
      <c r="R57" s="23">
        <f t="shared" si="3"/>
        <v>2</v>
      </c>
      <c r="S57" s="25"/>
      <c r="T57" s="70"/>
      <c r="U57" s="26"/>
      <c r="V57" s="26"/>
      <c r="W57" s="26"/>
      <c r="X57" s="26"/>
      <c r="Y57" s="26"/>
    </row>
    <row r="58" spans="1:25" x14ac:dyDescent="0.2">
      <c r="A58" t="s">
        <v>129</v>
      </c>
      <c r="B58" t="s">
        <v>130</v>
      </c>
      <c r="C58" t="s">
        <v>640</v>
      </c>
      <c r="D58" s="22">
        <v>0</v>
      </c>
      <c r="E58" s="22">
        <v>0</v>
      </c>
      <c r="F58" s="22">
        <v>0</v>
      </c>
      <c r="G58" s="22">
        <v>0</v>
      </c>
      <c r="H58" s="23">
        <f t="shared" si="0"/>
        <v>0</v>
      </c>
      <c r="I58" s="22">
        <v>0</v>
      </c>
      <c r="J58" s="23">
        <f t="shared" si="2"/>
        <v>0</v>
      </c>
      <c r="K58" s="49"/>
      <c r="L58" s="22">
        <v>8</v>
      </c>
      <c r="M58" s="22">
        <v>0</v>
      </c>
      <c r="N58" s="22">
        <v>0</v>
      </c>
      <c r="O58" s="22">
        <v>0</v>
      </c>
      <c r="P58" s="23">
        <f t="shared" si="1"/>
        <v>8</v>
      </c>
      <c r="Q58" s="22">
        <v>0</v>
      </c>
      <c r="R58" s="23">
        <f t="shared" si="3"/>
        <v>8</v>
      </c>
      <c r="S58" s="25"/>
      <c r="T58" s="70"/>
      <c r="U58" s="26"/>
      <c r="V58" s="26"/>
      <c r="W58" s="26"/>
      <c r="X58" s="26"/>
      <c r="Y58" s="26"/>
    </row>
    <row r="59" spans="1:25" x14ac:dyDescent="0.2">
      <c r="A59" t="s">
        <v>131</v>
      </c>
      <c r="B59" s="104" t="s">
        <v>132</v>
      </c>
      <c r="C59" t="s">
        <v>639</v>
      </c>
      <c r="D59" s="22">
        <v>43</v>
      </c>
      <c r="E59" s="22">
        <v>0</v>
      </c>
      <c r="F59" s="22">
        <v>0</v>
      </c>
      <c r="G59" s="22">
        <v>18</v>
      </c>
      <c r="H59" s="23">
        <f t="shared" si="0"/>
        <v>61</v>
      </c>
      <c r="I59" s="22">
        <v>204</v>
      </c>
      <c r="J59" s="23">
        <f t="shared" si="2"/>
        <v>265</v>
      </c>
      <c r="K59" s="49"/>
      <c r="L59" s="22">
        <v>58</v>
      </c>
      <c r="M59" s="22">
        <v>0</v>
      </c>
      <c r="N59" s="22">
        <v>0</v>
      </c>
      <c r="O59" s="22">
        <v>18</v>
      </c>
      <c r="P59" s="23">
        <f t="shared" si="1"/>
        <v>76</v>
      </c>
      <c r="Q59" s="22">
        <v>29</v>
      </c>
      <c r="R59" s="23">
        <f t="shared" si="3"/>
        <v>105</v>
      </c>
      <c r="S59" s="25"/>
      <c r="T59" s="70"/>
      <c r="U59" s="26"/>
      <c r="V59" s="26"/>
      <c r="W59" s="26"/>
      <c r="X59" s="26"/>
      <c r="Y59" s="26"/>
    </row>
    <row r="60" spans="1:25" x14ac:dyDescent="0.2">
      <c r="A60" t="s">
        <v>133</v>
      </c>
      <c r="B60" s="104" t="s">
        <v>134</v>
      </c>
      <c r="C60" t="s">
        <v>640</v>
      </c>
      <c r="D60" s="22">
        <v>9</v>
      </c>
      <c r="E60" s="22">
        <v>0</v>
      </c>
      <c r="F60" s="22">
        <v>0</v>
      </c>
      <c r="G60" s="22">
        <v>0</v>
      </c>
      <c r="H60" s="23">
        <f t="shared" si="0"/>
        <v>9</v>
      </c>
      <c r="I60" s="22">
        <v>26</v>
      </c>
      <c r="J60" s="23">
        <f t="shared" si="2"/>
        <v>35</v>
      </c>
      <c r="K60" s="49"/>
      <c r="L60" s="22">
        <v>153</v>
      </c>
      <c r="M60" s="22">
        <v>0</v>
      </c>
      <c r="N60" s="22">
        <v>0</v>
      </c>
      <c r="O60" s="22">
        <v>32</v>
      </c>
      <c r="P60" s="23">
        <f t="shared" si="1"/>
        <v>185</v>
      </c>
      <c r="Q60" s="22">
        <v>68</v>
      </c>
      <c r="R60" s="23">
        <f t="shared" si="3"/>
        <v>253</v>
      </c>
      <c r="S60" s="25"/>
      <c r="T60" s="70"/>
      <c r="U60" s="26"/>
      <c r="V60" s="26"/>
      <c r="W60" s="26"/>
      <c r="X60" s="26"/>
      <c r="Y60" s="26"/>
    </row>
    <row r="61" spans="1:25" x14ac:dyDescent="0.2">
      <c r="A61" t="s">
        <v>135</v>
      </c>
      <c r="B61" s="104" t="s">
        <v>136</v>
      </c>
      <c r="C61" t="s">
        <v>640</v>
      </c>
      <c r="D61" s="22">
        <v>24</v>
      </c>
      <c r="E61" s="22">
        <v>0</v>
      </c>
      <c r="F61" s="22">
        <v>0</v>
      </c>
      <c r="G61" s="22">
        <v>0</v>
      </c>
      <c r="H61" s="23">
        <f t="shared" si="0"/>
        <v>24</v>
      </c>
      <c r="I61" s="22">
        <v>0</v>
      </c>
      <c r="J61" s="23">
        <f t="shared" si="2"/>
        <v>24</v>
      </c>
      <c r="K61" s="49"/>
      <c r="L61" s="22">
        <v>36</v>
      </c>
      <c r="M61" s="22">
        <v>0</v>
      </c>
      <c r="N61" s="22">
        <v>0</v>
      </c>
      <c r="O61" s="22">
        <v>0</v>
      </c>
      <c r="P61" s="23">
        <f t="shared" si="1"/>
        <v>36</v>
      </c>
      <c r="Q61" s="22">
        <v>0</v>
      </c>
      <c r="R61" s="23">
        <f t="shared" si="3"/>
        <v>36</v>
      </c>
      <c r="S61" s="25"/>
      <c r="T61" s="70"/>
      <c r="U61" s="26"/>
      <c r="V61" s="26"/>
      <c r="W61" s="26"/>
      <c r="X61" s="26"/>
      <c r="Y61" s="26"/>
    </row>
    <row r="62" spans="1:25" x14ac:dyDescent="0.2">
      <c r="A62" t="s">
        <v>137</v>
      </c>
      <c r="B62" s="104" t="s">
        <v>138</v>
      </c>
      <c r="C62" t="s">
        <v>46</v>
      </c>
      <c r="D62" s="22">
        <v>115</v>
      </c>
      <c r="E62" s="22">
        <v>0</v>
      </c>
      <c r="F62" s="22">
        <v>0</v>
      </c>
      <c r="G62" s="22">
        <v>47</v>
      </c>
      <c r="H62" s="23">
        <f t="shared" si="0"/>
        <v>162</v>
      </c>
      <c r="I62" s="22">
        <v>38</v>
      </c>
      <c r="J62" s="23">
        <f t="shared" si="2"/>
        <v>200</v>
      </c>
      <c r="K62" s="49"/>
      <c r="L62" s="22">
        <v>71</v>
      </c>
      <c r="M62" s="22">
        <v>0</v>
      </c>
      <c r="N62" s="22">
        <v>0</v>
      </c>
      <c r="O62" s="22">
        <v>46</v>
      </c>
      <c r="P62" s="23">
        <f t="shared" si="1"/>
        <v>117</v>
      </c>
      <c r="Q62" s="22">
        <v>61</v>
      </c>
      <c r="R62" s="23">
        <f t="shared" si="3"/>
        <v>178</v>
      </c>
      <c r="S62" s="25"/>
      <c r="T62" s="70"/>
      <c r="U62" s="26"/>
      <c r="V62" s="26"/>
      <c r="W62" s="26"/>
      <c r="X62" s="26"/>
      <c r="Y62" s="26"/>
    </row>
    <row r="63" spans="1:25" x14ac:dyDescent="0.2">
      <c r="A63" t="s">
        <v>139</v>
      </c>
      <c r="B63" s="104" t="s">
        <v>140</v>
      </c>
      <c r="C63" t="s">
        <v>35</v>
      </c>
      <c r="D63" s="22">
        <v>99</v>
      </c>
      <c r="E63" s="22">
        <v>0</v>
      </c>
      <c r="F63" s="22">
        <v>0</v>
      </c>
      <c r="G63" s="22">
        <v>33</v>
      </c>
      <c r="H63" s="23">
        <f t="shared" si="0"/>
        <v>132</v>
      </c>
      <c r="I63" s="22">
        <v>654</v>
      </c>
      <c r="J63" s="23">
        <f t="shared" si="2"/>
        <v>786</v>
      </c>
      <c r="K63" s="49"/>
      <c r="L63" s="22">
        <v>48</v>
      </c>
      <c r="M63" s="22">
        <v>49</v>
      </c>
      <c r="N63" s="22">
        <v>0</v>
      </c>
      <c r="O63" s="22">
        <v>10</v>
      </c>
      <c r="P63" s="23">
        <f t="shared" si="1"/>
        <v>107</v>
      </c>
      <c r="Q63" s="22">
        <v>0</v>
      </c>
      <c r="R63" s="23">
        <f t="shared" si="3"/>
        <v>107</v>
      </c>
      <c r="S63" s="25"/>
      <c r="T63" s="70"/>
      <c r="U63" s="26"/>
      <c r="V63" s="26"/>
      <c r="W63" s="26"/>
      <c r="X63" s="26"/>
      <c r="Y63" s="26"/>
    </row>
    <row r="64" spans="1:25" x14ac:dyDescent="0.2">
      <c r="A64" t="s">
        <v>141</v>
      </c>
      <c r="B64" s="104" t="s">
        <v>142</v>
      </c>
      <c r="C64" t="s">
        <v>46</v>
      </c>
      <c r="D64" s="22">
        <v>9</v>
      </c>
      <c r="E64" s="22">
        <v>0</v>
      </c>
      <c r="F64" s="22">
        <v>0</v>
      </c>
      <c r="G64" s="22">
        <v>0</v>
      </c>
      <c r="H64" s="23">
        <f t="shared" si="0"/>
        <v>9</v>
      </c>
      <c r="I64" s="22">
        <v>0</v>
      </c>
      <c r="J64" s="23">
        <f t="shared" si="2"/>
        <v>9</v>
      </c>
      <c r="K64" s="49"/>
      <c r="L64" s="22">
        <v>0</v>
      </c>
      <c r="M64" s="22">
        <v>0</v>
      </c>
      <c r="N64" s="22">
        <v>0</v>
      </c>
      <c r="O64" s="22">
        <v>0</v>
      </c>
      <c r="P64" s="23">
        <f t="shared" si="1"/>
        <v>0</v>
      </c>
      <c r="Q64" s="22">
        <v>0</v>
      </c>
      <c r="R64" s="23">
        <f t="shared" si="3"/>
        <v>0</v>
      </c>
      <c r="S64" s="25"/>
      <c r="T64" s="70"/>
      <c r="U64" s="26"/>
      <c r="V64" s="26"/>
      <c r="W64" s="26"/>
      <c r="X64" s="26"/>
      <c r="Y64" s="26"/>
    </row>
    <row r="65" spans="1:25" x14ac:dyDescent="0.2">
      <c r="A65" t="s">
        <v>143</v>
      </c>
      <c r="B65" s="104" t="s">
        <v>144</v>
      </c>
      <c r="C65" t="s">
        <v>639</v>
      </c>
      <c r="D65" s="22">
        <v>40</v>
      </c>
      <c r="E65" s="22">
        <v>63</v>
      </c>
      <c r="F65" s="22">
        <v>0</v>
      </c>
      <c r="G65" s="22">
        <v>27</v>
      </c>
      <c r="H65" s="23">
        <f t="shared" si="0"/>
        <v>130</v>
      </c>
      <c r="I65" s="22">
        <v>139</v>
      </c>
      <c r="J65" s="23">
        <f t="shared" si="2"/>
        <v>269</v>
      </c>
      <c r="K65" s="49"/>
      <c r="L65" s="22">
        <v>10</v>
      </c>
      <c r="M65" s="22">
        <v>0</v>
      </c>
      <c r="N65" s="22">
        <v>0</v>
      </c>
      <c r="O65" s="22">
        <v>9</v>
      </c>
      <c r="P65" s="23">
        <f t="shared" si="1"/>
        <v>19</v>
      </c>
      <c r="Q65" s="22">
        <v>68</v>
      </c>
      <c r="R65" s="23">
        <f t="shared" si="3"/>
        <v>87</v>
      </c>
      <c r="S65" s="25"/>
      <c r="T65" s="70"/>
      <c r="U65" s="26"/>
      <c r="V65" s="26"/>
      <c r="W65" s="26"/>
      <c r="X65" s="26"/>
      <c r="Y65" s="26"/>
    </row>
    <row r="66" spans="1:25" x14ac:dyDescent="0.2">
      <c r="A66" t="s">
        <v>145</v>
      </c>
      <c r="B66" s="104" t="s">
        <v>146</v>
      </c>
      <c r="C66" t="s">
        <v>639</v>
      </c>
      <c r="D66" s="22">
        <v>0</v>
      </c>
      <c r="E66" s="22">
        <v>0</v>
      </c>
      <c r="F66" s="22">
        <v>0</v>
      </c>
      <c r="G66" s="22">
        <v>0</v>
      </c>
      <c r="H66" s="23">
        <f t="shared" si="0"/>
        <v>0</v>
      </c>
      <c r="I66" s="22">
        <v>106</v>
      </c>
      <c r="J66" s="23">
        <f t="shared" si="2"/>
        <v>106</v>
      </c>
      <c r="K66" s="49"/>
      <c r="L66" s="22">
        <v>4</v>
      </c>
      <c r="M66" s="22">
        <v>0</v>
      </c>
      <c r="N66" s="22">
        <v>0</v>
      </c>
      <c r="O66" s="22">
        <v>0</v>
      </c>
      <c r="P66" s="23">
        <f t="shared" si="1"/>
        <v>4</v>
      </c>
      <c r="Q66" s="22">
        <v>47</v>
      </c>
      <c r="R66" s="23">
        <f t="shared" si="3"/>
        <v>51</v>
      </c>
      <c r="S66" s="25"/>
      <c r="T66" s="70"/>
      <c r="U66" s="26"/>
      <c r="V66" s="26"/>
      <c r="W66" s="26"/>
      <c r="X66" s="26"/>
      <c r="Y66" s="26"/>
    </row>
    <row r="67" spans="1:25" x14ac:dyDescent="0.2">
      <c r="A67" t="s">
        <v>147</v>
      </c>
      <c r="B67" s="104" t="s">
        <v>148</v>
      </c>
      <c r="C67" t="s">
        <v>46</v>
      </c>
      <c r="D67" s="22">
        <v>11</v>
      </c>
      <c r="E67" s="22">
        <v>0</v>
      </c>
      <c r="F67" s="22">
        <v>0</v>
      </c>
      <c r="G67" s="22">
        <v>0</v>
      </c>
      <c r="H67" s="23">
        <f t="shared" si="0"/>
        <v>11</v>
      </c>
      <c r="I67" s="22">
        <v>0</v>
      </c>
      <c r="J67" s="23">
        <f t="shared" si="2"/>
        <v>11</v>
      </c>
      <c r="K67" s="49"/>
      <c r="L67" s="22">
        <v>50</v>
      </c>
      <c r="M67" s="22">
        <v>0</v>
      </c>
      <c r="N67" s="22">
        <v>0</v>
      </c>
      <c r="O67" s="22">
        <v>16</v>
      </c>
      <c r="P67" s="23">
        <f t="shared" si="1"/>
        <v>66</v>
      </c>
      <c r="Q67" s="22">
        <v>0</v>
      </c>
      <c r="R67" s="23">
        <f t="shared" si="3"/>
        <v>66</v>
      </c>
      <c r="S67" s="25"/>
      <c r="T67" s="70"/>
      <c r="U67" s="26"/>
      <c r="V67" s="26"/>
      <c r="W67" s="26"/>
      <c r="X67" s="26"/>
      <c r="Y67" s="26"/>
    </row>
    <row r="68" spans="1:25" x14ac:dyDescent="0.2">
      <c r="A68" t="s">
        <v>149</v>
      </c>
      <c r="B68" s="104" t="s">
        <v>150</v>
      </c>
      <c r="C68" t="s">
        <v>639</v>
      </c>
      <c r="D68" s="22">
        <v>6</v>
      </c>
      <c r="E68" s="22">
        <v>0</v>
      </c>
      <c r="F68" s="22">
        <v>0</v>
      </c>
      <c r="G68" s="22">
        <v>41</v>
      </c>
      <c r="H68" s="23">
        <f t="shared" ref="H68:H121" si="4">SUM(D68:G68)</f>
        <v>47</v>
      </c>
      <c r="I68" s="22">
        <v>0</v>
      </c>
      <c r="J68" s="23">
        <f t="shared" si="2"/>
        <v>47</v>
      </c>
      <c r="K68" s="49"/>
      <c r="L68" s="22">
        <v>49</v>
      </c>
      <c r="M68" s="22">
        <v>0</v>
      </c>
      <c r="N68" s="22">
        <v>0</v>
      </c>
      <c r="O68" s="22">
        <v>77</v>
      </c>
      <c r="P68" s="23">
        <f t="shared" ref="P68:P121" si="5">SUM(L68:O68)</f>
        <v>126</v>
      </c>
      <c r="Q68" s="22">
        <v>0</v>
      </c>
      <c r="R68" s="23">
        <f t="shared" si="3"/>
        <v>126</v>
      </c>
      <c r="S68" s="25"/>
      <c r="T68" s="70"/>
      <c r="U68" s="26"/>
      <c r="V68" s="26"/>
      <c r="W68" s="26"/>
      <c r="X68" s="26"/>
      <c r="Y68" s="26"/>
    </row>
    <row r="69" spans="1:25" x14ac:dyDescent="0.2">
      <c r="A69" t="s">
        <v>151</v>
      </c>
      <c r="B69" s="104" t="s">
        <v>152</v>
      </c>
      <c r="C69" t="s">
        <v>639</v>
      </c>
      <c r="D69" s="22">
        <v>9</v>
      </c>
      <c r="E69" s="22">
        <v>0</v>
      </c>
      <c r="F69" s="22">
        <v>0</v>
      </c>
      <c r="G69" s="22">
        <v>4</v>
      </c>
      <c r="H69" s="23">
        <f t="shared" si="4"/>
        <v>13</v>
      </c>
      <c r="I69" s="22">
        <v>0</v>
      </c>
      <c r="J69" s="23">
        <f t="shared" ref="J69:J122" si="6">SUM(H69:I69)</f>
        <v>13</v>
      </c>
      <c r="K69" s="49"/>
      <c r="L69" s="22">
        <v>12</v>
      </c>
      <c r="M69" s="22">
        <v>0</v>
      </c>
      <c r="N69" s="22">
        <v>0</v>
      </c>
      <c r="O69" s="22">
        <v>13</v>
      </c>
      <c r="P69" s="23">
        <f t="shared" si="5"/>
        <v>25</v>
      </c>
      <c r="Q69" s="22">
        <v>0</v>
      </c>
      <c r="R69" s="23">
        <f t="shared" ref="R69:R122" si="7">SUM(P69:Q69)</f>
        <v>25</v>
      </c>
      <c r="S69" s="25"/>
      <c r="T69" s="70"/>
      <c r="U69" s="26"/>
      <c r="V69" s="26"/>
      <c r="W69" s="26"/>
      <c r="X69" s="26"/>
      <c r="Y69" s="26"/>
    </row>
    <row r="70" spans="1:25" x14ac:dyDescent="0.2">
      <c r="A70" t="s">
        <v>153</v>
      </c>
      <c r="B70" s="104" t="s">
        <v>154</v>
      </c>
      <c r="C70" t="s">
        <v>35</v>
      </c>
      <c r="D70" s="22">
        <v>0</v>
      </c>
      <c r="E70" s="22">
        <v>0</v>
      </c>
      <c r="F70" s="22">
        <v>0</v>
      </c>
      <c r="G70" s="22">
        <v>0</v>
      </c>
      <c r="H70" s="23">
        <f t="shared" si="4"/>
        <v>0</v>
      </c>
      <c r="I70" s="22">
        <v>0</v>
      </c>
      <c r="J70" s="23">
        <f t="shared" si="6"/>
        <v>0</v>
      </c>
      <c r="K70" s="49"/>
      <c r="L70" s="22">
        <v>17</v>
      </c>
      <c r="M70" s="22">
        <v>0</v>
      </c>
      <c r="N70" s="22">
        <v>0</v>
      </c>
      <c r="O70" s="22">
        <v>0</v>
      </c>
      <c r="P70" s="23">
        <f t="shared" si="5"/>
        <v>17</v>
      </c>
      <c r="Q70" s="22">
        <v>0</v>
      </c>
      <c r="R70" s="23">
        <f t="shared" si="7"/>
        <v>17</v>
      </c>
      <c r="S70" s="25"/>
      <c r="T70" s="70"/>
      <c r="U70" s="26"/>
      <c r="V70" s="26"/>
      <c r="W70" s="26"/>
      <c r="X70" s="26"/>
      <c r="Y70" s="26"/>
    </row>
    <row r="71" spans="1:25" x14ac:dyDescent="0.2">
      <c r="A71" t="s">
        <v>155</v>
      </c>
      <c r="B71" s="104" t="s">
        <v>156</v>
      </c>
      <c r="C71" t="s">
        <v>35</v>
      </c>
      <c r="D71" s="22">
        <v>0</v>
      </c>
      <c r="E71" s="22">
        <v>0</v>
      </c>
      <c r="F71" s="22">
        <v>0</v>
      </c>
      <c r="G71" s="22">
        <v>0</v>
      </c>
      <c r="H71" s="23">
        <f t="shared" si="4"/>
        <v>0</v>
      </c>
      <c r="I71" s="22">
        <v>0</v>
      </c>
      <c r="J71" s="23">
        <f t="shared" si="6"/>
        <v>0</v>
      </c>
      <c r="K71" s="49"/>
      <c r="L71" s="22">
        <v>8</v>
      </c>
      <c r="M71" s="22">
        <v>0</v>
      </c>
      <c r="N71" s="22">
        <v>0</v>
      </c>
      <c r="O71" s="22">
        <v>2</v>
      </c>
      <c r="P71" s="23">
        <f t="shared" si="5"/>
        <v>10</v>
      </c>
      <c r="Q71" s="22">
        <v>0</v>
      </c>
      <c r="R71" s="23">
        <f t="shared" si="7"/>
        <v>10</v>
      </c>
      <c r="S71" s="25"/>
      <c r="T71" s="70"/>
      <c r="U71" s="26"/>
      <c r="V71" s="26"/>
      <c r="W71" s="26"/>
      <c r="X71" s="26"/>
      <c r="Y71" s="26"/>
    </row>
    <row r="72" spans="1:25" x14ac:dyDescent="0.2">
      <c r="A72" t="s">
        <v>157</v>
      </c>
      <c r="B72" s="104" t="s">
        <v>158</v>
      </c>
      <c r="C72" t="s">
        <v>46</v>
      </c>
      <c r="D72" s="22">
        <v>10</v>
      </c>
      <c r="E72" s="22">
        <v>0</v>
      </c>
      <c r="F72" s="22">
        <v>0</v>
      </c>
      <c r="G72" s="22">
        <v>0</v>
      </c>
      <c r="H72" s="23">
        <f t="shared" si="4"/>
        <v>10</v>
      </c>
      <c r="I72" s="22">
        <v>13</v>
      </c>
      <c r="J72" s="23">
        <f t="shared" si="6"/>
        <v>23</v>
      </c>
      <c r="K72" s="49"/>
      <c r="L72" s="22">
        <v>14</v>
      </c>
      <c r="M72" s="22">
        <v>0</v>
      </c>
      <c r="N72" s="22">
        <v>0</v>
      </c>
      <c r="O72" s="22">
        <v>4</v>
      </c>
      <c r="P72" s="23">
        <f t="shared" si="5"/>
        <v>18</v>
      </c>
      <c r="Q72" s="22">
        <v>75</v>
      </c>
      <c r="R72" s="23">
        <f t="shared" si="7"/>
        <v>93</v>
      </c>
      <c r="S72" s="25"/>
      <c r="T72" s="70"/>
      <c r="U72" s="26"/>
      <c r="V72" s="26"/>
      <c r="W72" s="26"/>
      <c r="X72" s="26"/>
      <c r="Y72" s="26"/>
    </row>
    <row r="73" spans="1:25" x14ac:dyDescent="0.2">
      <c r="A73" t="s">
        <v>159</v>
      </c>
      <c r="B73" s="104" t="s">
        <v>160</v>
      </c>
      <c r="C73" t="s">
        <v>639</v>
      </c>
      <c r="D73" s="22">
        <v>29</v>
      </c>
      <c r="E73" s="22">
        <v>0</v>
      </c>
      <c r="F73" s="22">
        <v>0</v>
      </c>
      <c r="G73" s="22">
        <v>2</v>
      </c>
      <c r="H73" s="23">
        <f t="shared" si="4"/>
        <v>31</v>
      </c>
      <c r="I73" s="22">
        <v>0</v>
      </c>
      <c r="J73" s="23">
        <f t="shared" si="6"/>
        <v>31</v>
      </c>
      <c r="K73" s="49"/>
      <c r="L73" s="22">
        <v>5</v>
      </c>
      <c r="M73" s="22">
        <v>0</v>
      </c>
      <c r="N73" s="22">
        <v>0</v>
      </c>
      <c r="O73" s="22">
        <v>2</v>
      </c>
      <c r="P73" s="23">
        <f t="shared" si="5"/>
        <v>7</v>
      </c>
      <c r="Q73" s="22">
        <v>0</v>
      </c>
      <c r="R73" s="23">
        <f t="shared" si="7"/>
        <v>7</v>
      </c>
      <c r="S73" s="25"/>
      <c r="T73" s="70"/>
      <c r="U73" s="26"/>
      <c r="V73" s="26"/>
      <c r="W73" s="26"/>
      <c r="X73" s="26"/>
      <c r="Y73" s="26"/>
    </row>
    <row r="74" spans="1:25" x14ac:dyDescent="0.2">
      <c r="A74" t="s">
        <v>161</v>
      </c>
      <c r="B74" s="104" t="s">
        <v>162</v>
      </c>
      <c r="C74" t="s">
        <v>35</v>
      </c>
      <c r="D74" s="22">
        <v>0</v>
      </c>
      <c r="E74" s="22">
        <v>0</v>
      </c>
      <c r="F74" s="22">
        <v>0</v>
      </c>
      <c r="G74" s="22">
        <v>0</v>
      </c>
      <c r="H74" s="23">
        <f t="shared" si="4"/>
        <v>0</v>
      </c>
      <c r="I74" s="22">
        <v>60</v>
      </c>
      <c r="J74" s="23">
        <f t="shared" si="6"/>
        <v>60</v>
      </c>
      <c r="K74" s="49"/>
      <c r="L74" s="22">
        <v>3</v>
      </c>
      <c r="M74" s="22">
        <v>0</v>
      </c>
      <c r="N74" s="22">
        <v>0</v>
      </c>
      <c r="O74" s="22">
        <v>0</v>
      </c>
      <c r="P74" s="23">
        <f t="shared" si="5"/>
        <v>3</v>
      </c>
      <c r="Q74" s="22">
        <v>0</v>
      </c>
      <c r="R74" s="23">
        <f t="shared" si="7"/>
        <v>3</v>
      </c>
      <c r="S74" s="25"/>
      <c r="T74" s="70"/>
      <c r="U74" s="26"/>
      <c r="V74" s="26"/>
      <c r="W74" s="26"/>
      <c r="X74" s="26"/>
      <c r="Y74" s="26"/>
    </row>
    <row r="75" spans="1:25" x14ac:dyDescent="0.2">
      <c r="A75" t="s">
        <v>163</v>
      </c>
      <c r="B75" s="104" t="s">
        <v>164</v>
      </c>
      <c r="C75" t="s">
        <v>639</v>
      </c>
      <c r="D75" s="22">
        <v>0</v>
      </c>
      <c r="E75" s="22">
        <v>0</v>
      </c>
      <c r="F75" s="22">
        <v>0</v>
      </c>
      <c r="G75" s="22">
        <v>2</v>
      </c>
      <c r="H75" s="23">
        <f t="shared" si="4"/>
        <v>2</v>
      </c>
      <c r="I75" s="22">
        <v>0</v>
      </c>
      <c r="J75" s="23">
        <f t="shared" si="6"/>
        <v>2</v>
      </c>
      <c r="K75" s="49"/>
      <c r="L75" s="22">
        <v>6</v>
      </c>
      <c r="M75" s="22">
        <v>0</v>
      </c>
      <c r="N75" s="22">
        <v>0</v>
      </c>
      <c r="O75" s="22">
        <v>5</v>
      </c>
      <c r="P75" s="23">
        <f t="shared" si="5"/>
        <v>11</v>
      </c>
      <c r="Q75" s="22">
        <v>0</v>
      </c>
      <c r="R75" s="23">
        <f t="shared" si="7"/>
        <v>11</v>
      </c>
      <c r="S75" s="25"/>
      <c r="T75" s="70"/>
      <c r="U75" s="26"/>
      <c r="V75" s="26"/>
      <c r="W75" s="26"/>
      <c r="X75" s="26"/>
      <c r="Y75" s="26"/>
    </row>
    <row r="76" spans="1:25" x14ac:dyDescent="0.2">
      <c r="A76" t="s">
        <v>165</v>
      </c>
      <c r="B76" s="104" t="s">
        <v>166</v>
      </c>
      <c r="C76" t="s">
        <v>640</v>
      </c>
      <c r="D76" s="22">
        <v>34</v>
      </c>
      <c r="E76" s="22">
        <v>0</v>
      </c>
      <c r="F76" s="22">
        <v>0</v>
      </c>
      <c r="G76" s="22">
        <v>0</v>
      </c>
      <c r="H76" s="23">
        <f t="shared" si="4"/>
        <v>34</v>
      </c>
      <c r="I76" s="22">
        <v>0</v>
      </c>
      <c r="J76" s="23">
        <f t="shared" si="6"/>
        <v>34</v>
      </c>
      <c r="K76" s="49"/>
      <c r="L76" s="22">
        <v>24</v>
      </c>
      <c r="M76" s="22">
        <v>0</v>
      </c>
      <c r="N76" s="22">
        <v>0</v>
      </c>
      <c r="O76" s="22">
        <v>0</v>
      </c>
      <c r="P76" s="23">
        <f t="shared" si="5"/>
        <v>24</v>
      </c>
      <c r="Q76" s="22">
        <v>0</v>
      </c>
      <c r="R76" s="23">
        <f t="shared" si="7"/>
        <v>24</v>
      </c>
      <c r="S76" s="25"/>
      <c r="T76" s="70"/>
      <c r="U76" s="26"/>
      <c r="V76" s="26"/>
      <c r="W76" s="26"/>
      <c r="X76" s="26"/>
      <c r="Y76" s="26"/>
    </row>
    <row r="77" spans="1:25" x14ac:dyDescent="0.2">
      <c r="A77" t="s">
        <v>167</v>
      </c>
      <c r="B77" s="104" t="s">
        <v>168</v>
      </c>
      <c r="C77" t="s">
        <v>640</v>
      </c>
      <c r="D77" s="22">
        <v>86</v>
      </c>
      <c r="E77" s="22">
        <v>0</v>
      </c>
      <c r="F77" s="22">
        <v>0</v>
      </c>
      <c r="G77" s="22">
        <v>7</v>
      </c>
      <c r="H77" s="23">
        <f t="shared" si="4"/>
        <v>93</v>
      </c>
      <c r="I77" s="22">
        <v>0</v>
      </c>
      <c r="J77" s="23">
        <f t="shared" si="6"/>
        <v>93</v>
      </c>
      <c r="K77" s="49"/>
      <c r="L77" s="22">
        <v>0</v>
      </c>
      <c r="M77" s="22">
        <v>0</v>
      </c>
      <c r="N77" s="22">
        <v>0</v>
      </c>
      <c r="O77" s="22">
        <v>36</v>
      </c>
      <c r="P77" s="23">
        <f t="shared" si="5"/>
        <v>36</v>
      </c>
      <c r="Q77" s="22">
        <v>75</v>
      </c>
      <c r="R77" s="23">
        <f t="shared" si="7"/>
        <v>111</v>
      </c>
      <c r="S77" s="25"/>
      <c r="T77" s="70"/>
      <c r="U77" s="26"/>
      <c r="V77" s="26"/>
      <c r="W77" s="26"/>
      <c r="X77" s="26"/>
      <c r="Y77" s="26"/>
    </row>
    <row r="78" spans="1:25" x14ac:dyDescent="0.2">
      <c r="A78" t="s">
        <v>169</v>
      </c>
      <c r="B78" s="104" t="s">
        <v>170</v>
      </c>
      <c r="C78" t="s">
        <v>35</v>
      </c>
      <c r="D78" s="22">
        <v>0</v>
      </c>
      <c r="E78" s="22">
        <v>0</v>
      </c>
      <c r="F78" s="22">
        <v>0</v>
      </c>
      <c r="G78" s="22">
        <v>0</v>
      </c>
      <c r="H78" s="23">
        <f t="shared" si="4"/>
        <v>0</v>
      </c>
      <c r="I78" s="22">
        <v>0</v>
      </c>
      <c r="J78" s="23">
        <f t="shared" si="6"/>
        <v>0</v>
      </c>
      <c r="K78" s="49"/>
      <c r="L78" s="22">
        <v>59</v>
      </c>
      <c r="M78" s="22">
        <v>0</v>
      </c>
      <c r="N78" s="22">
        <v>0</v>
      </c>
      <c r="O78" s="22">
        <v>40</v>
      </c>
      <c r="P78" s="23">
        <f t="shared" si="5"/>
        <v>99</v>
      </c>
      <c r="Q78" s="22">
        <v>0</v>
      </c>
      <c r="R78" s="23">
        <f t="shared" si="7"/>
        <v>99</v>
      </c>
      <c r="S78" s="25"/>
      <c r="T78" s="70"/>
      <c r="U78" s="26"/>
      <c r="V78" s="26"/>
      <c r="W78" s="26"/>
      <c r="X78" s="26"/>
      <c r="Y78" s="26"/>
    </row>
    <row r="79" spans="1:25" x14ac:dyDescent="0.2">
      <c r="A79" t="s">
        <v>171</v>
      </c>
      <c r="B79" s="104" t="s">
        <v>172</v>
      </c>
      <c r="C79" t="s">
        <v>639</v>
      </c>
      <c r="D79" s="22">
        <v>8</v>
      </c>
      <c r="E79" s="22">
        <v>0</v>
      </c>
      <c r="F79" s="22">
        <v>0</v>
      </c>
      <c r="G79" s="22">
        <v>0</v>
      </c>
      <c r="H79" s="23">
        <f t="shared" si="4"/>
        <v>8</v>
      </c>
      <c r="I79" s="22">
        <v>0</v>
      </c>
      <c r="J79" s="23">
        <f t="shared" si="6"/>
        <v>8</v>
      </c>
      <c r="K79" s="49"/>
      <c r="L79" s="22">
        <v>51</v>
      </c>
      <c r="M79" s="22">
        <v>0</v>
      </c>
      <c r="N79" s="22">
        <v>0</v>
      </c>
      <c r="O79" s="22">
        <v>5</v>
      </c>
      <c r="P79" s="23">
        <f t="shared" si="5"/>
        <v>56</v>
      </c>
      <c r="Q79" s="22">
        <v>0</v>
      </c>
      <c r="R79" s="23">
        <f t="shared" si="7"/>
        <v>56</v>
      </c>
      <c r="S79" s="25"/>
      <c r="T79" s="70"/>
      <c r="U79" s="26"/>
      <c r="V79" s="26"/>
      <c r="W79" s="26"/>
      <c r="X79" s="26"/>
      <c r="Y79" s="26"/>
    </row>
    <row r="80" spans="1:25" x14ac:dyDescent="0.2">
      <c r="A80" t="s">
        <v>173</v>
      </c>
      <c r="B80" s="104" t="s">
        <v>174</v>
      </c>
      <c r="C80" t="s">
        <v>46</v>
      </c>
      <c r="D80" s="22">
        <v>12</v>
      </c>
      <c r="E80" s="22">
        <v>0</v>
      </c>
      <c r="F80" s="22">
        <v>0</v>
      </c>
      <c r="G80" s="22">
        <v>0</v>
      </c>
      <c r="H80" s="23">
        <f t="shared" si="4"/>
        <v>12</v>
      </c>
      <c r="I80" s="22">
        <v>42</v>
      </c>
      <c r="J80" s="23">
        <f t="shared" si="6"/>
        <v>54</v>
      </c>
      <c r="K80" s="49"/>
      <c r="L80" s="22">
        <v>7</v>
      </c>
      <c r="M80" s="22">
        <v>0</v>
      </c>
      <c r="N80" s="22">
        <v>0</v>
      </c>
      <c r="O80" s="22">
        <v>0</v>
      </c>
      <c r="P80" s="23">
        <f t="shared" si="5"/>
        <v>7</v>
      </c>
      <c r="Q80" s="22">
        <v>4</v>
      </c>
      <c r="R80" s="23">
        <f t="shared" si="7"/>
        <v>11</v>
      </c>
      <c r="S80" s="25"/>
      <c r="T80" s="70"/>
      <c r="U80" s="26"/>
      <c r="V80" s="26"/>
      <c r="W80" s="26"/>
      <c r="X80" s="26"/>
      <c r="Y80" s="26"/>
    </row>
    <row r="81" spans="1:25" x14ac:dyDescent="0.2">
      <c r="A81" t="s">
        <v>175</v>
      </c>
      <c r="B81" s="104" t="s">
        <v>176</v>
      </c>
      <c r="C81" t="s">
        <v>639</v>
      </c>
      <c r="D81" s="22">
        <v>0</v>
      </c>
      <c r="E81" s="22">
        <v>0</v>
      </c>
      <c r="F81" s="22">
        <v>0</v>
      </c>
      <c r="G81" s="22">
        <v>0</v>
      </c>
      <c r="H81" s="23">
        <f t="shared" si="4"/>
        <v>0</v>
      </c>
      <c r="I81" s="22">
        <v>0</v>
      </c>
      <c r="J81" s="23">
        <f t="shared" si="6"/>
        <v>0</v>
      </c>
      <c r="K81" s="49"/>
      <c r="L81" s="22">
        <v>0</v>
      </c>
      <c r="M81" s="22">
        <v>0</v>
      </c>
      <c r="N81" s="22">
        <v>0</v>
      </c>
      <c r="O81" s="22">
        <v>15</v>
      </c>
      <c r="P81" s="23">
        <f t="shared" si="5"/>
        <v>15</v>
      </c>
      <c r="Q81" s="22">
        <v>0</v>
      </c>
      <c r="R81" s="23">
        <f t="shared" si="7"/>
        <v>15</v>
      </c>
      <c r="S81" s="25"/>
      <c r="T81" s="70"/>
      <c r="U81" s="26"/>
      <c r="V81" s="26"/>
      <c r="W81" s="26"/>
      <c r="X81" s="26"/>
      <c r="Y81" s="26"/>
    </row>
    <row r="82" spans="1:25" x14ac:dyDescent="0.2">
      <c r="A82" t="s">
        <v>177</v>
      </c>
      <c r="B82" s="104" t="s">
        <v>178</v>
      </c>
      <c r="C82" t="s">
        <v>640</v>
      </c>
      <c r="D82" s="22">
        <v>16</v>
      </c>
      <c r="E82" s="22">
        <v>0</v>
      </c>
      <c r="F82" s="22">
        <v>0</v>
      </c>
      <c r="G82" s="22">
        <v>8</v>
      </c>
      <c r="H82" s="23">
        <f t="shared" si="4"/>
        <v>24</v>
      </c>
      <c r="I82" s="22">
        <v>0</v>
      </c>
      <c r="J82" s="23">
        <f t="shared" si="6"/>
        <v>24</v>
      </c>
      <c r="K82" s="49"/>
      <c r="L82" s="22">
        <v>8</v>
      </c>
      <c r="M82" s="22">
        <v>0</v>
      </c>
      <c r="N82" s="22">
        <v>0</v>
      </c>
      <c r="O82" s="22">
        <v>6</v>
      </c>
      <c r="P82" s="23">
        <f t="shared" si="5"/>
        <v>14</v>
      </c>
      <c r="Q82" s="22">
        <v>18</v>
      </c>
      <c r="R82" s="23">
        <f t="shared" si="7"/>
        <v>32</v>
      </c>
      <c r="S82" s="25"/>
      <c r="T82" s="70"/>
      <c r="U82" s="26"/>
      <c r="V82" s="26"/>
      <c r="W82" s="26"/>
      <c r="X82" s="26"/>
      <c r="Y82" s="26"/>
    </row>
    <row r="83" spans="1:25" x14ac:dyDescent="0.2">
      <c r="A83" t="s">
        <v>179</v>
      </c>
      <c r="B83" s="104" t="s">
        <v>180</v>
      </c>
      <c r="C83" t="s">
        <v>34</v>
      </c>
      <c r="D83" s="22">
        <v>3</v>
      </c>
      <c r="E83" s="22">
        <v>0</v>
      </c>
      <c r="F83" s="22">
        <v>0</v>
      </c>
      <c r="G83" s="22">
        <v>20</v>
      </c>
      <c r="H83" s="23">
        <f t="shared" si="4"/>
        <v>23</v>
      </c>
      <c r="I83" s="22">
        <v>0</v>
      </c>
      <c r="J83" s="23">
        <f t="shared" si="6"/>
        <v>23</v>
      </c>
      <c r="K83" s="49"/>
      <c r="L83" s="22">
        <v>0</v>
      </c>
      <c r="M83" s="22">
        <v>0</v>
      </c>
      <c r="N83" s="22">
        <v>0</v>
      </c>
      <c r="O83" s="22">
        <v>0</v>
      </c>
      <c r="P83" s="23">
        <f t="shared" si="5"/>
        <v>0</v>
      </c>
      <c r="Q83" s="22">
        <v>0</v>
      </c>
      <c r="R83" s="23">
        <f t="shared" si="7"/>
        <v>0</v>
      </c>
      <c r="S83" s="25"/>
      <c r="T83" s="70"/>
      <c r="U83" s="26"/>
      <c r="V83" s="26"/>
      <c r="W83" s="26"/>
      <c r="X83" s="26"/>
      <c r="Y83" s="26"/>
    </row>
    <row r="84" spans="1:25" x14ac:dyDescent="0.2">
      <c r="A84" t="s">
        <v>181</v>
      </c>
      <c r="B84" s="104" t="s">
        <v>182</v>
      </c>
      <c r="C84" t="s">
        <v>639</v>
      </c>
      <c r="D84" s="22">
        <v>10</v>
      </c>
      <c r="E84" s="22">
        <v>0</v>
      </c>
      <c r="F84" s="22">
        <v>0</v>
      </c>
      <c r="G84" s="22">
        <v>32</v>
      </c>
      <c r="H84" s="23">
        <f t="shared" si="4"/>
        <v>42</v>
      </c>
      <c r="I84" s="22">
        <v>0</v>
      </c>
      <c r="J84" s="23">
        <f t="shared" si="6"/>
        <v>42</v>
      </c>
      <c r="K84" s="49"/>
      <c r="L84" s="22">
        <v>0</v>
      </c>
      <c r="M84" s="22">
        <v>0</v>
      </c>
      <c r="N84" s="22">
        <v>0</v>
      </c>
      <c r="O84" s="22">
        <v>0</v>
      </c>
      <c r="P84" s="23">
        <f t="shared" si="5"/>
        <v>0</v>
      </c>
      <c r="Q84" s="22">
        <v>0</v>
      </c>
      <c r="R84" s="23">
        <f t="shared" si="7"/>
        <v>0</v>
      </c>
      <c r="S84" s="25"/>
      <c r="T84" s="70"/>
      <c r="U84" s="26"/>
      <c r="V84" s="26"/>
      <c r="W84" s="26"/>
      <c r="X84" s="26"/>
      <c r="Y84" s="26"/>
    </row>
    <row r="85" spans="1:25" x14ac:dyDescent="0.2">
      <c r="A85" t="s">
        <v>183</v>
      </c>
      <c r="B85" t="s">
        <v>184</v>
      </c>
      <c r="C85" t="s">
        <v>639</v>
      </c>
      <c r="D85" s="22">
        <v>0</v>
      </c>
      <c r="E85" s="22">
        <v>0</v>
      </c>
      <c r="F85" s="22">
        <v>0</v>
      </c>
      <c r="G85" s="22">
        <v>0</v>
      </c>
      <c r="H85" s="23">
        <f t="shared" si="4"/>
        <v>0</v>
      </c>
      <c r="I85" s="22">
        <v>0</v>
      </c>
      <c r="J85" s="23">
        <f t="shared" si="6"/>
        <v>0</v>
      </c>
      <c r="K85" s="49"/>
      <c r="L85" s="22">
        <v>6</v>
      </c>
      <c r="M85" s="22">
        <v>0</v>
      </c>
      <c r="N85" s="22">
        <v>0</v>
      </c>
      <c r="O85" s="22">
        <v>0</v>
      </c>
      <c r="P85" s="23">
        <f t="shared" si="5"/>
        <v>6</v>
      </c>
      <c r="Q85" s="22">
        <v>0</v>
      </c>
      <c r="R85" s="23">
        <f t="shared" si="7"/>
        <v>6</v>
      </c>
      <c r="S85" s="25"/>
      <c r="T85" s="70"/>
      <c r="U85" s="26"/>
      <c r="V85" s="26"/>
      <c r="W85" s="26"/>
      <c r="X85" s="26"/>
      <c r="Y85" s="26"/>
    </row>
    <row r="86" spans="1:25" x14ac:dyDescent="0.2">
      <c r="A86" t="s">
        <v>185</v>
      </c>
      <c r="B86" s="104" t="s">
        <v>186</v>
      </c>
      <c r="C86" t="s">
        <v>35</v>
      </c>
      <c r="D86" s="22">
        <v>0</v>
      </c>
      <c r="E86" s="22">
        <v>0</v>
      </c>
      <c r="F86" s="22">
        <v>0</v>
      </c>
      <c r="G86" s="22">
        <v>0</v>
      </c>
      <c r="H86" s="23">
        <f t="shared" si="4"/>
        <v>0</v>
      </c>
      <c r="I86" s="22">
        <v>0</v>
      </c>
      <c r="J86" s="23">
        <f t="shared" si="6"/>
        <v>0</v>
      </c>
      <c r="K86" s="49"/>
      <c r="L86" s="22">
        <v>57</v>
      </c>
      <c r="M86" s="22">
        <v>0</v>
      </c>
      <c r="N86" s="22">
        <v>0</v>
      </c>
      <c r="O86" s="22">
        <v>8</v>
      </c>
      <c r="P86" s="23">
        <f t="shared" si="5"/>
        <v>65</v>
      </c>
      <c r="Q86" s="22">
        <v>0</v>
      </c>
      <c r="R86" s="23">
        <f t="shared" si="7"/>
        <v>65</v>
      </c>
      <c r="S86" s="25"/>
      <c r="T86" s="70"/>
      <c r="U86" s="26"/>
      <c r="V86" s="26"/>
      <c r="W86" s="26"/>
      <c r="X86" s="26"/>
      <c r="Y86" s="26"/>
    </row>
    <row r="87" spans="1:25" x14ac:dyDescent="0.2">
      <c r="A87" t="s">
        <v>187</v>
      </c>
      <c r="B87" s="104" t="s">
        <v>188</v>
      </c>
      <c r="C87" t="s">
        <v>640</v>
      </c>
      <c r="D87" s="22">
        <v>0</v>
      </c>
      <c r="E87" s="22">
        <v>0</v>
      </c>
      <c r="F87" s="22">
        <v>0</v>
      </c>
      <c r="G87" s="22">
        <v>0</v>
      </c>
      <c r="H87" s="23">
        <f t="shared" si="4"/>
        <v>0</v>
      </c>
      <c r="I87" s="22">
        <v>6</v>
      </c>
      <c r="J87" s="23">
        <f t="shared" si="6"/>
        <v>6</v>
      </c>
      <c r="K87" s="49"/>
      <c r="L87" s="22">
        <v>9</v>
      </c>
      <c r="M87" s="22">
        <v>10</v>
      </c>
      <c r="N87" s="22">
        <v>0</v>
      </c>
      <c r="O87" s="22">
        <v>0</v>
      </c>
      <c r="P87" s="23">
        <f t="shared" si="5"/>
        <v>19</v>
      </c>
      <c r="Q87" s="22">
        <v>0</v>
      </c>
      <c r="R87" s="23">
        <f t="shared" si="7"/>
        <v>19</v>
      </c>
      <c r="S87" s="25"/>
      <c r="T87" s="70"/>
      <c r="U87" s="26"/>
      <c r="V87" s="26"/>
      <c r="W87" s="26"/>
      <c r="X87" s="26"/>
      <c r="Y87" s="26"/>
    </row>
    <row r="88" spans="1:25" x14ac:dyDescent="0.2">
      <c r="A88" t="s">
        <v>189</v>
      </c>
      <c r="B88" s="104" t="s">
        <v>190</v>
      </c>
      <c r="C88" t="s">
        <v>639</v>
      </c>
      <c r="D88" s="22">
        <v>0</v>
      </c>
      <c r="E88" s="22">
        <v>0</v>
      </c>
      <c r="F88" s="22">
        <v>0</v>
      </c>
      <c r="G88" s="22">
        <v>0</v>
      </c>
      <c r="H88" s="23">
        <f t="shared" si="4"/>
        <v>0</v>
      </c>
      <c r="I88" s="22">
        <v>0</v>
      </c>
      <c r="J88" s="23">
        <f t="shared" si="6"/>
        <v>0</v>
      </c>
      <c r="K88" s="49"/>
      <c r="L88" s="22">
        <v>13</v>
      </c>
      <c r="M88" s="22">
        <v>0</v>
      </c>
      <c r="N88" s="22">
        <v>0</v>
      </c>
      <c r="O88" s="22">
        <v>6</v>
      </c>
      <c r="P88" s="23">
        <f t="shared" si="5"/>
        <v>19</v>
      </c>
      <c r="Q88" s="22">
        <v>0</v>
      </c>
      <c r="R88" s="23">
        <f t="shared" si="7"/>
        <v>19</v>
      </c>
      <c r="S88" s="25"/>
      <c r="T88" s="70"/>
      <c r="U88" s="26"/>
      <c r="V88" s="26"/>
      <c r="W88" s="26"/>
      <c r="X88" s="26"/>
      <c r="Y88" s="26"/>
    </row>
    <row r="89" spans="1:25" x14ac:dyDescent="0.2">
      <c r="A89" t="s">
        <v>191</v>
      </c>
      <c r="B89" s="104" t="s">
        <v>192</v>
      </c>
      <c r="C89" t="s">
        <v>639</v>
      </c>
      <c r="D89" s="22">
        <v>5</v>
      </c>
      <c r="E89" s="22">
        <v>0</v>
      </c>
      <c r="F89" s="22">
        <v>0</v>
      </c>
      <c r="G89" s="22">
        <v>0</v>
      </c>
      <c r="H89" s="23">
        <f t="shared" si="4"/>
        <v>5</v>
      </c>
      <c r="I89" s="22">
        <v>0</v>
      </c>
      <c r="J89" s="23">
        <f t="shared" si="6"/>
        <v>5</v>
      </c>
      <c r="K89" s="49"/>
      <c r="L89" s="22">
        <v>5</v>
      </c>
      <c r="M89" s="22">
        <v>0</v>
      </c>
      <c r="N89" s="22">
        <v>0</v>
      </c>
      <c r="O89" s="22">
        <v>0</v>
      </c>
      <c r="P89" s="23">
        <f t="shared" si="5"/>
        <v>5</v>
      </c>
      <c r="Q89" s="22">
        <v>0</v>
      </c>
      <c r="R89" s="23">
        <f t="shared" si="7"/>
        <v>5</v>
      </c>
      <c r="S89" s="25"/>
      <c r="T89" s="70"/>
      <c r="U89" s="26"/>
      <c r="V89" s="26"/>
      <c r="W89" s="26"/>
      <c r="X89" s="26"/>
      <c r="Y89" s="26"/>
    </row>
    <row r="90" spans="1:25" x14ac:dyDescent="0.2">
      <c r="A90" t="s">
        <v>193</v>
      </c>
      <c r="B90" s="104" t="s">
        <v>194</v>
      </c>
      <c r="C90" t="s">
        <v>640</v>
      </c>
      <c r="D90" s="22">
        <v>11</v>
      </c>
      <c r="E90" s="22">
        <v>0</v>
      </c>
      <c r="F90" s="22">
        <v>0</v>
      </c>
      <c r="G90" s="22">
        <v>13</v>
      </c>
      <c r="H90" s="23">
        <f t="shared" si="4"/>
        <v>24</v>
      </c>
      <c r="I90" s="22">
        <v>0</v>
      </c>
      <c r="J90" s="23">
        <f t="shared" si="6"/>
        <v>24</v>
      </c>
      <c r="K90" s="49"/>
      <c r="L90" s="22">
        <v>7</v>
      </c>
      <c r="M90" s="22">
        <v>0</v>
      </c>
      <c r="N90" s="22">
        <v>0</v>
      </c>
      <c r="O90" s="22">
        <v>15</v>
      </c>
      <c r="P90" s="23">
        <f t="shared" si="5"/>
        <v>22</v>
      </c>
      <c r="Q90" s="22">
        <v>1</v>
      </c>
      <c r="R90" s="23">
        <f t="shared" si="7"/>
        <v>23</v>
      </c>
      <c r="S90" s="25"/>
      <c r="T90" s="70"/>
      <c r="U90" s="26"/>
      <c r="V90" s="26"/>
      <c r="W90" s="26"/>
      <c r="X90" s="26"/>
      <c r="Y90" s="26"/>
    </row>
    <row r="91" spans="1:25" x14ac:dyDescent="0.2">
      <c r="A91" t="s">
        <v>195</v>
      </c>
      <c r="B91" s="104" t="s">
        <v>196</v>
      </c>
      <c r="C91" t="s">
        <v>34</v>
      </c>
      <c r="D91" s="22">
        <v>28</v>
      </c>
      <c r="E91" s="22">
        <v>0</v>
      </c>
      <c r="F91" s="22">
        <v>0</v>
      </c>
      <c r="G91" s="22">
        <v>19</v>
      </c>
      <c r="H91" s="23">
        <f t="shared" si="4"/>
        <v>47</v>
      </c>
      <c r="I91" s="22">
        <v>11</v>
      </c>
      <c r="J91" s="23">
        <f t="shared" si="6"/>
        <v>58</v>
      </c>
      <c r="K91" s="49"/>
      <c r="L91" s="22">
        <v>20</v>
      </c>
      <c r="M91" s="22">
        <v>0</v>
      </c>
      <c r="N91" s="22">
        <v>0</v>
      </c>
      <c r="O91" s="22">
        <v>19</v>
      </c>
      <c r="P91" s="23">
        <f t="shared" si="5"/>
        <v>39</v>
      </c>
      <c r="Q91" s="22">
        <v>0</v>
      </c>
      <c r="R91" s="23">
        <f t="shared" si="7"/>
        <v>39</v>
      </c>
      <c r="S91" s="25"/>
      <c r="T91" s="70"/>
      <c r="U91" s="26"/>
      <c r="V91" s="26"/>
      <c r="W91" s="26"/>
      <c r="X91" s="26"/>
      <c r="Y91" s="26"/>
    </row>
    <row r="92" spans="1:25" x14ac:dyDescent="0.2">
      <c r="A92" t="s">
        <v>567</v>
      </c>
      <c r="B92" s="104" t="s">
        <v>197</v>
      </c>
      <c r="C92" t="s">
        <v>46</v>
      </c>
      <c r="D92" s="22">
        <v>20</v>
      </c>
      <c r="E92" s="22">
        <v>0</v>
      </c>
      <c r="F92" s="22">
        <v>0</v>
      </c>
      <c r="G92" s="22">
        <v>0</v>
      </c>
      <c r="H92" s="23">
        <f t="shared" si="4"/>
        <v>20</v>
      </c>
      <c r="I92" s="22">
        <v>0</v>
      </c>
      <c r="J92" s="23">
        <f t="shared" si="6"/>
        <v>20</v>
      </c>
      <c r="K92" s="49"/>
      <c r="L92" s="22">
        <v>22</v>
      </c>
      <c r="M92" s="22">
        <v>0</v>
      </c>
      <c r="N92" s="22">
        <v>0</v>
      </c>
      <c r="O92" s="22">
        <v>0</v>
      </c>
      <c r="P92" s="23">
        <f t="shared" si="5"/>
        <v>22</v>
      </c>
      <c r="Q92" s="22">
        <v>12</v>
      </c>
      <c r="R92" s="23">
        <f t="shared" si="7"/>
        <v>34</v>
      </c>
      <c r="S92" s="25"/>
      <c r="T92" s="70"/>
      <c r="U92" s="26"/>
      <c r="V92" s="26"/>
      <c r="W92" s="26"/>
      <c r="X92" s="26"/>
      <c r="Y92" s="26"/>
    </row>
    <row r="93" spans="1:25" x14ac:dyDescent="0.2">
      <c r="A93" t="s">
        <v>198</v>
      </c>
      <c r="B93" s="104" t="s">
        <v>199</v>
      </c>
      <c r="C93" t="s">
        <v>35</v>
      </c>
      <c r="D93" s="22">
        <v>0</v>
      </c>
      <c r="E93" s="22">
        <v>0</v>
      </c>
      <c r="F93" s="22">
        <v>0</v>
      </c>
      <c r="G93" s="22">
        <v>0</v>
      </c>
      <c r="H93" s="23">
        <f t="shared" si="4"/>
        <v>0</v>
      </c>
      <c r="I93" s="22">
        <v>284</v>
      </c>
      <c r="J93" s="23">
        <f t="shared" si="6"/>
        <v>284</v>
      </c>
      <c r="K93" s="49"/>
      <c r="L93" s="22">
        <v>0</v>
      </c>
      <c r="M93" s="22">
        <v>0</v>
      </c>
      <c r="N93" s="22">
        <v>0</v>
      </c>
      <c r="O93" s="22">
        <v>0</v>
      </c>
      <c r="P93" s="23">
        <f t="shared" si="5"/>
        <v>0</v>
      </c>
      <c r="Q93" s="22">
        <v>0</v>
      </c>
      <c r="R93" s="23">
        <f t="shared" si="7"/>
        <v>0</v>
      </c>
      <c r="S93" s="25"/>
      <c r="T93" s="70"/>
      <c r="U93" s="26"/>
      <c r="V93" s="26"/>
      <c r="W93" s="26"/>
      <c r="X93" s="26"/>
      <c r="Y93" s="26"/>
    </row>
    <row r="94" spans="1:25" x14ac:dyDescent="0.2">
      <c r="A94" t="s">
        <v>200</v>
      </c>
      <c r="B94" s="104" t="s">
        <v>201</v>
      </c>
      <c r="C94" t="s">
        <v>640</v>
      </c>
      <c r="D94" s="22">
        <v>6</v>
      </c>
      <c r="E94" s="22">
        <v>0</v>
      </c>
      <c r="F94" s="22">
        <v>0</v>
      </c>
      <c r="G94" s="22">
        <v>6</v>
      </c>
      <c r="H94" s="23">
        <f t="shared" si="4"/>
        <v>12</v>
      </c>
      <c r="I94" s="22">
        <v>0</v>
      </c>
      <c r="J94" s="23">
        <f t="shared" si="6"/>
        <v>12</v>
      </c>
      <c r="K94" s="49"/>
      <c r="L94" s="22">
        <v>0</v>
      </c>
      <c r="M94" s="22">
        <v>0</v>
      </c>
      <c r="N94" s="22">
        <v>0</v>
      </c>
      <c r="O94" s="22">
        <v>0</v>
      </c>
      <c r="P94" s="23">
        <f t="shared" si="5"/>
        <v>0</v>
      </c>
      <c r="Q94" s="22">
        <v>0</v>
      </c>
      <c r="R94" s="23">
        <f t="shared" si="7"/>
        <v>0</v>
      </c>
      <c r="S94" s="25"/>
      <c r="T94" s="70"/>
      <c r="U94" s="26"/>
      <c r="V94" s="26"/>
      <c r="W94" s="26"/>
      <c r="X94" s="26"/>
      <c r="Y94" s="26"/>
    </row>
    <row r="95" spans="1:25" x14ac:dyDescent="0.2">
      <c r="A95" t="s">
        <v>202</v>
      </c>
      <c r="B95" s="104" t="s">
        <v>203</v>
      </c>
      <c r="C95" t="s">
        <v>639</v>
      </c>
      <c r="D95" s="22">
        <v>19</v>
      </c>
      <c r="E95" s="22">
        <v>0</v>
      </c>
      <c r="F95" s="22">
        <v>0</v>
      </c>
      <c r="G95" s="22">
        <v>52</v>
      </c>
      <c r="H95" s="23">
        <f t="shared" si="4"/>
        <v>71</v>
      </c>
      <c r="I95" s="22">
        <v>5</v>
      </c>
      <c r="J95" s="23">
        <f t="shared" si="6"/>
        <v>76</v>
      </c>
      <c r="K95" s="49"/>
      <c r="L95" s="22">
        <v>31</v>
      </c>
      <c r="M95" s="22">
        <v>0</v>
      </c>
      <c r="N95" s="22">
        <v>0</v>
      </c>
      <c r="O95" s="22">
        <v>0</v>
      </c>
      <c r="P95" s="23">
        <f t="shared" si="5"/>
        <v>31</v>
      </c>
      <c r="Q95" s="22">
        <v>0</v>
      </c>
      <c r="R95" s="23">
        <f t="shared" si="7"/>
        <v>31</v>
      </c>
      <c r="S95" s="25"/>
      <c r="T95" s="70"/>
      <c r="U95" s="26"/>
      <c r="V95" s="26"/>
      <c r="W95" s="26"/>
      <c r="X95" s="26"/>
      <c r="Y95" s="26"/>
    </row>
    <row r="96" spans="1:25" x14ac:dyDescent="0.2">
      <c r="A96" t="s">
        <v>204</v>
      </c>
      <c r="B96" s="104" t="s">
        <v>205</v>
      </c>
      <c r="C96" t="s">
        <v>639</v>
      </c>
      <c r="D96" s="22">
        <v>0</v>
      </c>
      <c r="E96" s="22">
        <v>0</v>
      </c>
      <c r="F96" s="22">
        <v>0</v>
      </c>
      <c r="G96" s="22">
        <v>0</v>
      </c>
      <c r="H96" s="23">
        <f t="shared" si="4"/>
        <v>0</v>
      </c>
      <c r="I96" s="22">
        <v>9</v>
      </c>
      <c r="J96" s="23">
        <f t="shared" si="6"/>
        <v>9</v>
      </c>
      <c r="K96" s="49"/>
      <c r="L96" s="22">
        <v>32</v>
      </c>
      <c r="M96" s="22">
        <v>0</v>
      </c>
      <c r="N96" s="22">
        <v>0</v>
      </c>
      <c r="O96" s="22">
        <v>38</v>
      </c>
      <c r="P96" s="23">
        <f t="shared" si="5"/>
        <v>70</v>
      </c>
      <c r="Q96" s="22">
        <v>0</v>
      </c>
      <c r="R96" s="23">
        <f t="shared" si="7"/>
        <v>70</v>
      </c>
      <c r="S96" s="25"/>
      <c r="T96" s="70"/>
      <c r="U96" s="26"/>
      <c r="V96" s="26"/>
      <c r="W96" s="26"/>
      <c r="X96" s="26"/>
      <c r="Y96" s="26"/>
    </row>
    <row r="97" spans="1:25" x14ac:dyDescent="0.2">
      <c r="A97" t="s">
        <v>206</v>
      </c>
      <c r="B97" s="104" t="s">
        <v>207</v>
      </c>
      <c r="C97" t="s">
        <v>34</v>
      </c>
      <c r="D97" s="22">
        <v>21</v>
      </c>
      <c r="E97" s="22">
        <v>0</v>
      </c>
      <c r="F97" s="22">
        <v>0</v>
      </c>
      <c r="G97" s="22">
        <v>10</v>
      </c>
      <c r="H97" s="23">
        <f t="shared" si="4"/>
        <v>31</v>
      </c>
      <c r="I97" s="22">
        <v>34</v>
      </c>
      <c r="J97" s="23">
        <f t="shared" si="6"/>
        <v>65</v>
      </c>
      <c r="K97" s="49"/>
      <c r="L97" s="22">
        <v>27</v>
      </c>
      <c r="M97" s="22">
        <v>0</v>
      </c>
      <c r="N97" s="22">
        <v>0</v>
      </c>
      <c r="O97" s="22">
        <v>10</v>
      </c>
      <c r="P97" s="23">
        <f t="shared" si="5"/>
        <v>37</v>
      </c>
      <c r="Q97" s="22">
        <v>0</v>
      </c>
      <c r="R97" s="23">
        <f t="shared" si="7"/>
        <v>37</v>
      </c>
      <c r="S97" s="25"/>
      <c r="T97" s="70"/>
      <c r="U97" s="26"/>
      <c r="V97" s="26"/>
      <c r="W97" s="26"/>
      <c r="X97" s="26"/>
      <c r="Y97" s="26"/>
    </row>
    <row r="98" spans="1:25" x14ac:dyDescent="0.2">
      <c r="A98" t="s">
        <v>208</v>
      </c>
      <c r="B98" s="104" t="s">
        <v>209</v>
      </c>
      <c r="C98" t="s">
        <v>46</v>
      </c>
      <c r="D98" s="22">
        <v>2</v>
      </c>
      <c r="E98" s="22">
        <v>113</v>
      </c>
      <c r="F98" s="22">
        <v>0</v>
      </c>
      <c r="G98" s="22">
        <v>0</v>
      </c>
      <c r="H98" s="23">
        <f t="shared" si="4"/>
        <v>115</v>
      </c>
      <c r="I98" s="22">
        <v>112</v>
      </c>
      <c r="J98" s="23">
        <f t="shared" si="6"/>
        <v>227</v>
      </c>
      <c r="K98" s="49"/>
      <c r="L98" s="22">
        <v>2</v>
      </c>
      <c r="M98" s="22">
        <v>0</v>
      </c>
      <c r="N98" s="22">
        <v>0</v>
      </c>
      <c r="O98" s="22">
        <v>0</v>
      </c>
      <c r="P98" s="23">
        <f t="shared" si="5"/>
        <v>2</v>
      </c>
      <c r="Q98" s="22">
        <v>8</v>
      </c>
      <c r="R98" s="23">
        <f t="shared" si="7"/>
        <v>10</v>
      </c>
      <c r="S98" s="25"/>
      <c r="T98" s="70"/>
      <c r="U98" s="26"/>
      <c r="V98" s="26"/>
      <c r="W98" s="26"/>
      <c r="X98" s="26"/>
      <c r="Y98" s="26"/>
    </row>
    <row r="99" spans="1:25" x14ac:dyDescent="0.2">
      <c r="A99" t="s">
        <v>210</v>
      </c>
      <c r="B99" s="104" t="s">
        <v>211</v>
      </c>
      <c r="C99" t="s">
        <v>35</v>
      </c>
      <c r="D99" s="22">
        <v>19</v>
      </c>
      <c r="E99" s="22">
        <v>0</v>
      </c>
      <c r="F99" s="22">
        <v>0</v>
      </c>
      <c r="G99" s="22">
        <v>0</v>
      </c>
      <c r="H99" s="23">
        <f t="shared" si="4"/>
        <v>19</v>
      </c>
      <c r="I99" s="22">
        <v>0</v>
      </c>
      <c r="J99" s="23">
        <f t="shared" si="6"/>
        <v>19</v>
      </c>
      <c r="K99" s="49"/>
      <c r="L99" s="22">
        <v>30</v>
      </c>
      <c r="M99" s="22">
        <v>0</v>
      </c>
      <c r="N99" s="22">
        <v>0</v>
      </c>
      <c r="O99" s="22">
        <v>5</v>
      </c>
      <c r="P99" s="23">
        <f t="shared" si="5"/>
        <v>35</v>
      </c>
      <c r="Q99" s="22">
        <v>0</v>
      </c>
      <c r="R99" s="23">
        <f t="shared" si="7"/>
        <v>35</v>
      </c>
      <c r="S99" s="25"/>
      <c r="T99" s="70"/>
      <c r="U99" s="26"/>
      <c r="V99" s="26"/>
      <c r="W99" s="26"/>
      <c r="X99" s="26"/>
      <c r="Y99" s="26"/>
    </row>
    <row r="100" spans="1:25" x14ac:dyDescent="0.2">
      <c r="A100" t="s">
        <v>212</v>
      </c>
      <c r="B100" s="104" t="s">
        <v>213</v>
      </c>
      <c r="C100" t="s">
        <v>639</v>
      </c>
      <c r="D100" s="22">
        <v>0</v>
      </c>
      <c r="E100" s="22">
        <v>0</v>
      </c>
      <c r="F100" s="22">
        <v>0</v>
      </c>
      <c r="G100" s="22">
        <v>0</v>
      </c>
      <c r="H100" s="23">
        <f t="shared" si="4"/>
        <v>0</v>
      </c>
      <c r="I100" s="22">
        <v>0</v>
      </c>
      <c r="J100" s="23">
        <f t="shared" si="6"/>
        <v>0</v>
      </c>
      <c r="K100" s="49"/>
      <c r="L100" s="22">
        <v>17</v>
      </c>
      <c r="M100" s="22">
        <v>0</v>
      </c>
      <c r="N100" s="22">
        <v>0</v>
      </c>
      <c r="O100" s="22">
        <v>11</v>
      </c>
      <c r="P100" s="23">
        <f t="shared" si="5"/>
        <v>28</v>
      </c>
      <c r="Q100" s="22">
        <v>0</v>
      </c>
      <c r="R100" s="23">
        <f t="shared" si="7"/>
        <v>28</v>
      </c>
      <c r="S100" s="25"/>
      <c r="T100" s="70"/>
      <c r="U100" s="26"/>
      <c r="V100" s="26"/>
      <c r="W100" s="26"/>
      <c r="X100" s="26"/>
      <c r="Y100" s="26"/>
    </row>
    <row r="101" spans="1:25" x14ac:dyDescent="0.2">
      <c r="A101" t="s">
        <v>214</v>
      </c>
      <c r="B101" s="104" t="s">
        <v>215</v>
      </c>
      <c r="C101" t="s">
        <v>46</v>
      </c>
      <c r="D101" s="22">
        <v>24</v>
      </c>
      <c r="E101" s="22">
        <v>0</v>
      </c>
      <c r="F101" s="22">
        <v>0</v>
      </c>
      <c r="G101" s="22">
        <v>0</v>
      </c>
      <c r="H101" s="23">
        <f t="shared" si="4"/>
        <v>24</v>
      </c>
      <c r="I101" s="22">
        <v>40</v>
      </c>
      <c r="J101" s="23">
        <f t="shared" si="6"/>
        <v>64</v>
      </c>
      <c r="K101" s="49"/>
      <c r="L101" s="22">
        <v>24</v>
      </c>
      <c r="M101" s="22">
        <v>0</v>
      </c>
      <c r="N101" s="22">
        <v>0</v>
      </c>
      <c r="O101" s="22">
        <v>0</v>
      </c>
      <c r="P101" s="23">
        <f t="shared" si="5"/>
        <v>24</v>
      </c>
      <c r="Q101" s="22">
        <v>0</v>
      </c>
      <c r="R101" s="23">
        <f t="shared" si="7"/>
        <v>24</v>
      </c>
      <c r="S101" s="25"/>
      <c r="T101" s="70"/>
      <c r="U101" s="26"/>
      <c r="V101" s="26"/>
      <c r="W101" s="26"/>
      <c r="X101" s="26"/>
      <c r="Y101" s="26"/>
    </row>
    <row r="102" spans="1:25" x14ac:dyDescent="0.2">
      <c r="A102" t="s">
        <v>216</v>
      </c>
      <c r="B102" s="104" t="s">
        <v>217</v>
      </c>
      <c r="C102" t="s">
        <v>640</v>
      </c>
      <c r="D102" s="22">
        <v>17</v>
      </c>
      <c r="E102" s="22">
        <v>0</v>
      </c>
      <c r="F102" s="22">
        <v>0</v>
      </c>
      <c r="G102" s="22">
        <v>14</v>
      </c>
      <c r="H102" s="23">
        <f t="shared" si="4"/>
        <v>31</v>
      </c>
      <c r="I102" s="22">
        <v>0</v>
      </c>
      <c r="J102" s="23">
        <f t="shared" si="6"/>
        <v>31</v>
      </c>
      <c r="K102" s="49"/>
      <c r="L102" s="22">
        <v>12</v>
      </c>
      <c r="M102" s="22">
        <v>0</v>
      </c>
      <c r="N102" s="22">
        <v>0</v>
      </c>
      <c r="O102" s="22">
        <v>0</v>
      </c>
      <c r="P102" s="23">
        <f t="shared" si="5"/>
        <v>12</v>
      </c>
      <c r="Q102" s="22">
        <v>0</v>
      </c>
      <c r="R102" s="23">
        <f t="shared" si="7"/>
        <v>12</v>
      </c>
      <c r="S102" s="25"/>
      <c r="T102" s="70"/>
      <c r="U102" s="26"/>
      <c r="V102" s="26"/>
      <c r="W102" s="26"/>
      <c r="X102" s="26"/>
      <c r="Y102" s="26"/>
    </row>
    <row r="103" spans="1:25" x14ac:dyDescent="0.2">
      <c r="A103" t="s">
        <v>218</v>
      </c>
      <c r="B103" s="104" t="s">
        <v>219</v>
      </c>
      <c r="C103" t="s">
        <v>46</v>
      </c>
      <c r="D103" s="22">
        <v>2</v>
      </c>
      <c r="E103" s="22">
        <v>0</v>
      </c>
      <c r="F103" s="22">
        <v>0</v>
      </c>
      <c r="G103" s="22">
        <v>22</v>
      </c>
      <c r="H103" s="23">
        <f t="shared" si="4"/>
        <v>24</v>
      </c>
      <c r="I103" s="22">
        <v>16</v>
      </c>
      <c r="J103" s="23">
        <f t="shared" si="6"/>
        <v>40</v>
      </c>
      <c r="K103" s="49"/>
      <c r="L103" s="22">
        <v>1</v>
      </c>
      <c r="M103" s="22">
        <v>0</v>
      </c>
      <c r="N103" s="22">
        <v>0</v>
      </c>
      <c r="O103" s="22">
        <v>0</v>
      </c>
      <c r="P103" s="23">
        <f t="shared" si="5"/>
        <v>1</v>
      </c>
      <c r="Q103" s="22">
        <v>2</v>
      </c>
      <c r="R103" s="23">
        <f t="shared" si="7"/>
        <v>3</v>
      </c>
      <c r="S103" s="25"/>
      <c r="T103" s="70"/>
      <c r="U103" s="26"/>
      <c r="V103" s="26"/>
      <c r="W103" s="26"/>
      <c r="X103" s="26"/>
      <c r="Y103" s="26"/>
    </row>
    <row r="104" spans="1:25" x14ac:dyDescent="0.2">
      <c r="A104" t="s">
        <v>220</v>
      </c>
      <c r="B104" s="104" t="s">
        <v>221</v>
      </c>
      <c r="C104" t="s">
        <v>639</v>
      </c>
      <c r="D104" s="22">
        <v>0</v>
      </c>
      <c r="E104" s="22">
        <v>0</v>
      </c>
      <c r="F104" s="22">
        <v>0</v>
      </c>
      <c r="G104" s="22">
        <v>0</v>
      </c>
      <c r="H104" s="23">
        <f t="shared" si="4"/>
        <v>0</v>
      </c>
      <c r="I104" s="22">
        <v>0</v>
      </c>
      <c r="J104" s="23">
        <f t="shared" si="6"/>
        <v>0</v>
      </c>
      <c r="K104" s="49"/>
      <c r="L104" s="22">
        <v>20</v>
      </c>
      <c r="M104" s="22">
        <v>0</v>
      </c>
      <c r="N104" s="22">
        <v>0</v>
      </c>
      <c r="O104" s="22">
        <v>0</v>
      </c>
      <c r="P104" s="23">
        <f t="shared" si="5"/>
        <v>20</v>
      </c>
      <c r="Q104" s="22">
        <v>0</v>
      </c>
      <c r="R104" s="23">
        <f t="shared" si="7"/>
        <v>20</v>
      </c>
      <c r="S104" s="25"/>
      <c r="T104" s="70"/>
      <c r="U104" s="26"/>
      <c r="V104" s="26"/>
      <c r="W104" s="26"/>
      <c r="X104" s="26"/>
      <c r="Y104" s="26"/>
    </row>
    <row r="105" spans="1:25" x14ac:dyDescent="0.2">
      <c r="A105" t="s">
        <v>222</v>
      </c>
      <c r="B105" s="104" t="s">
        <v>223</v>
      </c>
      <c r="C105" t="s">
        <v>640</v>
      </c>
      <c r="D105" s="22">
        <v>31</v>
      </c>
      <c r="E105" s="22">
        <v>0</v>
      </c>
      <c r="F105" s="22">
        <v>0</v>
      </c>
      <c r="G105" s="22">
        <v>0</v>
      </c>
      <c r="H105" s="23">
        <f t="shared" si="4"/>
        <v>31</v>
      </c>
      <c r="I105" s="22">
        <v>0</v>
      </c>
      <c r="J105" s="23">
        <f t="shared" si="6"/>
        <v>31</v>
      </c>
      <c r="K105" s="49"/>
      <c r="L105" s="22">
        <v>31</v>
      </c>
      <c r="M105" s="22">
        <v>0</v>
      </c>
      <c r="N105" s="22">
        <v>0</v>
      </c>
      <c r="O105" s="22">
        <v>2</v>
      </c>
      <c r="P105" s="23">
        <f t="shared" si="5"/>
        <v>33</v>
      </c>
      <c r="Q105" s="22">
        <v>0</v>
      </c>
      <c r="R105" s="23">
        <f t="shared" si="7"/>
        <v>33</v>
      </c>
      <c r="S105" s="25"/>
      <c r="T105" s="70"/>
      <c r="U105" s="26"/>
      <c r="V105" s="26"/>
      <c r="W105" s="26"/>
      <c r="X105" s="26"/>
      <c r="Y105" s="26"/>
    </row>
    <row r="106" spans="1:25" x14ac:dyDescent="0.2">
      <c r="A106" t="s">
        <v>224</v>
      </c>
      <c r="B106" s="104" t="s">
        <v>225</v>
      </c>
      <c r="C106" t="s">
        <v>35</v>
      </c>
      <c r="D106" s="22">
        <v>4</v>
      </c>
      <c r="E106" s="22">
        <v>0</v>
      </c>
      <c r="F106" s="22">
        <v>0</v>
      </c>
      <c r="G106" s="22">
        <v>0</v>
      </c>
      <c r="H106" s="23">
        <f t="shared" si="4"/>
        <v>4</v>
      </c>
      <c r="I106" s="22">
        <v>0</v>
      </c>
      <c r="J106" s="23">
        <f t="shared" si="6"/>
        <v>4</v>
      </c>
      <c r="K106" s="49"/>
      <c r="L106" s="22">
        <v>25</v>
      </c>
      <c r="M106" s="22">
        <v>0</v>
      </c>
      <c r="N106" s="22">
        <v>0</v>
      </c>
      <c r="O106" s="22">
        <v>3</v>
      </c>
      <c r="P106" s="23">
        <f t="shared" si="5"/>
        <v>28</v>
      </c>
      <c r="Q106" s="22">
        <v>0</v>
      </c>
      <c r="R106" s="23">
        <f t="shared" si="7"/>
        <v>28</v>
      </c>
      <c r="S106" s="25"/>
      <c r="T106" s="70"/>
      <c r="U106" s="26"/>
      <c r="V106" s="26"/>
      <c r="W106" s="26"/>
      <c r="X106" s="26"/>
      <c r="Y106" s="26"/>
    </row>
    <row r="107" spans="1:25" x14ac:dyDescent="0.2">
      <c r="A107" t="s">
        <v>226</v>
      </c>
      <c r="B107" s="104" t="s">
        <v>227</v>
      </c>
      <c r="C107" t="s">
        <v>639</v>
      </c>
      <c r="D107" s="22">
        <v>18</v>
      </c>
      <c r="E107" s="22">
        <v>0</v>
      </c>
      <c r="F107" s="22">
        <v>0</v>
      </c>
      <c r="G107" s="22">
        <v>20</v>
      </c>
      <c r="H107" s="23">
        <f t="shared" si="4"/>
        <v>38</v>
      </c>
      <c r="I107" s="22">
        <v>0</v>
      </c>
      <c r="J107" s="23">
        <f t="shared" si="6"/>
        <v>38</v>
      </c>
      <c r="K107" s="49"/>
      <c r="L107" s="22">
        <v>0</v>
      </c>
      <c r="M107" s="22">
        <v>0</v>
      </c>
      <c r="N107" s="22">
        <v>0</v>
      </c>
      <c r="O107" s="22">
        <v>0</v>
      </c>
      <c r="P107" s="23">
        <f t="shared" si="5"/>
        <v>0</v>
      </c>
      <c r="Q107" s="22">
        <v>0</v>
      </c>
      <c r="R107" s="23">
        <f t="shared" si="7"/>
        <v>0</v>
      </c>
      <c r="S107" s="25"/>
      <c r="T107" s="70"/>
      <c r="U107" s="26"/>
      <c r="V107" s="26"/>
      <c r="W107" s="26"/>
      <c r="X107" s="26"/>
      <c r="Y107" s="26"/>
    </row>
    <row r="108" spans="1:25" x14ac:dyDescent="0.2">
      <c r="A108" t="s">
        <v>228</v>
      </c>
      <c r="B108" s="104" t="s">
        <v>229</v>
      </c>
      <c r="C108" t="s">
        <v>35</v>
      </c>
      <c r="D108" s="22">
        <v>16</v>
      </c>
      <c r="E108" s="22">
        <v>0</v>
      </c>
      <c r="F108" s="22">
        <v>0</v>
      </c>
      <c r="G108" s="22">
        <v>7</v>
      </c>
      <c r="H108" s="23">
        <f t="shared" si="4"/>
        <v>23</v>
      </c>
      <c r="I108" s="22">
        <v>34</v>
      </c>
      <c r="J108" s="23">
        <f t="shared" si="6"/>
        <v>57</v>
      </c>
      <c r="K108" s="49"/>
      <c r="L108" s="22">
        <v>0</v>
      </c>
      <c r="M108" s="22">
        <v>0</v>
      </c>
      <c r="N108" s="22">
        <v>0</v>
      </c>
      <c r="O108" s="22">
        <v>0</v>
      </c>
      <c r="P108" s="23">
        <f t="shared" si="5"/>
        <v>0</v>
      </c>
      <c r="Q108" s="22">
        <v>0</v>
      </c>
      <c r="R108" s="23">
        <f t="shared" si="7"/>
        <v>0</v>
      </c>
      <c r="S108" s="25"/>
      <c r="T108" s="70"/>
      <c r="U108" s="26"/>
      <c r="V108" s="26"/>
      <c r="W108" s="26"/>
      <c r="X108" s="26"/>
      <c r="Y108" s="26"/>
    </row>
    <row r="109" spans="1:25" x14ac:dyDescent="0.2">
      <c r="A109" t="s">
        <v>230</v>
      </c>
      <c r="B109" s="104" t="s">
        <v>231</v>
      </c>
      <c r="C109" t="s">
        <v>639</v>
      </c>
      <c r="D109" s="22">
        <v>63</v>
      </c>
      <c r="E109" s="22">
        <v>0</v>
      </c>
      <c r="F109" s="22">
        <v>0</v>
      </c>
      <c r="G109" s="22">
        <v>13</v>
      </c>
      <c r="H109" s="23">
        <f t="shared" si="4"/>
        <v>76</v>
      </c>
      <c r="I109" s="22">
        <v>0</v>
      </c>
      <c r="J109" s="23">
        <f t="shared" si="6"/>
        <v>76</v>
      </c>
      <c r="K109" s="49"/>
      <c r="L109" s="22">
        <v>48</v>
      </c>
      <c r="M109" s="22">
        <v>0</v>
      </c>
      <c r="N109" s="22">
        <v>0</v>
      </c>
      <c r="O109" s="22">
        <v>11</v>
      </c>
      <c r="P109" s="23">
        <f t="shared" si="5"/>
        <v>59</v>
      </c>
      <c r="Q109" s="22">
        <v>0</v>
      </c>
      <c r="R109" s="23">
        <f t="shared" si="7"/>
        <v>59</v>
      </c>
      <c r="S109" s="25"/>
      <c r="T109" s="70"/>
      <c r="U109" s="26"/>
      <c r="V109" s="26"/>
      <c r="W109" s="26"/>
      <c r="X109" s="26"/>
      <c r="Y109" s="26"/>
    </row>
    <row r="110" spans="1:25" x14ac:dyDescent="0.2">
      <c r="A110" t="s">
        <v>232</v>
      </c>
      <c r="B110" s="104" t="s">
        <v>233</v>
      </c>
      <c r="C110" t="s">
        <v>639</v>
      </c>
      <c r="D110" s="22">
        <v>0</v>
      </c>
      <c r="E110" s="22">
        <v>0</v>
      </c>
      <c r="F110" s="22">
        <v>0</v>
      </c>
      <c r="G110" s="22">
        <v>0</v>
      </c>
      <c r="H110" s="23">
        <f t="shared" si="4"/>
        <v>0</v>
      </c>
      <c r="I110" s="22">
        <v>0</v>
      </c>
      <c r="J110" s="23">
        <f t="shared" si="6"/>
        <v>0</v>
      </c>
      <c r="K110" s="49"/>
      <c r="L110" s="22">
        <v>0</v>
      </c>
      <c r="M110" s="22">
        <v>0</v>
      </c>
      <c r="N110" s="22">
        <v>0</v>
      </c>
      <c r="O110" s="22">
        <v>2</v>
      </c>
      <c r="P110" s="23">
        <f t="shared" si="5"/>
        <v>2</v>
      </c>
      <c r="Q110" s="22">
        <v>6</v>
      </c>
      <c r="R110" s="23">
        <f t="shared" si="7"/>
        <v>8</v>
      </c>
      <c r="S110" s="25"/>
      <c r="T110" s="70"/>
      <c r="U110" s="26"/>
      <c r="V110" s="26"/>
      <c r="W110" s="26"/>
      <c r="X110" s="26"/>
      <c r="Y110" s="26"/>
    </row>
    <row r="111" spans="1:25" x14ac:dyDescent="0.2">
      <c r="A111" t="s">
        <v>234</v>
      </c>
      <c r="B111" s="104" t="s">
        <v>235</v>
      </c>
      <c r="C111" t="s">
        <v>640</v>
      </c>
      <c r="D111" s="22">
        <v>0</v>
      </c>
      <c r="E111" s="22">
        <v>0</v>
      </c>
      <c r="F111" s="22">
        <v>0</v>
      </c>
      <c r="G111" s="22">
        <v>0</v>
      </c>
      <c r="H111" s="23">
        <f t="shared" si="4"/>
        <v>0</v>
      </c>
      <c r="I111" s="22">
        <v>0</v>
      </c>
      <c r="J111" s="23">
        <f t="shared" si="6"/>
        <v>0</v>
      </c>
      <c r="K111" s="49"/>
      <c r="L111" s="22">
        <v>5</v>
      </c>
      <c r="M111" s="22">
        <v>0</v>
      </c>
      <c r="N111" s="22">
        <v>0</v>
      </c>
      <c r="O111" s="22">
        <v>0</v>
      </c>
      <c r="P111" s="23">
        <f t="shared" si="5"/>
        <v>5</v>
      </c>
      <c r="Q111" s="22">
        <v>0</v>
      </c>
      <c r="R111" s="23">
        <f t="shared" si="7"/>
        <v>5</v>
      </c>
      <c r="S111" s="25"/>
      <c r="T111" s="70"/>
      <c r="U111" s="26"/>
      <c r="V111" s="26"/>
      <c r="W111" s="26"/>
      <c r="X111" s="26"/>
      <c r="Y111" s="26"/>
    </row>
    <row r="112" spans="1:25" x14ac:dyDescent="0.2">
      <c r="A112" t="s">
        <v>236</v>
      </c>
      <c r="B112" s="104" t="s">
        <v>237</v>
      </c>
      <c r="C112" t="s">
        <v>639</v>
      </c>
      <c r="D112" s="22">
        <v>0</v>
      </c>
      <c r="E112" s="22">
        <v>0</v>
      </c>
      <c r="F112" s="22">
        <v>0</v>
      </c>
      <c r="G112" s="22">
        <v>4</v>
      </c>
      <c r="H112" s="23">
        <f t="shared" si="4"/>
        <v>4</v>
      </c>
      <c r="I112" s="22">
        <v>0</v>
      </c>
      <c r="J112" s="23">
        <f t="shared" si="6"/>
        <v>4</v>
      </c>
      <c r="K112" s="49"/>
      <c r="L112" s="22">
        <v>52</v>
      </c>
      <c r="M112" s="22">
        <v>0</v>
      </c>
      <c r="N112" s="22">
        <v>0</v>
      </c>
      <c r="O112" s="22">
        <v>20</v>
      </c>
      <c r="P112" s="23">
        <f t="shared" si="5"/>
        <v>72</v>
      </c>
      <c r="Q112" s="22">
        <v>0</v>
      </c>
      <c r="R112" s="23">
        <f t="shared" si="7"/>
        <v>72</v>
      </c>
      <c r="S112" s="25"/>
      <c r="T112" s="70"/>
      <c r="U112" s="26"/>
      <c r="V112" s="26"/>
      <c r="W112" s="26"/>
      <c r="X112" s="26"/>
      <c r="Y112" s="26"/>
    </row>
    <row r="113" spans="1:25" x14ac:dyDescent="0.2">
      <c r="A113" t="s">
        <v>238</v>
      </c>
      <c r="B113" s="104" t="s">
        <v>239</v>
      </c>
      <c r="C113" t="s">
        <v>639</v>
      </c>
      <c r="D113" s="22">
        <v>5</v>
      </c>
      <c r="E113" s="22">
        <v>0</v>
      </c>
      <c r="F113" s="22">
        <v>0</v>
      </c>
      <c r="G113" s="22">
        <v>0</v>
      </c>
      <c r="H113" s="23">
        <f t="shared" si="4"/>
        <v>5</v>
      </c>
      <c r="I113" s="22">
        <v>0</v>
      </c>
      <c r="J113" s="23">
        <f t="shared" si="6"/>
        <v>5</v>
      </c>
      <c r="K113" s="49"/>
      <c r="L113" s="22">
        <v>10</v>
      </c>
      <c r="M113" s="22">
        <v>0</v>
      </c>
      <c r="N113" s="22">
        <v>0</v>
      </c>
      <c r="O113" s="22">
        <v>0</v>
      </c>
      <c r="P113" s="23">
        <f t="shared" si="5"/>
        <v>10</v>
      </c>
      <c r="Q113" s="22">
        <v>0</v>
      </c>
      <c r="R113" s="23">
        <f t="shared" si="7"/>
        <v>10</v>
      </c>
      <c r="S113" s="25"/>
      <c r="T113" s="70"/>
      <c r="U113" s="26"/>
      <c r="V113" s="26"/>
      <c r="W113" s="26"/>
      <c r="X113" s="26"/>
      <c r="Y113" s="26"/>
    </row>
    <row r="114" spans="1:25" x14ac:dyDescent="0.2">
      <c r="A114" t="s">
        <v>240</v>
      </c>
      <c r="B114" s="104" t="s">
        <v>241</v>
      </c>
      <c r="C114" t="s">
        <v>46</v>
      </c>
      <c r="D114" s="22">
        <v>125</v>
      </c>
      <c r="E114" s="22">
        <v>0</v>
      </c>
      <c r="F114" s="22">
        <v>0</v>
      </c>
      <c r="G114" s="22">
        <v>2</v>
      </c>
      <c r="H114" s="23">
        <f t="shared" si="4"/>
        <v>127</v>
      </c>
      <c r="I114" s="22">
        <v>0</v>
      </c>
      <c r="J114" s="23">
        <f t="shared" si="6"/>
        <v>127</v>
      </c>
      <c r="K114" s="49"/>
      <c r="L114" s="22">
        <v>102</v>
      </c>
      <c r="M114" s="22">
        <v>0</v>
      </c>
      <c r="N114" s="22">
        <v>0</v>
      </c>
      <c r="O114" s="22">
        <v>0</v>
      </c>
      <c r="P114" s="23">
        <f t="shared" si="5"/>
        <v>102</v>
      </c>
      <c r="Q114" s="22">
        <v>0</v>
      </c>
      <c r="R114" s="23">
        <f t="shared" si="7"/>
        <v>102</v>
      </c>
      <c r="S114" s="25"/>
      <c r="T114" s="70"/>
      <c r="U114" s="26"/>
      <c r="V114" s="26"/>
      <c r="W114" s="26"/>
      <c r="X114" s="26"/>
      <c r="Y114" s="26"/>
    </row>
    <row r="115" spans="1:25" x14ac:dyDescent="0.2">
      <c r="A115" t="s">
        <v>242</v>
      </c>
      <c r="B115" s="104" t="s">
        <v>243</v>
      </c>
      <c r="C115" t="s">
        <v>46</v>
      </c>
      <c r="D115" s="22">
        <v>2</v>
      </c>
      <c r="E115" s="22">
        <v>0</v>
      </c>
      <c r="F115" s="22">
        <v>0</v>
      </c>
      <c r="G115" s="22">
        <v>0</v>
      </c>
      <c r="H115" s="23">
        <f t="shared" si="4"/>
        <v>2</v>
      </c>
      <c r="I115" s="22">
        <v>0</v>
      </c>
      <c r="J115" s="23">
        <f t="shared" si="6"/>
        <v>2</v>
      </c>
      <c r="K115" s="49"/>
      <c r="L115" s="22">
        <v>16</v>
      </c>
      <c r="M115" s="22">
        <v>2</v>
      </c>
      <c r="N115" s="22">
        <v>0</v>
      </c>
      <c r="O115" s="22">
        <v>0</v>
      </c>
      <c r="P115" s="23">
        <f t="shared" si="5"/>
        <v>18</v>
      </c>
      <c r="Q115" s="22">
        <v>0</v>
      </c>
      <c r="R115" s="23">
        <f t="shared" si="7"/>
        <v>18</v>
      </c>
      <c r="S115" s="25"/>
      <c r="T115" s="70"/>
      <c r="U115" s="26"/>
      <c r="V115" s="26"/>
      <c r="W115" s="26"/>
      <c r="X115" s="26"/>
      <c r="Y115" s="26"/>
    </row>
    <row r="116" spans="1:25" x14ac:dyDescent="0.2">
      <c r="A116" t="s">
        <v>244</v>
      </c>
      <c r="B116" s="104" t="s">
        <v>245</v>
      </c>
      <c r="C116" t="s">
        <v>34</v>
      </c>
      <c r="D116" s="22">
        <v>0</v>
      </c>
      <c r="E116" s="22">
        <v>0</v>
      </c>
      <c r="F116" s="22">
        <v>0</v>
      </c>
      <c r="G116" s="22">
        <v>0</v>
      </c>
      <c r="H116" s="23">
        <f t="shared" si="4"/>
        <v>0</v>
      </c>
      <c r="I116" s="22">
        <v>0</v>
      </c>
      <c r="J116" s="23">
        <f t="shared" si="6"/>
        <v>0</v>
      </c>
      <c r="K116" s="49"/>
      <c r="L116" s="22">
        <v>55</v>
      </c>
      <c r="M116" s="22">
        <v>0</v>
      </c>
      <c r="N116" s="22">
        <v>0</v>
      </c>
      <c r="O116" s="22">
        <v>0</v>
      </c>
      <c r="P116" s="23">
        <f t="shared" si="5"/>
        <v>55</v>
      </c>
      <c r="Q116" s="22">
        <v>40</v>
      </c>
      <c r="R116" s="23">
        <f t="shared" si="7"/>
        <v>95</v>
      </c>
      <c r="S116" s="25"/>
      <c r="T116" s="70"/>
      <c r="U116" s="26"/>
      <c r="V116" s="26"/>
      <c r="W116" s="26"/>
      <c r="X116" s="26"/>
      <c r="Y116" s="26"/>
    </row>
    <row r="117" spans="1:25" x14ac:dyDescent="0.2">
      <c r="A117" t="s">
        <v>246</v>
      </c>
      <c r="B117" s="104" t="s">
        <v>247</v>
      </c>
      <c r="C117" t="s">
        <v>34</v>
      </c>
      <c r="D117" s="22">
        <v>6</v>
      </c>
      <c r="E117" s="22">
        <v>0</v>
      </c>
      <c r="F117" s="22">
        <v>0</v>
      </c>
      <c r="G117" s="22">
        <v>6</v>
      </c>
      <c r="H117" s="23">
        <f t="shared" si="4"/>
        <v>12</v>
      </c>
      <c r="I117" s="22">
        <v>0</v>
      </c>
      <c r="J117" s="23">
        <f t="shared" si="6"/>
        <v>12</v>
      </c>
      <c r="K117" s="49"/>
      <c r="L117" s="22">
        <v>50</v>
      </c>
      <c r="M117" s="22">
        <v>0</v>
      </c>
      <c r="N117" s="22">
        <v>0</v>
      </c>
      <c r="O117" s="22">
        <v>6</v>
      </c>
      <c r="P117" s="23">
        <f t="shared" si="5"/>
        <v>56</v>
      </c>
      <c r="Q117" s="22">
        <v>11</v>
      </c>
      <c r="R117" s="23">
        <f t="shared" si="7"/>
        <v>67</v>
      </c>
      <c r="S117" s="25"/>
      <c r="T117" s="70"/>
      <c r="U117" s="26"/>
      <c r="V117" s="26"/>
      <c r="W117" s="26"/>
      <c r="X117" s="26"/>
      <c r="Y117" s="26"/>
    </row>
    <row r="118" spans="1:25" x14ac:dyDescent="0.2">
      <c r="A118" t="s">
        <v>248</v>
      </c>
      <c r="B118" s="104" t="s">
        <v>249</v>
      </c>
      <c r="C118" t="s">
        <v>46</v>
      </c>
      <c r="D118" s="22">
        <v>23</v>
      </c>
      <c r="E118" s="22">
        <v>21</v>
      </c>
      <c r="F118" s="22">
        <v>0</v>
      </c>
      <c r="G118" s="22">
        <v>8</v>
      </c>
      <c r="H118" s="23">
        <f t="shared" si="4"/>
        <v>52</v>
      </c>
      <c r="I118" s="22">
        <v>22</v>
      </c>
      <c r="J118" s="23">
        <f t="shared" si="6"/>
        <v>74</v>
      </c>
      <c r="K118" s="49"/>
      <c r="L118" s="22">
        <v>58</v>
      </c>
      <c r="M118" s="22">
        <v>0</v>
      </c>
      <c r="N118" s="22">
        <v>0</v>
      </c>
      <c r="O118" s="22">
        <v>8</v>
      </c>
      <c r="P118" s="23">
        <f t="shared" si="5"/>
        <v>66</v>
      </c>
      <c r="Q118" s="22">
        <v>18</v>
      </c>
      <c r="R118" s="23">
        <f t="shared" si="7"/>
        <v>84</v>
      </c>
      <c r="S118" s="25"/>
      <c r="T118" s="70"/>
      <c r="U118" s="26"/>
      <c r="V118" s="26"/>
      <c r="W118" s="26"/>
      <c r="X118" s="26"/>
      <c r="Y118" s="26"/>
    </row>
    <row r="119" spans="1:25" x14ac:dyDescent="0.2">
      <c r="A119" t="s">
        <v>250</v>
      </c>
      <c r="B119" s="104" t="s">
        <v>251</v>
      </c>
      <c r="C119" t="s">
        <v>35</v>
      </c>
      <c r="D119" s="22">
        <v>18</v>
      </c>
      <c r="E119" s="22">
        <v>0</v>
      </c>
      <c r="F119" s="22">
        <v>0</v>
      </c>
      <c r="G119" s="22">
        <v>10</v>
      </c>
      <c r="H119" s="23">
        <f t="shared" si="4"/>
        <v>28</v>
      </c>
      <c r="I119" s="22">
        <v>0</v>
      </c>
      <c r="J119" s="23">
        <f t="shared" si="6"/>
        <v>28</v>
      </c>
      <c r="K119" s="49"/>
      <c r="L119" s="22">
        <v>18</v>
      </c>
      <c r="M119" s="22">
        <v>0</v>
      </c>
      <c r="N119" s="22">
        <v>0</v>
      </c>
      <c r="O119" s="22">
        <v>10</v>
      </c>
      <c r="P119" s="23">
        <f t="shared" si="5"/>
        <v>28</v>
      </c>
      <c r="Q119" s="22">
        <v>4</v>
      </c>
      <c r="R119" s="23">
        <f t="shared" si="7"/>
        <v>32</v>
      </c>
      <c r="S119" s="25"/>
      <c r="T119" s="70"/>
      <c r="U119" s="26"/>
      <c r="V119" s="26"/>
      <c r="W119" s="26"/>
      <c r="X119" s="26"/>
      <c r="Y119" s="26"/>
    </row>
    <row r="120" spans="1:25" x14ac:dyDescent="0.2">
      <c r="A120" t="s">
        <v>252</v>
      </c>
      <c r="B120" s="104" t="s">
        <v>253</v>
      </c>
      <c r="C120" t="s">
        <v>639</v>
      </c>
      <c r="D120" s="22">
        <v>0</v>
      </c>
      <c r="E120" s="22">
        <v>0</v>
      </c>
      <c r="F120" s="22">
        <v>0</v>
      </c>
      <c r="G120" s="22">
        <v>0</v>
      </c>
      <c r="H120" s="23">
        <f t="shared" si="4"/>
        <v>0</v>
      </c>
      <c r="I120" s="22">
        <v>0</v>
      </c>
      <c r="J120" s="23">
        <f t="shared" si="6"/>
        <v>0</v>
      </c>
      <c r="K120" s="49"/>
      <c r="L120" s="22">
        <v>10</v>
      </c>
      <c r="M120" s="22">
        <v>0</v>
      </c>
      <c r="N120" s="22">
        <v>0</v>
      </c>
      <c r="O120" s="22">
        <v>0</v>
      </c>
      <c r="P120" s="23">
        <f t="shared" si="5"/>
        <v>10</v>
      </c>
      <c r="Q120" s="22">
        <v>0</v>
      </c>
      <c r="R120" s="23">
        <f t="shared" si="7"/>
        <v>10</v>
      </c>
      <c r="S120" s="25"/>
      <c r="T120" s="70"/>
      <c r="U120" s="26"/>
      <c r="V120" s="26"/>
      <c r="W120" s="26"/>
      <c r="X120" s="26"/>
      <c r="Y120" s="26"/>
    </row>
    <row r="121" spans="1:25" x14ac:dyDescent="0.2">
      <c r="A121" t="s">
        <v>254</v>
      </c>
      <c r="B121" s="104" t="s">
        <v>255</v>
      </c>
      <c r="C121" t="s">
        <v>35</v>
      </c>
      <c r="D121" s="22">
        <v>13</v>
      </c>
      <c r="E121" s="22">
        <v>0</v>
      </c>
      <c r="F121" s="22">
        <v>0</v>
      </c>
      <c r="G121" s="22">
        <v>8</v>
      </c>
      <c r="H121" s="23">
        <f t="shared" si="4"/>
        <v>21</v>
      </c>
      <c r="I121" s="22">
        <v>0</v>
      </c>
      <c r="J121" s="23">
        <f t="shared" si="6"/>
        <v>21</v>
      </c>
      <c r="K121" s="49"/>
      <c r="L121" s="22">
        <v>0</v>
      </c>
      <c r="M121" s="22">
        <v>0</v>
      </c>
      <c r="N121" s="22">
        <v>0</v>
      </c>
      <c r="O121" s="22">
        <v>0</v>
      </c>
      <c r="P121" s="23">
        <f t="shared" si="5"/>
        <v>0</v>
      </c>
      <c r="Q121" s="22">
        <v>0</v>
      </c>
      <c r="R121" s="23">
        <f t="shared" si="7"/>
        <v>0</v>
      </c>
      <c r="S121" s="25"/>
      <c r="T121" s="70"/>
      <c r="U121" s="26"/>
      <c r="V121" s="26"/>
      <c r="W121" s="26"/>
      <c r="X121" s="26"/>
      <c r="Y121" s="26"/>
    </row>
    <row r="122" spans="1:25" x14ac:dyDescent="0.2">
      <c r="A122" t="s">
        <v>256</v>
      </c>
      <c r="B122" t="s">
        <v>257</v>
      </c>
      <c r="C122" t="s">
        <v>35</v>
      </c>
      <c r="D122" s="22">
        <v>118</v>
      </c>
      <c r="E122" s="22">
        <v>0</v>
      </c>
      <c r="F122" s="22">
        <v>0</v>
      </c>
      <c r="G122" s="22">
        <v>26</v>
      </c>
      <c r="H122" s="23">
        <f t="shared" ref="H122:H177" si="8">SUM(D122:G122)</f>
        <v>144</v>
      </c>
      <c r="I122" s="22">
        <v>0</v>
      </c>
      <c r="J122" s="23">
        <f t="shared" si="6"/>
        <v>144</v>
      </c>
      <c r="K122" s="49"/>
      <c r="L122" s="22">
        <v>0</v>
      </c>
      <c r="M122" s="22">
        <v>0</v>
      </c>
      <c r="N122" s="22">
        <v>0</v>
      </c>
      <c r="O122" s="22">
        <v>0</v>
      </c>
      <c r="P122" s="23">
        <f t="shared" ref="P122:P177" si="9">SUM(L122:O122)</f>
        <v>0</v>
      </c>
      <c r="Q122" s="22">
        <v>0</v>
      </c>
      <c r="R122" s="23">
        <f t="shared" si="7"/>
        <v>0</v>
      </c>
      <c r="S122" s="25"/>
      <c r="T122" s="70"/>
      <c r="U122" s="26"/>
      <c r="V122" s="26"/>
      <c r="W122" s="26"/>
      <c r="X122" s="26"/>
      <c r="Y122" s="26"/>
    </row>
    <row r="123" spans="1:25" x14ac:dyDescent="0.2">
      <c r="A123" t="s">
        <v>258</v>
      </c>
      <c r="B123" s="104" t="s">
        <v>259</v>
      </c>
      <c r="C123" t="s">
        <v>34</v>
      </c>
      <c r="D123" s="22">
        <v>13</v>
      </c>
      <c r="E123" s="22">
        <v>0</v>
      </c>
      <c r="F123" s="22">
        <v>0</v>
      </c>
      <c r="G123" s="22">
        <v>4</v>
      </c>
      <c r="H123" s="23">
        <f t="shared" si="8"/>
        <v>17</v>
      </c>
      <c r="I123" s="22">
        <v>76</v>
      </c>
      <c r="J123" s="23">
        <f t="shared" ref="J123:J178" si="10">SUM(H123:I123)</f>
        <v>93</v>
      </c>
      <c r="K123" s="49"/>
      <c r="L123" s="22">
        <v>74</v>
      </c>
      <c r="M123" s="22">
        <v>0</v>
      </c>
      <c r="N123" s="22">
        <v>0</v>
      </c>
      <c r="O123" s="22">
        <v>16</v>
      </c>
      <c r="P123" s="23">
        <f t="shared" si="9"/>
        <v>90</v>
      </c>
      <c r="Q123" s="22">
        <v>0</v>
      </c>
      <c r="R123" s="23">
        <f t="shared" ref="R123:R178" si="11">SUM(P123:Q123)</f>
        <v>90</v>
      </c>
      <c r="S123" s="25"/>
      <c r="T123" s="70"/>
      <c r="U123" s="26"/>
      <c r="V123" s="26"/>
      <c r="W123" s="26"/>
      <c r="X123" s="26"/>
      <c r="Y123" s="26"/>
    </row>
    <row r="124" spans="1:25" x14ac:dyDescent="0.2">
      <c r="A124" t="s">
        <v>260</v>
      </c>
      <c r="B124" s="104" t="s">
        <v>261</v>
      </c>
      <c r="C124" t="s">
        <v>639</v>
      </c>
      <c r="D124" s="22">
        <v>8</v>
      </c>
      <c r="E124" s="22">
        <v>0</v>
      </c>
      <c r="F124" s="22">
        <v>0</v>
      </c>
      <c r="G124" s="22">
        <v>0</v>
      </c>
      <c r="H124" s="23">
        <f t="shared" si="8"/>
        <v>8</v>
      </c>
      <c r="I124" s="22">
        <v>0</v>
      </c>
      <c r="J124" s="23">
        <f t="shared" si="10"/>
        <v>8</v>
      </c>
      <c r="K124" s="49"/>
      <c r="L124" s="22">
        <v>97</v>
      </c>
      <c r="M124" s="22">
        <v>0</v>
      </c>
      <c r="N124" s="22">
        <v>0</v>
      </c>
      <c r="O124" s="22">
        <v>0</v>
      </c>
      <c r="P124" s="23">
        <f t="shared" si="9"/>
        <v>97</v>
      </c>
      <c r="Q124" s="22">
        <v>0</v>
      </c>
      <c r="R124" s="23">
        <f t="shared" si="11"/>
        <v>97</v>
      </c>
      <c r="S124" s="25"/>
      <c r="T124" s="70"/>
      <c r="U124" s="26"/>
      <c r="V124" s="26"/>
      <c r="W124" s="26"/>
      <c r="X124" s="26"/>
      <c r="Y124" s="26"/>
    </row>
    <row r="125" spans="1:25" x14ac:dyDescent="0.2">
      <c r="A125" t="s">
        <v>262</v>
      </c>
      <c r="B125" s="104" t="s">
        <v>263</v>
      </c>
      <c r="C125" t="s">
        <v>639</v>
      </c>
      <c r="D125" s="22">
        <v>51</v>
      </c>
      <c r="E125" s="22">
        <v>0</v>
      </c>
      <c r="F125" s="22">
        <v>0</v>
      </c>
      <c r="G125" s="22">
        <v>46</v>
      </c>
      <c r="H125" s="23">
        <f t="shared" si="8"/>
        <v>97</v>
      </c>
      <c r="I125" s="22">
        <v>0</v>
      </c>
      <c r="J125" s="23">
        <f t="shared" si="10"/>
        <v>97</v>
      </c>
      <c r="K125" s="49"/>
      <c r="L125" s="22">
        <v>56</v>
      </c>
      <c r="M125" s="22">
        <v>0</v>
      </c>
      <c r="N125" s="22">
        <v>0</v>
      </c>
      <c r="O125" s="22">
        <v>39</v>
      </c>
      <c r="P125" s="23">
        <f t="shared" si="9"/>
        <v>95</v>
      </c>
      <c r="Q125" s="22">
        <v>0</v>
      </c>
      <c r="R125" s="23">
        <f t="shared" si="11"/>
        <v>95</v>
      </c>
      <c r="S125" s="25"/>
      <c r="T125" s="70"/>
      <c r="U125" s="26"/>
      <c r="V125" s="26"/>
      <c r="W125" s="26"/>
      <c r="X125" s="26"/>
      <c r="Y125" s="26"/>
    </row>
    <row r="126" spans="1:25" x14ac:dyDescent="0.2">
      <c r="A126" t="s">
        <v>264</v>
      </c>
      <c r="B126" t="s">
        <v>265</v>
      </c>
      <c r="C126" t="s">
        <v>35</v>
      </c>
      <c r="D126" s="22">
        <v>47</v>
      </c>
      <c r="E126" s="22">
        <v>0</v>
      </c>
      <c r="F126" s="22">
        <v>0</v>
      </c>
      <c r="G126" s="22">
        <v>6</v>
      </c>
      <c r="H126" s="23">
        <f t="shared" si="8"/>
        <v>53</v>
      </c>
      <c r="I126" s="22">
        <v>0</v>
      </c>
      <c r="J126" s="23">
        <f t="shared" si="10"/>
        <v>53</v>
      </c>
      <c r="K126" s="49"/>
      <c r="L126" s="22">
        <v>32</v>
      </c>
      <c r="M126" s="22">
        <v>0</v>
      </c>
      <c r="N126" s="22">
        <v>0</v>
      </c>
      <c r="O126" s="22">
        <v>6</v>
      </c>
      <c r="P126" s="23">
        <f t="shared" si="9"/>
        <v>38</v>
      </c>
      <c r="Q126" s="22">
        <v>0</v>
      </c>
      <c r="R126" s="23">
        <f t="shared" si="11"/>
        <v>38</v>
      </c>
      <c r="S126" s="25"/>
      <c r="T126" s="70"/>
      <c r="U126" s="26"/>
      <c r="V126" s="26"/>
      <c r="W126" s="26"/>
      <c r="X126" s="26"/>
      <c r="Y126" s="26"/>
    </row>
    <row r="127" spans="1:25" x14ac:dyDescent="0.2">
      <c r="A127" t="s">
        <v>266</v>
      </c>
      <c r="B127" s="104" t="s">
        <v>267</v>
      </c>
      <c r="C127" t="s">
        <v>34</v>
      </c>
      <c r="D127" s="22">
        <v>4</v>
      </c>
      <c r="E127" s="22">
        <v>28</v>
      </c>
      <c r="F127" s="22">
        <v>0</v>
      </c>
      <c r="G127" s="22">
        <v>56</v>
      </c>
      <c r="H127" s="23">
        <f t="shared" si="8"/>
        <v>88</v>
      </c>
      <c r="I127" s="22">
        <v>708</v>
      </c>
      <c r="J127" s="23">
        <f t="shared" si="10"/>
        <v>796</v>
      </c>
      <c r="K127" s="49"/>
      <c r="L127" s="22">
        <v>45</v>
      </c>
      <c r="M127" s="22">
        <v>0</v>
      </c>
      <c r="N127" s="22">
        <v>0</v>
      </c>
      <c r="O127" s="22">
        <v>6</v>
      </c>
      <c r="P127" s="23">
        <f t="shared" si="9"/>
        <v>51</v>
      </c>
      <c r="Q127" s="22">
        <v>187</v>
      </c>
      <c r="R127" s="23">
        <f t="shared" si="11"/>
        <v>238</v>
      </c>
      <c r="S127" s="25"/>
      <c r="T127" s="70"/>
      <c r="U127" s="26"/>
      <c r="V127" s="26"/>
      <c r="W127" s="26"/>
      <c r="X127" s="26"/>
      <c r="Y127" s="26"/>
    </row>
    <row r="128" spans="1:25" x14ac:dyDescent="0.2">
      <c r="A128" t="s">
        <v>268</v>
      </c>
      <c r="B128" s="104" t="s">
        <v>269</v>
      </c>
      <c r="C128" t="s">
        <v>35</v>
      </c>
      <c r="D128" s="22">
        <v>0</v>
      </c>
      <c r="E128" s="22">
        <v>0</v>
      </c>
      <c r="F128" s="22">
        <v>0</v>
      </c>
      <c r="G128" s="22">
        <v>0</v>
      </c>
      <c r="H128" s="23">
        <f t="shared" si="8"/>
        <v>0</v>
      </c>
      <c r="I128" s="22">
        <v>0</v>
      </c>
      <c r="J128" s="23">
        <f t="shared" si="10"/>
        <v>0</v>
      </c>
      <c r="K128" s="49"/>
      <c r="L128" s="22">
        <v>0</v>
      </c>
      <c r="M128" s="22">
        <v>0</v>
      </c>
      <c r="N128" s="22">
        <v>0</v>
      </c>
      <c r="O128" s="22">
        <v>10</v>
      </c>
      <c r="P128" s="23">
        <f t="shared" si="9"/>
        <v>10</v>
      </c>
      <c r="Q128" s="22">
        <v>0</v>
      </c>
      <c r="R128" s="23">
        <f t="shared" si="11"/>
        <v>10</v>
      </c>
      <c r="S128" s="25"/>
      <c r="T128" s="70"/>
      <c r="U128" s="26"/>
      <c r="V128" s="26"/>
      <c r="W128" s="26"/>
      <c r="X128" s="26"/>
      <c r="Y128" s="26"/>
    </row>
    <row r="129" spans="1:25" x14ac:dyDescent="0.2">
      <c r="A129" t="s">
        <v>270</v>
      </c>
      <c r="B129" s="104" t="s">
        <v>271</v>
      </c>
      <c r="C129" t="s">
        <v>639</v>
      </c>
      <c r="D129" s="22">
        <v>10</v>
      </c>
      <c r="E129" s="22">
        <v>0</v>
      </c>
      <c r="F129" s="22">
        <v>0</v>
      </c>
      <c r="G129" s="22">
        <v>43</v>
      </c>
      <c r="H129" s="23">
        <f t="shared" si="8"/>
        <v>53</v>
      </c>
      <c r="I129" s="22">
        <v>120</v>
      </c>
      <c r="J129" s="23">
        <f t="shared" si="10"/>
        <v>173</v>
      </c>
      <c r="K129" s="49"/>
      <c r="L129" s="22">
        <v>28</v>
      </c>
      <c r="M129" s="22">
        <v>0</v>
      </c>
      <c r="N129" s="22">
        <v>0</v>
      </c>
      <c r="O129" s="22">
        <v>0</v>
      </c>
      <c r="P129" s="23">
        <f t="shared" si="9"/>
        <v>28</v>
      </c>
      <c r="Q129" s="22">
        <v>38</v>
      </c>
      <c r="R129" s="23">
        <f t="shared" si="11"/>
        <v>66</v>
      </c>
      <c r="S129" s="25"/>
      <c r="T129" s="70"/>
      <c r="U129" s="26"/>
      <c r="V129" s="26"/>
      <c r="W129" s="26"/>
      <c r="X129" s="26"/>
      <c r="Y129" s="26"/>
    </row>
    <row r="130" spans="1:25" x14ac:dyDescent="0.2">
      <c r="A130" t="s">
        <v>272</v>
      </c>
      <c r="B130" t="s">
        <v>273</v>
      </c>
      <c r="C130" t="s">
        <v>35</v>
      </c>
      <c r="D130" s="22">
        <v>0</v>
      </c>
      <c r="E130" s="22">
        <v>0</v>
      </c>
      <c r="F130" s="22">
        <v>0</v>
      </c>
      <c r="G130" s="22">
        <v>6</v>
      </c>
      <c r="H130" s="23">
        <f t="shared" ref="H130" si="12">SUM(D130:G130)</f>
        <v>6</v>
      </c>
      <c r="I130" s="22">
        <v>0</v>
      </c>
      <c r="J130" s="23">
        <f t="shared" ref="J130" si="13">SUM(H130:I130)</f>
        <v>6</v>
      </c>
      <c r="K130" s="49"/>
      <c r="L130" s="22">
        <v>11</v>
      </c>
      <c r="M130" s="22">
        <v>0</v>
      </c>
      <c r="N130" s="22">
        <v>0</v>
      </c>
      <c r="O130" s="22">
        <v>4</v>
      </c>
      <c r="P130" s="23">
        <f t="shared" ref="P130" si="14">SUM(L130:O130)</f>
        <v>15</v>
      </c>
      <c r="Q130" s="22">
        <v>0</v>
      </c>
      <c r="R130" s="23">
        <f t="shared" ref="R130" si="15">SUM(P130:Q130)</f>
        <v>15</v>
      </c>
      <c r="S130" s="25"/>
      <c r="T130" s="70"/>
      <c r="U130" s="26"/>
      <c r="V130" s="26"/>
      <c r="W130" s="26"/>
      <c r="X130" s="26"/>
      <c r="Y130" s="26"/>
    </row>
    <row r="131" spans="1:25" x14ac:dyDescent="0.2">
      <c r="A131" t="s">
        <v>274</v>
      </c>
      <c r="B131" s="104" t="s">
        <v>275</v>
      </c>
      <c r="C131" t="s">
        <v>640</v>
      </c>
      <c r="D131" s="22">
        <v>0</v>
      </c>
      <c r="E131" s="22">
        <v>0</v>
      </c>
      <c r="F131" s="22">
        <v>0</v>
      </c>
      <c r="G131" s="22">
        <v>0</v>
      </c>
      <c r="H131" s="23">
        <f t="shared" si="8"/>
        <v>0</v>
      </c>
      <c r="I131" s="22">
        <v>0</v>
      </c>
      <c r="J131" s="23">
        <f t="shared" si="10"/>
        <v>0</v>
      </c>
      <c r="K131" s="49"/>
      <c r="L131" s="22">
        <v>6</v>
      </c>
      <c r="M131" s="22">
        <v>0</v>
      </c>
      <c r="N131" s="22">
        <v>0</v>
      </c>
      <c r="O131" s="22">
        <v>4</v>
      </c>
      <c r="P131" s="23">
        <f t="shared" si="9"/>
        <v>10</v>
      </c>
      <c r="Q131" s="22">
        <v>0</v>
      </c>
      <c r="R131" s="23">
        <f t="shared" si="11"/>
        <v>10</v>
      </c>
      <c r="S131" s="25"/>
      <c r="T131" s="70"/>
      <c r="U131" s="26"/>
      <c r="V131" s="26"/>
      <c r="W131" s="26"/>
      <c r="X131" s="26"/>
      <c r="Y131" s="26"/>
    </row>
    <row r="132" spans="1:25" x14ac:dyDescent="0.2">
      <c r="A132" t="s">
        <v>276</v>
      </c>
      <c r="B132" s="104" t="s">
        <v>277</v>
      </c>
      <c r="C132" t="s">
        <v>640</v>
      </c>
      <c r="D132" s="22">
        <v>8</v>
      </c>
      <c r="E132" s="22">
        <v>0</v>
      </c>
      <c r="F132" s="22">
        <v>0</v>
      </c>
      <c r="G132" s="22">
        <v>0</v>
      </c>
      <c r="H132" s="23">
        <f t="shared" si="8"/>
        <v>8</v>
      </c>
      <c r="I132" s="22">
        <v>0</v>
      </c>
      <c r="J132" s="23">
        <f t="shared" si="10"/>
        <v>8</v>
      </c>
      <c r="K132" s="49"/>
      <c r="L132" s="22">
        <v>16</v>
      </c>
      <c r="M132" s="22">
        <v>0</v>
      </c>
      <c r="N132" s="22">
        <v>0</v>
      </c>
      <c r="O132" s="22">
        <v>28</v>
      </c>
      <c r="P132" s="23">
        <f t="shared" si="9"/>
        <v>44</v>
      </c>
      <c r="Q132" s="22">
        <v>43</v>
      </c>
      <c r="R132" s="23">
        <f t="shared" si="11"/>
        <v>87</v>
      </c>
      <c r="S132" s="25"/>
      <c r="T132" s="70"/>
      <c r="U132" s="26"/>
      <c r="V132" s="26"/>
      <c r="W132" s="26"/>
      <c r="X132" s="26"/>
      <c r="Y132" s="26"/>
    </row>
    <row r="133" spans="1:25" x14ac:dyDescent="0.2">
      <c r="A133" t="s">
        <v>278</v>
      </c>
      <c r="B133" s="104" t="s">
        <v>279</v>
      </c>
      <c r="C133" t="s">
        <v>639</v>
      </c>
      <c r="D133" s="22">
        <v>4</v>
      </c>
      <c r="E133" s="22">
        <v>0</v>
      </c>
      <c r="F133" s="22">
        <v>0</v>
      </c>
      <c r="G133" s="22">
        <v>0</v>
      </c>
      <c r="H133" s="23">
        <f t="shared" si="8"/>
        <v>4</v>
      </c>
      <c r="I133" s="22">
        <v>0</v>
      </c>
      <c r="J133" s="23">
        <f t="shared" si="10"/>
        <v>4</v>
      </c>
      <c r="K133" s="49"/>
      <c r="L133" s="22">
        <v>12</v>
      </c>
      <c r="M133" s="22">
        <v>0</v>
      </c>
      <c r="N133" s="22">
        <v>0</v>
      </c>
      <c r="O133" s="22">
        <v>11</v>
      </c>
      <c r="P133" s="23">
        <f t="shared" si="9"/>
        <v>23</v>
      </c>
      <c r="Q133" s="22">
        <v>0</v>
      </c>
      <c r="R133" s="23">
        <f t="shared" si="11"/>
        <v>23</v>
      </c>
      <c r="S133" s="25"/>
      <c r="T133" s="70"/>
      <c r="U133" s="26"/>
      <c r="V133" s="26"/>
      <c r="W133" s="26"/>
      <c r="X133" s="26"/>
      <c r="Y133" s="26"/>
    </row>
    <row r="134" spans="1:25" x14ac:dyDescent="0.2">
      <c r="A134" t="s">
        <v>280</v>
      </c>
      <c r="B134" s="104" t="s">
        <v>281</v>
      </c>
      <c r="C134" t="s">
        <v>639</v>
      </c>
      <c r="D134" s="22">
        <v>14</v>
      </c>
      <c r="E134" s="22">
        <v>0</v>
      </c>
      <c r="F134" s="22">
        <v>0</v>
      </c>
      <c r="G134" s="22">
        <v>21</v>
      </c>
      <c r="H134" s="23">
        <f t="shared" si="8"/>
        <v>35</v>
      </c>
      <c r="I134" s="22">
        <v>0</v>
      </c>
      <c r="J134" s="23">
        <f t="shared" si="10"/>
        <v>35</v>
      </c>
      <c r="K134" s="49"/>
      <c r="L134" s="22">
        <v>91</v>
      </c>
      <c r="M134" s="22">
        <v>0</v>
      </c>
      <c r="N134" s="22">
        <v>0</v>
      </c>
      <c r="O134" s="22">
        <v>19</v>
      </c>
      <c r="P134" s="23">
        <f t="shared" si="9"/>
        <v>110</v>
      </c>
      <c r="Q134" s="22">
        <v>6</v>
      </c>
      <c r="R134" s="23">
        <f t="shared" si="11"/>
        <v>116</v>
      </c>
      <c r="S134" s="25"/>
      <c r="T134" s="70"/>
      <c r="U134" s="26"/>
      <c r="V134" s="26"/>
      <c r="W134" s="26"/>
      <c r="X134" s="26"/>
      <c r="Y134" s="26"/>
    </row>
    <row r="135" spans="1:25" x14ac:dyDescent="0.2">
      <c r="A135" t="s">
        <v>282</v>
      </c>
      <c r="B135" s="104" t="s">
        <v>283</v>
      </c>
      <c r="C135" t="s">
        <v>46</v>
      </c>
      <c r="D135" s="22">
        <v>5</v>
      </c>
      <c r="E135" s="22">
        <v>0</v>
      </c>
      <c r="F135" s="22">
        <v>0</v>
      </c>
      <c r="G135" s="22">
        <v>0</v>
      </c>
      <c r="H135" s="23">
        <f t="shared" si="8"/>
        <v>5</v>
      </c>
      <c r="I135" s="22">
        <v>0</v>
      </c>
      <c r="J135" s="23">
        <f t="shared" si="10"/>
        <v>5</v>
      </c>
      <c r="K135" s="49"/>
      <c r="L135" s="22">
        <v>6</v>
      </c>
      <c r="M135" s="22">
        <v>0</v>
      </c>
      <c r="N135" s="22">
        <v>0</v>
      </c>
      <c r="O135" s="22">
        <v>0</v>
      </c>
      <c r="P135" s="23">
        <f t="shared" si="9"/>
        <v>6</v>
      </c>
      <c r="Q135" s="22">
        <v>0</v>
      </c>
      <c r="R135" s="23">
        <f t="shared" si="11"/>
        <v>6</v>
      </c>
      <c r="S135" s="25"/>
      <c r="T135" s="70"/>
      <c r="U135" s="26"/>
      <c r="V135" s="26"/>
      <c r="W135" s="26"/>
      <c r="X135" s="26"/>
      <c r="Y135" s="26"/>
    </row>
    <row r="136" spans="1:25" x14ac:dyDescent="0.2">
      <c r="A136" t="s">
        <v>284</v>
      </c>
      <c r="B136" s="104" t="s">
        <v>285</v>
      </c>
      <c r="C136" t="s">
        <v>639</v>
      </c>
      <c r="D136" s="22">
        <v>16</v>
      </c>
      <c r="E136" s="22">
        <v>0</v>
      </c>
      <c r="F136" s="22">
        <v>0</v>
      </c>
      <c r="G136" s="22">
        <v>24</v>
      </c>
      <c r="H136" s="23">
        <f t="shared" si="8"/>
        <v>40</v>
      </c>
      <c r="I136" s="22">
        <v>0</v>
      </c>
      <c r="J136" s="23">
        <f t="shared" si="10"/>
        <v>40</v>
      </c>
      <c r="K136" s="49"/>
      <c r="L136" s="22">
        <v>92</v>
      </c>
      <c r="M136" s="22">
        <v>10</v>
      </c>
      <c r="N136" s="22">
        <v>0</v>
      </c>
      <c r="O136" s="22">
        <v>90</v>
      </c>
      <c r="P136" s="23">
        <f t="shared" si="9"/>
        <v>192</v>
      </c>
      <c r="Q136" s="22">
        <v>123</v>
      </c>
      <c r="R136" s="23">
        <f t="shared" si="11"/>
        <v>315</v>
      </c>
      <c r="S136" s="25"/>
      <c r="T136" s="70"/>
      <c r="U136" s="26"/>
      <c r="V136" s="26"/>
      <c r="W136" s="26"/>
      <c r="X136" s="26"/>
      <c r="Y136" s="26"/>
    </row>
    <row r="137" spans="1:25" x14ac:dyDescent="0.2">
      <c r="A137" t="s">
        <v>286</v>
      </c>
      <c r="B137" t="s">
        <v>287</v>
      </c>
      <c r="C137" t="s">
        <v>639</v>
      </c>
      <c r="D137" s="22">
        <v>18</v>
      </c>
      <c r="E137" s="22">
        <v>11</v>
      </c>
      <c r="F137" s="22">
        <v>0</v>
      </c>
      <c r="G137" s="22">
        <v>12</v>
      </c>
      <c r="H137" s="23">
        <f t="shared" ref="H137" si="16">SUM(D137:G137)</f>
        <v>41</v>
      </c>
      <c r="I137" s="22">
        <v>0</v>
      </c>
      <c r="J137" s="23">
        <f t="shared" ref="J137" si="17">SUM(H137:I137)</f>
        <v>41</v>
      </c>
      <c r="K137" s="49"/>
      <c r="L137" s="22">
        <v>4</v>
      </c>
      <c r="M137" s="22">
        <v>10</v>
      </c>
      <c r="N137" s="22">
        <v>0</v>
      </c>
      <c r="O137" s="22">
        <v>4</v>
      </c>
      <c r="P137" s="23">
        <f t="shared" ref="P137" si="18">SUM(L137:O137)</f>
        <v>18</v>
      </c>
      <c r="Q137" s="22">
        <v>0</v>
      </c>
      <c r="R137" s="23">
        <f t="shared" ref="R137" si="19">SUM(P137:Q137)</f>
        <v>18</v>
      </c>
      <c r="S137" s="25"/>
      <c r="T137" s="70"/>
      <c r="U137" s="26"/>
      <c r="V137" s="26"/>
      <c r="W137" s="26"/>
      <c r="X137" s="26"/>
      <c r="Y137" s="26"/>
    </row>
    <row r="138" spans="1:25" x14ac:dyDescent="0.2">
      <c r="A138" t="s">
        <v>288</v>
      </c>
      <c r="B138" s="104" t="s">
        <v>289</v>
      </c>
      <c r="C138" t="s">
        <v>640</v>
      </c>
      <c r="D138" s="22">
        <v>7</v>
      </c>
      <c r="E138" s="22">
        <v>0</v>
      </c>
      <c r="F138" s="22">
        <v>0</v>
      </c>
      <c r="G138" s="22">
        <v>3</v>
      </c>
      <c r="H138" s="23">
        <f t="shared" si="8"/>
        <v>10</v>
      </c>
      <c r="I138" s="22">
        <v>0</v>
      </c>
      <c r="J138" s="23">
        <f t="shared" si="10"/>
        <v>10</v>
      </c>
      <c r="K138" s="49"/>
      <c r="L138" s="22">
        <v>1</v>
      </c>
      <c r="M138" s="22">
        <v>0</v>
      </c>
      <c r="N138" s="22">
        <v>0</v>
      </c>
      <c r="O138" s="22">
        <v>2</v>
      </c>
      <c r="P138" s="23">
        <f t="shared" si="9"/>
        <v>3</v>
      </c>
      <c r="Q138" s="22">
        <v>0</v>
      </c>
      <c r="R138" s="23">
        <f t="shared" si="11"/>
        <v>3</v>
      </c>
      <c r="S138" s="25"/>
      <c r="T138" s="70"/>
      <c r="U138" s="26"/>
      <c r="V138" s="26"/>
      <c r="W138" s="26"/>
      <c r="X138" s="26"/>
      <c r="Y138" s="26"/>
    </row>
    <row r="139" spans="1:25" x14ac:dyDescent="0.2">
      <c r="A139" t="s">
        <v>290</v>
      </c>
      <c r="B139" s="104" t="s">
        <v>291</v>
      </c>
      <c r="C139" t="s">
        <v>35</v>
      </c>
      <c r="D139" s="22">
        <v>0</v>
      </c>
      <c r="E139" s="22">
        <v>0</v>
      </c>
      <c r="F139" s="22">
        <v>0</v>
      </c>
      <c r="G139" s="22">
        <v>0</v>
      </c>
      <c r="H139" s="23">
        <f t="shared" si="8"/>
        <v>0</v>
      </c>
      <c r="I139" s="22">
        <v>0</v>
      </c>
      <c r="J139" s="23">
        <f t="shared" si="10"/>
        <v>0</v>
      </c>
      <c r="K139" s="49"/>
      <c r="L139" s="22">
        <v>4</v>
      </c>
      <c r="M139" s="22">
        <v>0</v>
      </c>
      <c r="N139" s="22">
        <v>0</v>
      </c>
      <c r="O139" s="22">
        <v>3</v>
      </c>
      <c r="P139" s="23">
        <f t="shared" si="9"/>
        <v>7</v>
      </c>
      <c r="Q139" s="22">
        <v>0</v>
      </c>
      <c r="R139" s="23">
        <f t="shared" si="11"/>
        <v>7</v>
      </c>
      <c r="S139" s="25"/>
      <c r="T139" s="70"/>
      <c r="U139" s="26"/>
      <c r="V139" s="26"/>
      <c r="W139" s="26"/>
      <c r="X139" s="26"/>
      <c r="Y139" s="26"/>
    </row>
    <row r="140" spans="1:25" x14ac:dyDescent="0.2">
      <c r="A140" t="s">
        <v>292</v>
      </c>
      <c r="B140" s="104" t="s">
        <v>293</v>
      </c>
      <c r="C140" t="s">
        <v>46</v>
      </c>
      <c r="D140" s="22">
        <v>29</v>
      </c>
      <c r="E140" s="22">
        <v>0</v>
      </c>
      <c r="F140" s="22">
        <v>0</v>
      </c>
      <c r="G140" s="22">
        <v>40</v>
      </c>
      <c r="H140" s="23">
        <f t="shared" si="8"/>
        <v>69</v>
      </c>
      <c r="I140" s="22">
        <v>0</v>
      </c>
      <c r="J140" s="23">
        <f t="shared" si="10"/>
        <v>69</v>
      </c>
      <c r="K140" s="49"/>
      <c r="L140" s="22">
        <v>112</v>
      </c>
      <c r="M140" s="22">
        <v>0</v>
      </c>
      <c r="N140" s="22">
        <v>0</v>
      </c>
      <c r="O140" s="22">
        <v>53</v>
      </c>
      <c r="P140" s="23">
        <f t="shared" si="9"/>
        <v>165</v>
      </c>
      <c r="Q140" s="22">
        <v>57</v>
      </c>
      <c r="R140" s="23">
        <f t="shared" si="11"/>
        <v>222</v>
      </c>
      <c r="S140" s="25"/>
      <c r="T140" s="70"/>
      <c r="U140" s="26"/>
      <c r="V140" s="26"/>
      <c r="W140" s="26"/>
      <c r="X140" s="26"/>
      <c r="Y140" s="26"/>
    </row>
    <row r="141" spans="1:25" x14ac:dyDescent="0.2">
      <c r="A141" t="s">
        <v>294</v>
      </c>
      <c r="B141" s="104" t="s">
        <v>295</v>
      </c>
      <c r="C141" t="s">
        <v>35</v>
      </c>
      <c r="D141" s="22">
        <v>12</v>
      </c>
      <c r="E141" s="22">
        <v>0</v>
      </c>
      <c r="F141" s="22">
        <v>0</v>
      </c>
      <c r="G141" s="22">
        <v>0</v>
      </c>
      <c r="H141" s="23">
        <f t="shared" si="8"/>
        <v>12</v>
      </c>
      <c r="I141" s="22">
        <v>14</v>
      </c>
      <c r="J141" s="23">
        <f t="shared" si="10"/>
        <v>26</v>
      </c>
      <c r="K141" s="49"/>
      <c r="L141" s="22">
        <v>75</v>
      </c>
      <c r="M141" s="22">
        <v>0</v>
      </c>
      <c r="N141" s="22">
        <v>0</v>
      </c>
      <c r="O141" s="22">
        <v>13</v>
      </c>
      <c r="P141" s="23">
        <f t="shared" si="9"/>
        <v>88</v>
      </c>
      <c r="Q141" s="22">
        <v>0</v>
      </c>
      <c r="R141" s="23">
        <f t="shared" si="11"/>
        <v>88</v>
      </c>
      <c r="S141" s="25"/>
      <c r="T141" s="70"/>
      <c r="U141" s="26"/>
      <c r="V141" s="26"/>
      <c r="W141" s="26"/>
      <c r="X141" s="26"/>
      <c r="Y141" s="26"/>
    </row>
    <row r="142" spans="1:25" x14ac:dyDescent="0.2">
      <c r="A142" t="s">
        <v>296</v>
      </c>
      <c r="B142" s="104" t="s">
        <v>297</v>
      </c>
      <c r="C142" t="s">
        <v>640</v>
      </c>
      <c r="D142" s="22">
        <v>0</v>
      </c>
      <c r="E142" s="22">
        <v>0</v>
      </c>
      <c r="F142" s="22">
        <v>0</v>
      </c>
      <c r="G142" s="22">
        <v>0</v>
      </c>
      <c r="H142" s="23">
        <f t="shared" si="8"/>
        <v>0</v>
      </c>
      <c r="I142" s="22">
        <v>50</v>
      </c>
      <c r="J142" s="23">
        <f t="shared" si="10"/>
        <v>50</v>
      </c>
      <c r="K142" s="49"/>
      <c r="L142" s="22">
        <v>0</v>
      </c>
      <c r="M142" s="22">
        <v>0</v>
      </c>
      <c r="N142" s="22">
        <v>0</v>
      </c>
      <c r="O142" s="22">
        <v>0</v>
      </c>
      <c r="P142" s="23">
        <f t="shared" si="9"/>
        <v>0</v>
      </c>
      <c r="Q142" s="22">
        <v>8</v>
      </c>
      <c r="R142" s="23">
        <f t="shared" si="11"/>
        <v>8</v>
      </c>
      <c r="S142" s="25"/>
      <c r="T142" s="70"/>
      <c r="U142" s="26"/>
      <c r="V142" s="26"/>
      <c r="W142" s="26"/>
      <c r="X142" s="26"/>
      <c r="Y142" s="26"/>
    </row>
    <row r="143" spans="1:25" x14ac:dyDescent="0.2">
      <c r="A143" t="s">
        <v>298</v>
      </c>
      <c r="B143" s="104" t="s">
        <v>299</v>
      </c>
      <c r="C143" t="s">
        <v>46</v>
      </c>
      <c r="D143" s="22">
        <v>0</v>
      </c>
      <c r="E143" s="22">
        <v>0</v>
      </c>
      <c r="F143" s="22">
        <v>0</v>
      </c>
      <c r="G143" s="22">
        <v>0</v>
      </c>
      <c r="H143" s="23">
        <f t="shared" si="8"/>
        <v>0</v>
      </c>
      <c r="I143" s="22">
        <v>0</v>
      </c>
      <c r="J143" s="23">
        <f t="shared" si="10"/>
        <v>0</v>
      </c>
      <c r="K143" s="49"/>
      <c r="L143" s="22">
        <v>0</v>
      </c>
      <c r="M143" s="22">
        <v>0</v>
      </c>
      <c r="N143" s="22">
        <v>0</v>
      </c>
      <c r="O143" s="22">
        <v>0</v>
      </c>
      <c r="P143" s="23">
        <f t="shared" si="9"/>
        <v>0</v>
      </c>
      <c r="Q143" s="22">
        <v>21</v>
      </c>
      <c r="R143" s="23">
        <f t="shared" si="11"/>
        <v>21</v>
      </c>
      <c r="S143" s="25"/>
      <c r="T143" s="70"/>
      <c r="U143" s="26"/>
      <c r="V143" s="26"/>
      <c r="W143" s="26"/>
      <c r="X143" s="26"/>
      <c r="Y143" s="26"/>
    </row>
    <row r="144" spans="1:25" x14ac:dyDescent="0.2">
      <c r="A144" t="s">
        <v>300</v>
      </c>
      <c r="B144" s="104" t="s">
        <v>301</v>
      </c>
      <c r="C144" t="s">
        <v>639</v>
      </c>
      <c r="D144" s="22">
        <v>0</v>
      </c>
      <c r="E144" s="22">
        <v>0</v>
      </c>
      <c r="F144" s="22">
        <v>0</v>
      </c>
      <c r="G144" s="22">
        <v>0</v>
      </c>
      <c r="H144" s="23">
        <f t="shared" si="8"/>
        <v>0</v>
      </c>
      <c r="I144" s="22">
        <v>0</v>
      </c>
      <c r="J144" s="23">
        <f t="shared" si="10"/>
        <v>0</v>
      </c>
      <c r="K144" s="49"/>
      <c r="L144" s="22">
        <v>29</v>
      </c>
      <c r="M144" s="22">
        <v>0</v>
      </c>
      <c r="N144" s="22">
        <v>0</v>
      </c>
      <c r="O144" s="22">
        <v>0</v>
      </c>
      <c r="P144" s="23">
        <f t="shared" si="9"/>
        <v>29</v>
      </c>
      <c r="Q144" s="22">
        <v>13</v>
      </c>
      <c r="R144" s="23">
        <f t="shared" si="11"/>
        <v>42</v>
      </c>
      <c r="S144" s="25"/>
      <c r="T144" s="70"/>
      <c r="U144" s="26"/>
      <c r="V144" s="26"/>
      <c r="W144" s="26"/>
      <c r="X144" s="26"/>
      <c r="Y144" s="26"/>
    </row>
    <row r="145" spans="1:25" x14ac:dyDescent="0.2">
      <c r="A145" t="s">
        <v>302</v>
      </c>
      <c r="B145" s="104" t="s">
        <v>303</v>
      </c>
      <c r="C145" t="s">
        <v>35</v>
      </c>
      <c r="D145" s="22">
        <v>0</v>
      </c>
      <c r="E145" s="22">
        <v>0</v>
      </c>
      <c r="F145" s="22">
        <v>0</v>
      </c>
      <c r="G145" s="22">
        <v>0</v>
      </c>
      <c r="H145" s="23">
        <f t="shared" si="8"/>
        <v>0</v>
      </c>
      <c r="I145" s="22">
        <v>0</v>
      </c>
      <c r="J145" s="23">
        <f t="shared" si="10"/>
        <v>0</v>
      </c>
      <c r="K145" s="49"/>
      <c r="L145" s="22">
        <v>6</v>
      </c>
      <c r="M145" s="22">
        <v>0</v>
      </c>
      <c r="N145" s="22">
        <v>0</v>
      </c>
      <c r="O145" s="22">
        <v>7</v>
      </c>
      <c r="P145" s="23">
        <f t="shared" si="9"/>
        <v>13</v>
      </c>
      <c r="Q145" s="22">
        <v>0</v>
      </c>
      <c r="R145" s="23">
        <f t="shared" si="11"/>
        <v>13</v>
      </c>
      <c r="S145" s="25"/>
      <c r="T145" s="70"/>
      <c r="U145" s="26"/>
      <c r="V145" s="26"/>
      <c r="W145" s="26"/>
      <c r="X145" s="26"/>
      <c r="Y145" s="26"/>
    </row>
    <row r="146" spans="1:25" x14ac:dyDescent="0.2">
      <c r="A146" t="s">
        <v>304</v>
      </c>
      <c r="B146" s="104" t="s">
        <v>305</v>
      </c>
      <c r="C146" t="s">
        <v>46</v>
      </c>
      <c r="D146" s="22">
        <v>9</v>
      </c>
      <c r="E146" s="22">
        <v>0</v>
      </c>
      <c r="F146" s="22">
        <v>0</v>
      </c>
      <c r="G146" s="22">
        <v>0</v>
      </c>
      <c r="H146" s="23">
        <f t="shared" si="8"/>
        <v>9</v>
      </c>
      <c r="I146" s="22">
        <v>0</v>
      </c>
      <c r="J146" s="23">
        <f t="shared" si="10"/>
        <v>9</v>
      </c>
      <c r="K146" s="49"/>
      <c r="L146" s="22">
        <v>29</v>
      </c>
      <c r="M146" s="22">
        <v>0</v>
      </c>
      <c r="N146" s="22">
        <v>0</v>
      </c>
      <c r="O146" s="22">
        <v>0</v>
      </c>
      <c r="P146" s="23">
        <f t="shared" si="9"/>
        <v>29</v>
      </c>
      <c r="Q146" s="22">
        <v>0</v>
      </c>
      <c r="R146" s="23">
        <f t="shared" si="11"/>
        <v>29</v>
      </c>
      <c r="S146" s="25"/>
      <c r="T146" s="70"/>
      <c r="U146" s="26"/>
      <c r="V146" s="26"/>
      <c r="W146" s="26"/>
      <c r="X146" s="26"/>
      <c r="Y146" s="26"/>
    </row>
    <row r="147" spans="1:25" x14ac:dyDescent="0.2">
      <c r="A147" t="s">
        <v>306</v>
      </c>
      <c r="B147" s="104" t="s">
        <v>307</v>
      </c>
      <c r="C147" t="s">
        <v>639</v>
      </c>
      <c r="D147" s="22">
        <v>33</v>
      </c>
      <c r="E147" s="22">
        <v>0</v>
      </c>
      <c r="F147" s="22">
        <v>0</v>
      </c>
      <c r="G147" s="22">
        <v>0</v>
      </c>
      <c r="H147" s="23">
        <f t="shared" si="8"/>
        <v>33</v>
      </c>
      <c r="I147" s="22">
        <v>0</v>
      </c>
      <c r="J147" s="23">
        <f t="shared" si="10"/>
        <v>33</v>
      </c>
      <c r="K147" s="49"/>
      <c r="L147" s="22">
        <v>23</v>
      </c>
      <c r="M147" s="22">
        <v>0</v>
      </c>
      <c r="N147" s="22">
        <v>0</v>
      </c>
      <c r="O147" s="22">
        <v>9</v>
      </c>
      <c r="P147" s="23">
        <f t="shared" si="9"/>
        <v>32</v>
      </c>
      <c r="Q147" s="22">
        <v>0</v>
      </c>
      <c r="R147" s="23">
        <f t="shared" si="11"/>
        <v>32</v>
      </c>
      <c r="S147" s="25"/>
      <c r="T147" s="70"/>
      <c r="U147" s="26"/>
      <c r="V147" s="26"/>
      <c r="W147" s="26"/>
      <c r="X147" s="26"/>
      <c r="Y147" s="26"/>
    </row>
    <row r="148" spans="1:25" x14ac:dyDescent="0.2">
      <c r="A148" t="s">
        <v>308</v>
      </c>
      <c r="B148" s="104" t="s">
        <v>309</v>
      </c>
      <c r="C148" t="s">
        <v>640</v>
      </c>
      <c r="D148" s="22">
        <v>11</v>
      </c>
      <c r="E148" s="22">
        <v>0</v>
      </c>
      <c r="F148" s="22">
        <v>0</v>
      </c>
      <c r="G148" s="22">
        <v>0</v>
      </c>
      <c r="H148" s="23">
        <f t="shared" si="8"/>
        <v>11</v>
      </c>
      <c r="I148" s="22">
        <v>0</v>
      </c>
      <c r="J148" s="23">
        <f t="shared" si="10"/>
        <v>11</v>
      </c>
      <c r="K148" s="49"/>
      <c r="L148" s="22">
        <v>24</v>
      </c>
      <c r="M148" s="22">
        <v>0</v>
      </c>
      <c r="N148" s="22">
        <v>0</v>
      </c>
      <c r="O148" s="22">
        <v>0</v>
      </c>
      <c r="P148" s="23">
        <f t="shared" si="9"/>
        <v>24</v>
      </c>
      <c r="Q148" s="22">
        <v>0</v>
      </c>
      <c r="R148" s="23">
        <f t="shared" si="11"/>
        <v>24</v>
      </c>
      <c r="S148" s="25"/>
      <c r="T148" s="70"/>
      <c r="U148" s="26"/>
      <c r="V148" s="26"/>
      <c r="W148" s="26"/>
      <c r="X148" s="26"/>
      <c r="Y148" s="26"/>
    </row>
    <row r="149" spans="1:25" x14ac:dyDescent="0.2">
      <c r="A149" t="s">
        <v>310</v>
      </c>
      <c r="B149" s="104" t="s">
        <v>311</v>
      </c>
      <c r="C149" t="s">
        <v>46</v>
      </c>
      <c r="D149" s="22">
        <v>15</v>
      </c>
      <c r="E149" s="22">
        <v>0</v>
      </c>
      <c r="F149" s="22">
        <v>0</v>
      </c>
      <c r="G149" s="22">
        <v>0</v>
      </c>
      <c r="H149" s="23">
        <f t="shared" si="8"/>
        <v>15</v>
      </c>
      <c r="I149" s="22">
        <v>0</v>
      </c>
      <c r="J149" s="23">
        <f t="shared" si="10"/>
        <v>15</v>
      </c>
      <c r="K149" s="49"/>
      <c r="L149" s="22">
        <v>10</v>
      </c>
      <c r="M149" s="22">
        <v>0</v>
      </c>
      <c r="N149" s="22">
        <v>0</v>
      </c>
      <c r="O149" s="22">
        <v>0</v>
      </c>
      <c r="P149" s="23">
        <f t="shared" si="9"/>
        <v>10</v>
      </c>
      <c r="Q149" s="22">
        <v>0</v>
      </c>
      <c r="R149" s="23">
        <f t="shared" si="11"/>
        <v>10</v>
      </c>
      <c r="S149" s="25"/>
      <c r="T149" s="70"/>
      <c r="U149" s="26"/>
      <c r="V149" s="26"/>
      <c r="W149" s="26"/>
      <c r="X149" s="26"/>
      <c r="Y149" s="26"/>
    </row>
    <row r="150" spans="1:25" x14ac:dyDescent="0.2">
      <c r="A150" t="s">
        <v>312</v>
      </c>
      <c r="B150" s="104" t="s">
        <v>313</v>
      </c>
      <c r="C150" t="s">
        <v>35</v>
      </c>
      <c r="D150" s="22">
        <v>46</v>
      </c>
      <c r="E150" s="22">
        <v>0</v>
      </c>
      <c r="F150" s="22">
        <v>0</v>
      </c>
      <c r="G150" s="22">
        <v>30</v>
      </c>
      <c r="H150" s="23">
        <f t="shared" si="8"/>
        <v>76</v>
      </c>
      <c r="I150" s="22">
        <v>0</v>
      </c>
      <c r="J150" s="23">
        <f t="shared" si="10"/>
        <v>76</v>
      </c>
      <c r="K150" s="49"/>
      <c r="L150" s="22">
        <v>0</v>
      </c>
      <c r="M150" s="22">
        <v>0</v>
      </c>
      <c r="N150" s="22">
        <v>0</v>
      </c>
      <c r="O150" s="22">
        <v>0</v>
      </c>
      <c r="P150" s="23">
        <f t="shared" si="9"/>
        <v>0</v>
      </c>
      <c r="Q150" s="22">
        <v>0</v>
      </c>
      <c r="R150" s="23">
        <f t="shared" si="11"/>
        <v>0</v>
      </c>
      <c r="S150" s="25"/>
      <c r="T150" s="70"/>
      <c r="U150" s="26"/>
      <c r="V150" s="26"/>
      <c r="W150" s="26"/>
      <c r="X150" s="26"/>
      <c r="Y150" s="26"/>
    </row>
    <row r="151" spans="1:25" x14ac:dyDescent="0.2">
      <c r="A151" t="s">
        <v>314</v>
      </c>
      <c r="B151" s="104" t="s">
        <v>315</v>
      </c>
      <c r="C151" t="s">
        <v>35</v>
      </c>
      <c r="D151" s="22">
        <v>14</v>
      </c>
      <c r="E151" s="22">
        <v>0</v>
      </c>
      <c r="F151" s="22">
        <v>0</v>
      </c>
      <c r="G151" s="22">
        <v>8</v>
      </c>
      <c r="H151" s="23">
        <f t="shared" si="8"/>
        <v>22</v>
      </c>
      <c r="I151" s="22">
        <v>0</v>
      </c>
      <c r="J151" s="23">
        <f t="shared" si="10"/>
        <v>22</v>
      </c>
      <c r="K151" s="49"/>
      <c r="L151" s="22">
        <v>14</v>
      </c>
      <c r="M151" s="22">
        <v>0</v>
      </c>
      <c r="N151" s="22">
        <v>0</v>
      </c>
      <c r="O151" s="22">
        <v>8</v>
      </c>
      <c r="P151" s="23">
        <f t="shared" si="9"/>
        <v>22</v>
      </c>
      <c r="Q151" s="22">
        <v>33</v>
      </c>
      <c r="R151" s="23">
        <f t="shared" si="11"/>
        <v>55</v>
      </c>
      <c r="S151" s="25"/>
      <c r="T151" s="70"/>
      <c r="U151" s="26"/>
      <c r="V151" s="26"/>
      <c r="W151" s="26"/>
      <c r="X151" s="26"/>
      <c r="Y151" s="26"/>
    </row>
    <row r="152" spans="1:25" x14ac:dyDescent="0.2">
      <c r="A152" t="s">
        <v>316</v>
      </c>
      <c r="B152" s="104" t="s">
        <v>317</v>
      </c>
      <c r="C152" t="s">
        <v>639</v>
      </c>
      <c r="D152" s="22">
        <v>32</v>
      </c>
      <c r="E152" s="22">
        <v>0</v>
      </c>
      <c r="F152" s="22">
        <v>0</v>
      </c>
      <c r="G152" s="22">
        <v>7</v>
      </c>
      <c r="H152" s="23">
        <f t="shared" si="8"/>
        <v>39</v>
      </c>
      <c r="I152" s="22">
        <v>16</v>
      </c>
      <c r="J152" s="23">
        <f t="shared" si="10"/>
        <v>55</v>
      </c>
      <c r="K152" s="49"/>
      <c r="L152" s="22">
        <v>39</v>
      </c>
      <c r="M152" s="22">
        <v>0</v>
      </c>
      <c r="N152" s="22">
        <v>0</v>
      </c>
      <c r="O152" s="22">
        <v>7</v>
      </c>
      <c r="P152" s="23">
        <f t="shared" si="9"/>
        <v>46</v>
      </c>
      <c r="Q152" s="22">
        <v>5</v>
      </c>
      <c r="R152" s="23">
        <f t="shared" si="11"/>
        <v>51</v>
      </c>
      <c r="S152" s="25"/>
      <c r="T152" s="70"/>
      <c r="U152" s="26"/>
      <c r="V152" s="26"/>
      <c r="W152" s="26"/>
      <c r="X152" s="26"/>
      <c r="Y152" s="26"/>
    </row>
    <row r="153" spans="1:25" x14ac:dyDescent="0.2">
      <c r="A153" t="s">
        <v>568</v>
      </c>
      <c r="B153" s="104" t="s">
        <v>318</v>
      </c>
      <c r="C153" t="s">
        <v>46</v>
      </c>
      <c r="D153" s="22">
        <v>53</v>
      </c>
      <c r="E153" s="22">
        <v>0</v>
      </c>
      <c r="F153" s="22">
        <v>0</v>
      </c>
      <c r="G153" s="22">
        <v>14</v>
      </c>
      <c r="H153" s="23">
        <f t="shared" si="8"/>
        <v>67</v>
      </c>
      <c r="I153" s="22">
        <v>35</v>
      </c>
      <c r="J153" s="23">
        <f t="shared" si="10"/>
        <v>102</v>
      </c>
      <c r="K153" s="49"/>
      <c r="L153" s="22">
        <v>50</v>
      </c>
      <c r="M153" s="22">
        <v>8</v>
      </c>
      <c r="N153" s="22">
        <v>0</v>
      </c>
      <c r="O153" s="22">
        <v>23</v>
      </c>
      <c r="P153" s="23">
        <f t="shared" si="9"/>
        <v>81</v>
      </c>
      <c r="Q153" s="22">
        <v>14</v>
      </c>
      <c r="R153" s="23">
        <f t="shared" si="11"/>
        <v>95</v>
      </c>
      <c r="S153" s="25"/>
      <c r="T153" s="70"/>
      <c r="U153" s="26"/>
      <c r="V153" s="26"/>
      <c r="W153" s="26"/>
      <c r="X153" s="26"/>
      <c r="Y153" s="26"/>
    </row>
    <row r="154" spans="1:25" x14ac:dyDescent="0.2">
      <c r="A154" t="s">
        <v>319</v>
      </c>
      <c r="B154" s="104" t="s">
        <v>320</v>
      </c>
      <c r="C154" t="s">
        <v>639</v>
      </c>
      <c r="D154" s="22">
        <v>0</v>
      </c>
      <c r="E154" s="22">
        <v>0</v>
      </c>
      <c r="F154" s="22">
        <v>0</v>
      </c>
      <c r="G154" s="22">
        <v>0</v>
      </c>
      <c r="H154" s="23">
        <f t="shared" si="8"/>
        <v>0</v>
      </c>
      <c r="I154" s="22">
        <v>7</v>
      </c>
      <c r="J154" s="23">
        <f t="shared" si="10"/>
        <v>7</v>
      </c>
      <c r="K154" s="49"/>
      <c r="L154" s="22">
        <v>0</v>
      </c>
      <c r="M154" s="22">
        <v>0</v>
      </c>
      <c r="N154" s="22">
        <v>0</v>
      </c>
      <c r="O154" s="22">
        <v>0</v>
      </c>
      <c r="P154" s="23">
        <f t="shared" si="9"/>
        <v>0</v>
      </c>
      <c r="Q154" s="22">
        <v>0</v>
      </c>
      <c r="R154" s="23">
        <f t="shared" si="11"/>
        <v>0</v>
      </c>
      <c r="S154" s="25"/>
      <c r="T154" s="70"/>
      <c r="U154" s="26"/>
      <c r="V154" s="26"/>
      <c r="W154" s="26"/>
      <c r="X154" s="26"/>
      <c r="Y154" s="26"/>
    </row>
    <row r="155" spans="1:25" x14ac:dyDescent="0.2">
      <c r="A155" t="s">
        <v>321</v>
      </c>
      <c r="B155" s="104" t="s">
        <v>322</v>
      </c>
      <c r="C155" t="s">
        <v>35</v>
      </c>
      <c r="D155" s="22">
        <v>63</v>
      </c>
      <c r="E155" s="22">
        <v>0</v>
      </c>
      <c r="F155" s="22">
        <v>0</v>
      </c>
      <c r="G155" s="22">
        <v>0</v>
      </c>
      <c r="H155" s="23">
        <f t="shared" si="8"/>
        <v>63</v>
      </c>
      <c r="I155" s="22">
        <v>0</v>
      </c>
      <c r="J155" s="23">
        <f t="shared" si="10"/>
        <v>63</v>
      </c>
      <c r="K155" s="49"/>
      <c r="L155" s="22">
        <v>107</v>
      </c>
      <c r="M155" s="22">
        <v>0</v>
      </c>
      <c r="N155" s="22">
        <v>0</v>
      </c>
      <c r="O155" s="22">
        <v>15</v>
      </c>
      <c r="P155" s="23">
        <f t="shared" si="9"/>
        <v>122</v>
      </c>
      <c r="Q155" s="22">
        <v>0</v>
      </c>
      <c r="R155" s="23">
        <f t="shared" si="11"/>
        <v>122</v>
      </c>
      <c r="S155" s="25"/>
      <c r="T155" s="70"/>
      <c r="U155" s="26"/>
      <c r="V155" s="26"/>
      <c r="W155" s="26"/>
      <c r="X155" s="26"/>
      <c r="Y155" s="26"/>
    </row>
    <row r="156" spans="1:25" x14ac:dyDescent="0.2">
      <c r="A156" t="s">
        <v>323</v>
      </c>
      <c r="B156" s="104" t="s">
        <v>324</v>
      </c>
      <c r="C156" t="s">
        <v>35</v>
      </c>
      <c r="D156" s="22">
        <v>0</v>
      </c>
      <c r="E156" s="22">
        <v>0</v>
      </c>
      <c r="F156" s="22">
        <v>0</v>
      </c>
      <c r="G156" s="22">
        <v>0</v>
      </c>
      <c r="H156" s="23">
        <f t="shared" si="8"/>
        <v>0</v>
      </c>
      <c r="I156" s="22">
        <v>163</v>
      </c>
      <c r="J156" s="23">
        <f t="shared" si="10"/>
        <v>163</v>
      </c>
      <c r="K156" s="49"/>
      <c r="L156" s="22">
        <v>0</v>
      </c>
      <c r="M156" s="22">
        <v>0</v>
      </c>
      <c r="N156" s="22">
        <v>0</v>
      </c>
      <c r="O156" s="22">
        <v>0</v>
      </c>
      <c r="P156" s="23">
        <f t="shared" si="9"/>
        <v>0</v>
      </c>
      <c r="Q156" s="22">
        <v>22</v>
      </c>
      <c r="R156" s="23">
        <f t="shared" si="11"/>
        <v>22</v>
      </c>
      <c r="S156" s="25"/>
      <c r="T156" s="70"/>
      <c r="U156" s="26"/>
      <c r="V156" s="26"/>
      <c r="W156" s="26"/>
      <c r="X156" s="26"/>
      <c r="Y156" s="26"/>
    </row>
    <row r="157" spans="1:25" x14ac:dyDescent="0.2">
      <c r="A157" t="s">
        <v>325</v>
      </c>
      <c r="B157" s="104" t="s">
        <v>326</v>
      </c>
      <c r="C157" t="s">
        <v>34</v>
      </c>
      <c r="D157" s="22">
        <v>0</v>
      </c>
      <c r="E157" s="22">
        <v>0</v>
      </c>
      <c r="F157" s="22">
        <v>0</v>
      </c>
      <c r="G157" s="22">
        <v>0</v>
      </c>
      <c r="H157" s="23">
        <f t="shared" si="8"/>
        <v>0</v>
      </c>
      <c r="I157" s="22">
        <v>0</v>
      </c>
      <c r="J157" s="23">
        <f t="shared" si="10"/>
        <v>0</v>
      </c>
      <c r="K157" s="49"/>
      <c r="L157" s="22">
        <v>0</v>
      </c>
      <c r="M157" s="22">
        <v>0</v>
      </c>
      <c r="N157" s="22">
        <v>0</v>
      </c>
      <c r="O157" s="22">
        <v>0</v>
      </c>
      <c r="P157" s="23">
        <f t="shared" si="9"/>
        <v>0</v>
      </c>
      <c r="Q157" s="22">
        <v>80</v>
      </c>
      <c r="R157" s="23">
        <f t="shared" si="11"/>
        <v>80</v>
      </c>
      <c r="S157" s="25"/>
      <c r="T157" s="70"/>
      <c r="U157" s="26"/>
      <c r="V157" s="26"/>
      <c r="W157" s="26"/>
      <c r="X157" s="26"/>
      <c r="Y157" s="26"/>
    </row>
    <row r="158" spans="1:25" x14ac:dyDescent="0.2">
      <c r="A158" t="s">
        <v>327</v>
      </c>
      <c r="B158" t="s">
        <v>328</v>
      </c>
      <c r="C158" t="s">
        <v>640</v>
      </c>
      <c r="D158" s="22">
        <v>0</v>
      </c>
      <c r="E158" s="22">
        <v>0</v>
      </c>
      <c r="F158" s="22">
        <v>0</v>
      </c>
      <c r="G158" s="22">
        <v>0</v>
      </c>
      <c r="H158" s="23">
        <f t="shared" si="8"/>
        <v>0</v>
      </c>
      <c r="I158" s="22">
        <v>0</v>
      </c>
      <c r="J158" s="23">
        <f t="shared" si="10"/>
        <v>0</v>
      </c>
      <c r="K158" s="49"/>
      <c r="L158" s="22">
        <v>15</v>
      </c>
      <c r="M158" s="22">
        <v>0</v>
      </c>
      <c r="N158" s="22">
        <v>0</v>
      </c>
      <c r="O158" s="22">
        <v>10</v>
      </c>
      <c r="P158" s="23">
        <f t="shared" si="9"/>
        <v>25</v>
      </c>
      <c r="Q158" s="22">
        <v>0</v>
      </c>
      <c r="R158" s="23">
        <f t="shared" si="11"/>
        <v>25</v>
      </c>
      <c r="S158" s="25"/>
      <c r="T158" s="70"/>
      <c r="U158" s="26"/>
      <c r="V158" s="26"/>
      <c r="W158" s="26"/>
      <c r="X158" s="26"/>
      <c r="Y158" s="26"/>
    </row>
    <row r="159" spans="1:25" x14ac:dyDescent="0.2">
      <c r="A159" t="s">
        <v>329</v>
      </c>
      <c r="B159" s="104" t="s">
        <v>330</v>
      </c>
      <c r="C159" t="s">
        <v>639</v>
      </c>
      <c r="D159" s="22">
        <v>27</v>
      </c>
      <c r="E159" s="22">
        <v>0</v>
      </c>
      <c r="F159" s="22">
        <v>0</v>
      </c>
      <c r="G159" s="22">
        <v>10</v>
      </c>
      <c r="H159" s="23">
        <f t="shared" si="8"/>
        <v>37</v>
      </c>
      <c r="I159" s="22">
        <v>0</v>
      </c>
      <c r="J159" s="23">
        <f t="shared" si="10"/>
        <v>37</v>
      </c>
      <c r="K159" s="49"/>
      <c r="L159" s="22">
        <v>54</v>
      </c>
      <c r="M159" s="22">
        <v>0</v>
      </c>
      <c r="N159" s="22">
        <v>0</v>
      </c>
      <c r="O159" s="22">
        <v>0</v>
      </c>
      <c r="P159" s="23">
        <f t="shared" si="9"/>
        <v>54</v>
      </c>
      <c r="Q159" s="22">
        <v>0</v>
      </c>
      <c r="R159" s="23">
        <f t="shared" si="11"/>
        <v>54</v>
      </c>
      <c r="S159" s="25"/>
      <c r="T159" s="70"/>
      <c r="U159" s="26"/>
      <c r="V159" s="26"/>
      <c r="W159" s="26"/>
      <c r="X159" s="26"/>
      <c r="Y159" s="26"/>
    </row>
    <row r="160" spans="1:25" x14ac:dyDescent="0.2">
      <c r="A160" t="s">
        <v>331</v>
      </c>
      <c r="B160" s="104" t="s">
        <v>332</v>
      </c>
      <c r="C160" t="s">
        <v>640</v>
      </c>
      <c r="D160" s="22">
        <v>73</v>
      </c>
      <c r="E160" s="22">
        <v>0</v>
      </c>
      <c r="F160" s="22">
        <v>0</v>
      </c>
      <c r="G160" s="22">
        <v>32</v>
      </c>
      <c r="H160" s="23">
        <f t="shared" si="8"/>
        <v>105</v>
      </c>
      <c r="I160" s="22">
        <v>274</v>
      </c>
      <c r="J160" s="23">
        <f t="shared" si="10"/>
        <v>379</v>
      </c>
      <c r="K160" s="49"/>
      <c r="L160" s="22">
        <v>51</v>
      </c>
      <c r="M160" s="22">
        <v>0</v>
      </c>
      <c r="N160" s="22">
        <v>0</v>
      </c>
      <c r="O160" s="22">
        <v>0</v>
      </c>
      <c r="P160" s="23">
        <f t="shared" si="9"/>
        <v>51</v>
      </c>
      <c r="Q160" s="22">
        <v>0</v>
      </c>
      <c r="R160" s="23">
        <f t="shared" si="11"/>
        <v>51</v>
      </c>
      <c r="S160" s="25"/>
      <c r="T160" s="70"/>
      <c r="U160" s="26"/>
      <c r="V160" s="26"/>
      <c r="W160" s="26"/>
      <c r="X160" s="26"/>
      <c r="Y160" s="26"/>
    </row>
    <row r="161" spans="1:25" x14ac:dyDescent="0.2">
      <c r="A161" t="s">
        <v>333</v>
      </c>
      <c r="B161" s="104" t="s">
        <v>334</v>
      </c>
      <c r="C161" t="s">
        <v>640</v>
      </c>
      <c r="D161" s="22">
        <v>0</v>
      </c>
      <c r="E161" s="22">
        <v>0</v>
      </c>
      <c r="F161" s="22">
        <v>0</v>
      </c>
      <c r="G161" s="22">
        <v>0</v>
      </c>
      <c r="H161" s="23">
        <f t="shared" si="8"/>
        <v>0</v>
      </c>
      <c r="I161" s="22">
        <v>0</v>
      </c>
      <c r="J161" s="23">
        <f t="shared" si="10"/>
        <v>0</v>
      </c>
      <c r="K161" s="49"/>
      <c r="L161" s="22">
        <v>6</v>
      </c>
      <c r="M161" s="22">
        <v>0</v>
      </c>
      <c r="N161" s="22">
        <v>0</v>
      </c>
      <c r="O161" s="22">
        <v>0</v>
      </c>
      <c r="P161" s="23">
        <f t="shared" si="9"/>
        <v>6</v>
      </c>
      <c r="Q161" s="22">
        <v>0</v>
      </c>
      <c r="R161" s="23">
        <f t="shared" si="11"/>
        <v>6</v>
      </c>
      <c r="S161" s="25"/>
      <c r="T161" s="70"/>
      <c r="U161" s="26"/>
      <c r="V161" s="26"/>
      <c r="W161" s="26"/>
      <c r="X161" s="26"/>
      <c r="Y161" s="26"/>
    </row>
    <row r="162" spans="1:25" x14ac:dyDescent="0.2">
      <c r="A162" t="s">
        <v>335</v>
      </c>
      <c r="B162" s="104" t="s">
        <v>336</v>
      </c>
      <c r="C162" t="s">
        <v>640</v>
      </c>
      <c r="D162" s="22">
        <v>25</v>
      </c>
      <c r="E162" s="22">
        <v>5</v>
      </c>
      <c r="F162" s="22">
        <v>0</v>
      </c>
      <c r="G162" s="22">
        <v>14</v>
      </c>
      <c r="H162" s="23">
        <f t="shared" si="8"/>
        <v>44</v>
      </c>
      <c r="I162" s="22">
        <v>0</v>
      </c>
      <c r="J162" s="23">
        <f t="shared" si="10"/>
        <v>44</v>
      </c>
      <c r="K162" s="49"/>
      <c r="L162" s="22">
        <v>12</v>
      </c>
      <c r="M162" s="22">
        <v>5</v>
      </c>
      <c r="N162" s="22">
        <v>0</v>
      </c>
      <c r="O162" s="22">
        <v>0</v>
      </c>
      <c r="P162" s="23">
        <f t="shared" si="9"/>
        <v>17</v>
      </c>
      <c r="Q162" s="22">
        <v>0</v>
      </c>
      <c r="R162" s="23">
        <f t="shared" si="11"/>
        <v>17</v>
      </c>
      <c r="S162" s="25"/>
      <c r="T162" s="70"/>
      <c r="U162" s="26"/>
      <c r="V162" s="26"/>
      <c r="W162" s="26"/>
      <c r="X162" s="26"/>
      <c r="Y162" s="26"/>
    </row>
    <row r="163" spans="1:25" x14ac:dyDescent="0.2">
      <c r="A163" t="s">
        <v>337</v>
      </c>
      <c r="B163" s="104" t="s">
        <v>338</v>
      </c>
      <c r="C163" t="s">
        <v>34</v>
      </c>
      <c r="D163" s="22">
        <v>12</v>
      </c>
      <c r="E163" s="22">
        <v>0</v>
      </c>
      <c r="F163" s="22">
        <v>0</v>
      </c>
      <c r="G163" s="22">
        <v>0</v>
      </c>
      <c r="H163" s="23">
        <f t="shared" si="8"/>
        <v>12</v>
      </c>
      <c r="I163" s="22">
        <v>0</v>
      </c>
      <c r="J163" s="23">
        <f t="shared" si="10"/>
        <v>12</v>
      </c>
      <c r="K163" s="49"/>
      <c r="L163" s="22">
        <v>4</v>
      </c>
      <c r="M163" s="22">
        <v>0</v>
      </c>
      <c r="N163" s="22">
        <v>0</v>
      </c>
      <c r="O163" s="22">
        <v>0</v>
      </c>
      <c r="P163" s="23">
        <f t="shared" si="9"/>
        <v>4</v>
      </c>
      <c r="Q163" s="22">
        <v>21</v>
      </c>
      <c r="R163" s="23">
        <f t="shared" si="11"/>
        <v>25</v>
      </c>
      <c r="S163" s="25"/>
      <c r="T163" s="70"/>
      <c r="U163" s="26"/>
      <c r="V163" s="26"/>
      <c r="W163" s="26"/>
      <c r="X163" s="26"/>
      <c r="Y163" s="26"/>
    </row>
    <row r="164" spans="1:25" x14ac:dyDescent="0.2">
      <c r="A164" t="s">
        <v>339</v>
      </c>
      <c r="B164" s="104" t="s">
        <v>340</v>
      </c>
      <c r="C164" t="s">
        <v>640</v>
      </c>
      <c r="D164" s="22">
        <v>15</v>
      </c>
      <c r="E164" s="22">
        <v>0</v>
      </c>
      <c r="F164" s="22">
        <v>0</v>
      </c>
      <c r="G164" s="22">
        <v>0</v>
      </c>
      <c r="H164" s="23">
        <f t="shared" si="8"/>
        <v>15</v>
      </c>
      <c r="I164" s="22">
        <v>0</v>
      </c>
      <c r="J164" s="23">
        <f t="shared" si="10"/>
        <v>15</v>
      </c>
      <c r="K164" s="49"/>
      <c r="L164" s="22">
        <v>0</v>
      </c>
      <c r="M164" s="22">
        <v>0</v>
      </c>
      <c r="N164" s="22">
        <v>0</v>
      </c>
      <c r="O164" s="22">
        <v>0</v>
      </c>
      <c r="P164" s="23">
        <f t="shared" si="9"/>
        <v>0</v>
      </c>
      <c r="Q164" s="22">
        <v>0</v>
      </c>
      <c r="R164" s="23">
        <f t="shared" si="11"/>
        <v>0</v>
      </c>
      <c r="S164" s="25"/>
      <c r="T164" s="70"/>
      <c r="U164" s="26"/>
      <c r="V164" s="26"/>
      <c r="W164" s="26"/>
      <c r="X164" s="26"/>
      <c r="Y164" s="26"/>
    </row>
    <row r="165" spans="1:25" x14ac:dyDescent="0.2">
      <c r="A165" t="s">
        <v>341</v>
      </c>
      <c r="B165" t="s">
        <v>342</v>
      </c>
      <c r="C165" t="s">
        <v>640</v>
      </c>
      <c r="D165" s="22">
        <v>33</v>
      </c>
      <c r="E165" s="22">
        <v>0</v>
      </c>
      <c r="F165" s="22">
        <v>0</v>
      </c>
      <c r="G165" s="22">
        <v>17</v>
      </c>
      <c r="H165" s="23">
        <f t="shared" si="8"/>
        <v>50</v>
      </c>
      <c r="I165" s="22">
        <v>0</v>
      </c>
      <c r="J165" s="23">
        <f t="shared" si="10"/>
        <v>50</v>
      </c>
      <c r="K165" s="49"/>
      <c r="L165" s="22">
        <v>0</v>
      </c>
      <c r="M165" s="22">
        <v>0</v>
      </c>
      <c r="N165" s="22">
        <v>0</v>
      </c>
      <c r="O165" s="22">
        <v>0</v>
      </c>
      <c r="P165" s="23">
        <f t="shared" si="9"/>
        <v>0</v>
      </c>
      <c r="Q165" s="22">
        <v>0</v>
      </c>
      <c r="R165" s="23">
        <f t="shared" si="11"/>
        <v>0</v>
      </c>
      <c r="S165" s="25"/>
      <c r="T165" s="70"/>
      <c r="U165" s="26"/>
      <c r="V165" s="26"/>
      <c r="W165" s="26"/>
      <c r="X165" s="26"/>
      <c r="Y165" s="26"/>
    </row>
    <row r="166" spans="1:25" x14ac:dyDescent="0.2">
      <c r="A166" t="s">
        <v>343</v>
      </c>
      <c r="B166" s="104" t="s">
        <v>344</v>
      </c>
      <c r="C166" t="s">
        <v>46</v>
      </c>
      <c r="D166" s="22">
        <v>10</v>
      </c>
      <c r="E166" s="22">
        <v>0</v>
      </c>
      <c r="F166" s="22">
        <v>0</v>
      </c>
      <c r="G166" s="22">
        <v>0</v>
      </c>
      <c r="H166" s="23">
        <f t="shared" si="8"/>
        <v>10</v>
      </c>
      <c r="I166" s="22">
        <v>0</v>
      </c>
      <c r="J166" s="23">
        <f t="shared" si="10"/>
        <v>10</v>
      </c>
      <c r="K166" s="49"/>
      <c r="L166" s="22">
        <v>18</v>
      </c>
      <c r="M166" s="22">
        <v>0</v>
      </c>
      <c r="N166" s="22">
        <v>0</v>
      </c>
      <c r="O166" s="22">
        <v>6</v>
      </c>
      <c r="P166" s="23">
        <f t="shared" si="9"/>
        <v>24</v>
      </c>
      <c r="Q166" s="22">
        <v>12</v>
      </c>
      <c r="R166" s="23">
        <f t="shared" si="11"/>
        <v>36</v>
      </c>
      <c r="S166" s="25"/>
      <c r="T166" s="70"/>
      <c r="U166" s="26"/>
      <c r="V166" s="26"/>
      <c r="W166" s="26"/>
      <c r="X166" s="26"/>
      <c r="Y166" s="26"/>
    </row>
    <row r="167" spans="1:25" x14ac:dyDescent="0.2">
      <c r="A167" t="s">
        <v>345</v>
      </c>
      <c r="B167" s="104" t="s">
        <v>346</v>
      </c>
      <c r="C167" t="s">
        <v>34</v>
      </c>
      <c r="D167" s="22">
        <v>1</v>
      </c>
      <c r="E167" s="22">
        <v>0</v>
      </c>
      <c r="F167" s="22">
        <v>0</v>
      </c>
      <c r="G167" s="22">
        <v>0</v>
      </c>
      <c r="H167" s="23">
        <f t="shared" si="8"/>
        <v>1</v>
      </c>
      <c r="I167" s="22">
        <v>88</v>
      </c>
      <c r="J167" s="23">
        <f t="shared" si="10"/>
        <v>89</v>
      </c>
      <c r="K167" s="49"/>
      <c r="L167" s="22">
        <v>14</v>
      </c>
      <c r="M167" s="22">
        <v>0</v>
      </c>
      <c r="N167" s="22">
        <v>0</v>
      </c>
      <c r="O167" s="22">
        <v>0</v>
      </c>
      <c r="P167" s="23">
        <f t="shared" si="9"/>
        <v>14</v>
      </c>
      <c r="Q167" s="22">
        <v>83</v>
      </c>
      <c r="R167" s="23">
        <f t="shared" si="11"/>
        <v>97</v>
      </c>
      <c r="S167" s="25"/>
      <c r="T167" s="70"/>
      <c r="U167" s="26"/>
      <c r="V167" s="26"/>
      <c r="W167" s="26"/>
      <c r="X167" s="26"/>
      <c r="Y167" s="26"/>
    </row>
    <row r="168" spans="1:25" x14ac:dyDescent="0.2">
      <c r="A168" t="s">
        <v>347</v>
      </c>
      <c r="B168" s="104" t="s">
        <v>348</v>
      </c>
      <c r="C168" t="s">
        <v>639</v>
      </c>
      <c r="D168" s="22">
        <v>0</v>
      </c>
      <c r="E168" s="22">
        <v>0</v>
      </c>
      <c r="F168" s="22">
        <v>0</v>
      </c>
      <c r="G168" s="22">
        <v>0</v>
      </c>
      <c r="H168" s="23">
        <f t="shared" si="8"/>
        <v>0</v>
      </c>
      <c r="I168" s="22">
        <v>0</v>
      </c>
      <c r="J168" s="23">
        <f t="shared" si="10"/>
        <v>0</v>
      </c>
      <c r="K168" s="49"/>
      <c r="L168" s="22">
        <v>9</v>
      </c>
      <c r="M168" s="22">
        <v>0</v>
      </c>
      <c r="N168" s="22">
        <v>0</v>
      </c>
      <c r="O168" s="22">
        <v>2</v>
      </c>
      <c r="P168" s="23">
        <f t="shared" si="9"/>
        <v>11</v>
      </c>
      <c r="Q168" s="22">
        <v>0</v>
      </c>
      <c r="R168" s="23">
        <f t="shared" si="11"/>
        <v>11</v>
      </c>
      <c r="S168" s="25"/>
      <c r="T168" s="70"/>
      <c r="U168" s="26"/>
      <c r="V168" s="26"/>
      <c r="W168" s="26"/>
      <c r="X168" s="26"/>
      <c r="Y168" s="26"/>
    </row>
    <row r="169" spans="1:25" x14ac:dyDescent="0.2">
      <c r="A169" t="s">
        <v>349</v>
      </c>
      <c r="B169" s="104" t="s">
        <v>350</v>
      </c>
      <c r="C169" t="s">
        <v>34</v>
      </c>
      <c r="D169" s="22">
        <v>4</v>
      </c>
      <c r="E169" s="22">
        <v>0</v>
      </c>
      <c r="F169" s="22">
        <v>0</v>
      </c>
      <c r="G169" s="22">
        <v>3</v>
      </c>
      <c r="H169" s="23">
        <f t="shared" si="8"/>
        <v>7</v>
      </c>
      <c r="I169" s="22">
        <v>0</v>
      </c>
      <c r="J169" s="23">
        <f t="shared" si="10"/>
        <v>7</v>
      </c>
      <c r="K169" s="49"/>
      <c r="L169" s="22">
        <v>4</v>
      </c>
      <c r="M169" s="22">
        <v>0</v>
      </c>
      <c r="N169" s="22">
        <v>0</v>
      </c>
      <c r="O169" s="22">
        <v>3</v>
      </c>
      <c r="P169" s="23">
        <f t="shared" si="9"/>
        <v>7</v>
      </c>
      <c r="Q169" s="22">
        <v>14</v>
      </c>
      <c r="R169" s="23">
        <f t="shared" si="11"/>
        <v>21</v>
      </c>
      <c r="S169" s="25"/>
      <c r="T169" s="70"/>
      <c r="U169" s="26"/>
      <c r="V169" s="26"/>
      <c r="W169" s="26"/>
      <c r="X169" s="26"/>
      <c r="Y169" s="26"/>
    </row>
    <row r="170" spans="1:25" x14ac:dyDescent="0.2">
      <c r="A170" t="s">
        <v>351</v>
      </c>
      <c r="B170" s="104" t="s">
        <v>352</v>
      </c>
      <c r="C170" t="s">
        <v>639</v>
      </c>
      <c r="D170" s="22">
        <v>0</v>
      </c>
      <c r="E170" s="22">
        <v>0</v>
      </c>
      <c r="F170" s="22">
        <v>0</v>
      </c>
      <c r="G170" s="22">
        <v>5</v>
      </c>
      <c r="H170" s="23">
        <f t="shared" si="8"/>
        <v>5</v>
      </c>
      <c r="I170" s="22">
        <v>0</v>
      </c>
      <c r="J170" s="23">
        <f t="shared" si="10"/>
        <v>5</v>
      </c>
      <c r="K170" s="49"/>
      <c r="L170" s="22">
        <v>15</v>
      </c>
      <c r="M170" s="22">
        <v>0</v>
      </c>
      <c r="N170" s="22">
        <v>0</v>
      </c>
      <c r="O170" s="22">
        <v>4</v>
      </c>
      <c r="P170" s="23">
        <f t="shared" si="9"/>
        <v>19</v>
      </c>
      <c r="Q170" s="22">
        <v>0</v>
      </c>
      <c r="R170" s="23">
        <f t="shared" si="11"/>
        <v>19</v>
      </c>
      <c r="S170" s="25"/>
      <c r="T170" s="70"/>
      <c r="U170" s="26"/>
      <c r="V170" s="26"/>
      <c r="W170" s="26"/>
      <c r="X170" s="26"/>
      <c r="Y170" s="26"/>
    </row>
    <row r="171" spans="1:25" x14ac:dyDescent="0.2">
      <c r="A171" t="s">
        <v>353</v>
      </c>
      <c r="B171" s="104" t="s">
        <v>354</v>
      </c>
      <c r="C171" t="s">
        <v>46</v>
      </c>
      <c r="D171" s="22">
        <v>0</v>
      </c>
      <c r="E171" s="22">
        <v>0</v>
      </c>
      <c r="F171" s="22">
        <v>0</v>
      </c>
      <c r="G171" s="22">
        <v>0</v>
      </c>
      <c r="H171" s="23">
        <f t="shared" si="8"/>
        <v>0</v>
      </c>
      <c r="I171" s="22">
        <v>0</v>
      </c>
      <c r="J171" s="23">
        <f t="shared" si="10"/>
        <v>0</v>
      </c>
      <c r="K171" s="49"/>
      <c r="L171" s="22">
        <v>0</v>
      </c>
      <c r="M171" s="22">
        <v>0</v>
      </c>
      <c r="N171" s="22">
        <v>0</v>
      </c>
      <c r="O171" s="22">
        <v>0</v>
      </c>
      <c r="P171" s="23">
        <f t="shared" si="9"/>
        <v>0</v>
      </c>
      <c r="Q171" s="22">
        <v>6</v>
      </c>
      <c r="R171" s="23">
        <f t="shared" si="11"/>
        <v>6</v>
      </c>
      <c r="S171" s="25"/>
      <c r="T171" s="70"/>
      <c r="U171" s="26"/>
      <c r="V171" s="26"/>
      <c r="W171" s="26"/>
      <c r="X171" s="26"/>
      <c r="Y171" s="26"/>
    </row>
    <row r="172" spans="1:25" x14ac:dyDescent="0.2">
      <c r="A172" t="s">
        <v>355</v>
      </c>
      <c r="B172" s="104" t="s">
        <v>356</v>
      </c>
      <c r="C172" t="s">
        <v>639</v>
      </c>
      <c r="D172" s="22">
        <v>52</v>
      </c>
      <c r="E172" s="22">
        <v>0</v>
      </c>
      <c r="F172" s="22">
        <v>0</v>
      </c>
      <c r="G172" s="22">
        <v>20</v>
      </c>
      <c r="H172" s="23">
        <f t="shared" si="8"/>
        <v>72</v>
      </c>
      <c r="I172" s="22">
        <v>0</v>
      </c>
      <c r="J172" s="23">
        <f t="shared" si="10"/>
        <v>72</v>
      </c>
      <c r="K172" s="49"/>
      <c r="L172" s="22">
        <v>1</v>
      </c>
      <c r="M172" s="22">
        <v>2</v>
      </c>
      <c r="N172" s="22">
        <v>0</v>
      </c>
      <c r="O172" s="22">
        <v>7</v>
      </c>
      <c r="P172" s="23">
        <f t="shared" si="9"/>
        <v>10</v>
      </c>
      <c r="Q172" s="22">
        <v>0</v>
      </c>
      <c r="R172" s="23">
        <f t="shared" si="11"/>
        <v>10</v>
      </c>
      <c r="S172" s="25"/>
      <c r="T172" s="70"/>
      <c r="U172" s="26"/>
      <c r="V172" s="26"/>
      <c r="W172" s="26"/>
      <c r="X172" s="26"/>
      <c r="Y172" s="26"/>
    </row>
    <row r="173" spans="1:25" x14ac:dyDescent="0.2">
      <c r="A173" t="s">
        <v>357</v>
      </c>
      <c r="B173" s="104" t="s">
        <v>358</v>
      </c>
      <c r="C173" t="s">
        <v>35</v>
      </c>
      <c r="D173" s="22">
        <v>0</v>
      </c>
      <c r="E173" s="22">
        <v>0</v>
      </c>
      <c r="F173" s="22">
        <v>0</v>
      </c>
      <c r="G173" s="22">
        <v>8</v>
      </c>
      <c r="H173" s="23">
        <f t="shared" si="8"/>
        <v>8</v>
      </c>
      <c r="I173" s="22">
        <v>0</v>
      </c>
      <c r="J173" s="23">
        <f t="shared" si="10"/>
        <v>8</v>
      </c>
      <c r="K173" s="49"/>
      <c r="L173" s="22">
        <v>0</v>
      </c>
      <c r="M173" s="22">
        <v>0</v>
      </c>
      <c r="N173" s="22">
        <v>0</v>
      </c>
      <c r="O173" s="22">
        <v>8</v>
      </c>
      <c r="P173" s="23">
        <f t="shared" si="9"/>
        <v>8</v>
      </c>
      <c r="Q173" s="22">
        <v>96</v>
      </c>
      <c r="R173" s="23">
        <f t="shared" si="11"/>
        <v>104</v>
      </c>
      <c r="S173" s="25"/>
      <c r="T173" s="70"/>
      <c r="U173" s="26"/>
      <c r="V173" s="26"/>
      <c r="W173" s="26"/>
      <c r="X173" s="26"/>
      <c r="Y173" s="26"/>
    </row>
    <row r="174" spans="1:25" x14ac:dyDescent="0.2">
      <c r="A174" t="s">
        <v>359</v>
      </c>
      <c r="B174" s="104" t="s">
        <v>360</v>
      </c>
      <c r="C174" t="s">
        <v>640</v>
      </c>
      <c r="D174" s="22">
        <v>41</v>
      </c>
      <c r="E174" s="22">
        <v>0</v>
      </c>
      <c r="F174" s="22">
        <v>0</v>
      </c>
      <c r="G174" s="22">
        <v>10</v>
      </c>
      <c r="H174" s="23">
        <f t="shared" si="8"/>
        <v>51</v>
      </c>
      <c r="I174" s="22">
        <v>0</v>
      </c>
      <c r="J174" s="23">
        <f t="shared" si="10"/>
        <v>51</v>
      </c>
      <c r="K174" s="49"/>
      <c r="L174" s="22">
        <v>32</v>
      </c>
      <c r="M174" s="22">
        <v>0</v>
      </c>
      <c r="N174" s="22">
        <v>0</v>
      </c>
      <c r="O174" s="22">
        <v>0</v>
      </c>
      <c r="P174" s="23">
        <f t="shared" si="9"/>
        <v>32</v>
      </c>
      <c r="Q174" s="22">
        <v>0</v>
      </c>
      <c r="R174" s="23">
        <f t="shared" si="11"/>
        <v>32</v>
      </c>
      <c r="S174" s="25"/>
      <c r="T174" s="70"/>
      <c r="U174" s="26"/>
      <c r="V174" s="26"/>
      <c r="W174" s="26"/>
      <c r="X174" s="26"/>
      <c r="Y174" s="26"/>
    </row>
    <row r="175" spans="1:25" x14ac:dyDescent="0.2">
      <c r="A175" t="s">
        <v>361</v>
      </c>
      <c r="B175" s="104" t="s">
        <v>362</v>
      </c>
      <c r="C175" t="s">
        <v>35</v>
      </c>
      <c r="D175" s="22">
        <v>16</v>
      </c>
      <c r="E175" s="22">
        <v>0</v>
      </c>
      <c r="F175" s="22">
        <v>0</v>
      </c>
      <c r="G175" s="22">
        <v>6</v>
      </c>
      <c r="H175" s="23">
        <f t="shared" si="8"/>
        <v>22</v>
      </c>
      <c r="I175" s="22">
        <v>0</v>
      </c>
      <c r="J175" s="23">
        <f t="shared" si="10"/>
        <v>22</v>
      </c>
      <c r="K175" s="49"/>
      <c r="L175" s="22">
        <v>3</v>
      </c>
      <c r="M175" s="22">
        <v>0</v>
      </c>
      <c r="N175" s="22">
        <v>0</v>
      </c>
      <c r="O175" s="22">
        <v>1</v>
      </c>
      <c r="P175" s="23">
        <f t="shared" si="9"/>
        <v>4</v>
      </c>
      <c r="Q175" s="22">
        <v>1</v>
      </c>
      <c r="R175" s="23">
        <f t="shared" si="11"/>
        <v>5</v>
      </c>
      <c r="S175" s="25"/>
      <c r="T175" s="70"/>
      <c r="U175" s="26"/>
      <c r="V175" s="26"/>
      <c r="W175" s="26"/>
      <c r="X175" s="26"/>
      <c r="Y175" s="26"/>
    </row>
    <row r="176" spans="1:25" x14ac:dyDescent="0.2">
      <c r="A176" t="s">
        <v>363</v>
      </c>
      <c r="B176" s="104" t="s">
        <v>364</v>
      </c>
      <c r="C176" t="s">
        <v>34</v>
      </c>
      <c r="D176" s="22">
        <v>58</v>
      </c>
      <c r="E176" s="22">
        <v>0</v>
      </c>
      <c r="F176" s="22">
        <v>0</v>
      </c>
      <c r="G176" s="22">
        <v>26</v>
      </c>
      <c r="H176" s="23">
        <f t="shared" si="8"/>
        <v>84</v>
      </c>
      <c r="I176" s="22">
        <v>1539</v>
      </c>
      <c r="J176" s="23">
        <f t="shared" si="10"/>
        <v>1623</v>
      </c>
      <c r="K176" s="49"/>
      <c r="L176" s="22">
        <v>62</v>
      </c>
      <c r="M176" s="22">
        <v>0</v>
      </c>
      <c r="N176" s="22">
        <v>0</v>
      </c>
      <c r="O176" s="22">
        <v>0</v>
      </c>
      <c r="P176" s="23">
        <f t="shared" si="9"/>
        <v>62</v>
      </c>
      <c r="Q176" s="22">
        <v>0</v>
      </c>
      <c r="R176" s="23">
        <f t="shared" si="11"/>
        <v>62</v>
      </c>
      <c r="S176" s="25"/>
      <c r="T176" s="70"/>
      <c r="U176" s="26"/>
      <c r="V176" s="26"/>
      <c r="W176" s="26"/>
      <c r="X176" s="26"/>
      <c r="Y176" s="26"/>
    </row>
    <row r="177" spans="1:25" x14ac:dyDescent="0.2">
      <c r="A177" t="s">
        <v>365</v>
      </c>
      <c r="B177" s="104" t="s">
        <v>366</v>
      </c>
      <c r="C177" t="s">
        <v>35</v>
      </c>
      <c r="D177" s="22">
        <v>0</v>
      </c>
      <c r="E177" s="22">
        <v>0</v>
      </c>
      <c r="F177" s="22">
        <v>0</v>
      </c>
      <c r="G177" s="22">
        <v>0</v>
      </c>
      <c r="H177" s="23">
        <f t="shared" si="8"/>
        <v>0</v>
      </c>
      <c r="I177" s="22">
        <v>102</v>
      </c>
      <c r="J177" s="23">
        <f t="shared" si="10"/>
        <v>102</v>
      </c>
      <c r="K177" s="49"/>
      <c r="L177" s="22">
        <v>0</v>
      </c>
      <c r="M177" s="22">
        <v>0</v>
      </c>
      <c r="N177" s="22">
        <v>0</v>
      </c>
      <c r="O177" s="22">
        <v>0</v>
      </c>
      <c r="P177" s="23">
        <f t="shared" si="9"/>
        <v>0</v>
      </c>
      <c r="Q177" s="22">
        <v>10</v>
      </c>
      <c r="R177" s="23">
        <f t="shared" si="11"/>
        <v>10</v>
      </c>
      <c r="S177" s="25"/>
      <c r="T177" s="70"/>
      <c r="U177" s="26"/>
      <c r="V177" s="26"/>
      <c r="W177" s="26"/>
      <c r="X177" s="26"/>
      <c r="Y177" s="26"/>
    </row>
    <row r="178" spans="1:25" x14ac:dyDescent="0.2">
      <c r="A178" t="s">
        <v>367</v>
      </c>
      <c r="B178" s="104" t="s">
        <v>368</v>
      </c>
      <c r="C178" t="s">
        <v>46</v>
      </c>
      <c r="D178" s="22">
        <v>0</v>
      </c>
      <c r="E178" s="22">
        <v>0</v>
      </c>
      <c r="F178" s="22">
        <v>0</v>
      </c>
      <c r="G178" s="22">
        <v>0</v>
      </c>
      <c r="H178" s="23">
        <f t="shared" ref="H178:H234" si="20">SUM(D178:G178)</f>
        <v>0</v>
      </c>
      <c r="I178" s="22">
        <v>20</v>
      </c>
      <c r="J178" s="23">
        <f t="shared" si="10"/>
        <v>20</v>
      </c>
      <c r="K178" s="49"/>
      <c r="L178" s="22">
        <v>50</v>
      </c>
      <c r="M178" s="22">
        <v>0</v>
      </c>
      <c r="N178" s="22">
        <v>0</v>
      </c>
      <c r="O178" s="22">
        <v>0</v>
      </c>
      <c r="P178" s="23">
        <f t="shared" ref="P178:P234" si="21">SUM(L178:O178)</f>
        <v>50</v>
      </c>
      <c r="Q178" s="22">
        <v>7</v>
      </c>
      <c r="R178" s="23">
        <f t="shared" si="11"/>
        <v>57</v>
      </c>
      <c r="S178" s="25"/>
      <c r="T178" s="70"/>
      <c r="U178" s="26"/>
      <c r="V178" s="26"/>
      <c r="W178" s="26"/>
      <c r="X178" s="26"/>
      <c r="Y178" s="26"/>
    </row>
    <row r="179" spans="1:25" x14ac:dyDescent="0.2">
      <c r="A179" t="s">
        <v>369</v>
      </c>
      <c r="B179" s="104" t="s">
        <v>370</v>
      </c>
      <c r="C179" t="s">
        <v>640</v>
      </c>
      <c r="D179" s="22">
        <v>16</v>
      </c>
      <c r="E179" s="22">
        <v>0</v>
      </c>
      <c r="F179" s="22">
        <v>0</v>
      </c>
      <c r="G179" s="22">
        <v>24</v>
      </c>
      <c r="H179" s="23">
        <f t="shared" si="20"/>
        <v>40</v>
      </c>
      <c r="I179" s="22">
        <v>36</v>
      </c>
      <c r="J179" s="23">
        <f t="shared" ref="J179:J235" si="22">SUM(H179:I179)</f>
        <v>76</v>
      </c>
      <c r="K179" s="49"/>
      <c r="L179" s="22">
        <v>0</v>
      </c>
      <c r="M179" s="22">
        <v>0</v>
      </c>
      <c r="N179" s="22">
        <v>0</v>
      </c>
      <c r="O179" s="22">
        <v>0</v>
      </c>
      <c r="P179" s="23">
        <f t="shared" si="21"/>
        <v>0</v>
      </c>
      <c r="Q179" s="22">
        <v>3</v>
      </c>
      <c r="R179" s="23">
        <f t="shared" ref="R179:R235" si="23">SUM(P179:Q179)</f>
        <v>3</v>
      </c>
      <c r="S179" s="25"/>
      <c r="T179" s="70"/>
      <c r="U179" s="26"/>
      <c r="V179" s="26"/>
      <c r="W179" s="26"/>
      <c r="X179" s="26"/>
      <c r="Y179" s="26"/>
    </row>
    <row r="180" spans="1:25" x14ac:dyDescent="0.2">
      <c r="A180" t="s">
        <v>371</v>
      </c>
      <c r="B180" s="104" t="s">
        <v>372</v>
      </c>
      <c r="C180" t="s">
        <v>34</v>
      </c>
      <c r="D180" s="22">
        <v>30</v>
      </c>
      <c r="E180" s="22">
        <v>0</v>
      </c>
      <c r="F180" s="22">
        <v>0</v>
      </c>
      <c r="G180" s="22">
        <v>0</v>
      </c>
      <c r="H180" s="23">
        <f t="shared" si="20"/>
        <v>30</v>
      </c>
      <c r="I180" s="22">
        <v>142</v>
      </c>
      <c r="J180" s="23">
        <f t="shared" si="22"/>
        <v>172</v>
      </c>
      <c r="K180" s="49"/>
      <c r="L180" s="22">
        <v>51</v>
      </c>
      <c r="M180" s="22">
        <v>0</v>
      </c>
      <c r="N180" s="22">
        <v>0</v>
      </c>
      <c r="O180" s="22">
        <v>0</v>
      </c>
      <c r="P180" s="23">
        <f t="shared" si="21"/>
        <v>51</v>
      </c>
      <c r="Q180" s="22">
        <v>2</v>
      </c>
      <c r="R180" s="23">
        <f t="shared" si="23"/>
        <v>53</v>
      </c>
      <c r="S180" s="25"/>
      <c r="T180" s="70"/>
      <c r="U180" s="26"/>
      <c r="V180" s="26"/>
      <c r="W180" s="26"/>
      <c r="X180" s="26"/>
      <c r="Y180" s="26"/>
    </row>
    <row r="181" spans="1:25" x14ac:dyDescent="0.2">
      <c r="A181" t="s">
        <v>373</v>
      </c>
      <c r="B181" t="s">
        <v>374</v>
      </c>
      <c r="C181" t="s">
        <v>46</v>
      </c>
      <c r="D181" s="22">
        <v>19</v>
      </c>
      <c r="E181" s="22">
        <v>0</v>
      </c>
      <c r="F181" s="22">
        <v>0</v>
      </c>
      <c r="G181" s="22">
        <v>0</v>
      </c>
      <c r="H181" s="23">
        <f t="shared" si="20"/>
        <v>19</v>
      </c>
      <c r="I181" s="22">
        <v>0</v>
      </c>
      <c r="J181" s="23">
        <f t="shared" si="22"/>
        <v>19</v>
      </c>
      <c r="K181" s="49"/>
      <c r="L181" s="22">
        <v>19</v>
      </c>
      <c r="M181" s="22">
        <v>0</v>
      </c>
      <c r="N181" s="22">
        <v>0</v>
      </c>
      <c r="O181" s="22">
        <v>0</v>
      </c>
      <c r="P181" s="23">
        <f t="shared" si="21"/>
        <v>19</v>
      </c>
      <c r="Q181" s="22">
        <v>0</v>
      </c>
      <c r="R181" s="23">
        <f t="shared" si="23"/>
        <v>19</v>
      </c>
      <c r="S181" s="25"/>
      <c r="T181" s="70"/>
      <c r="U181" s="26"/>
      <c r="V181" s="26"/>
      <c r="W181" s="26"/>
      <c r="X181" s="26"/>
      <c r="Y181" s="26"/>
    </row>
    <row r="182" spans="1:25" x14ac:dyDescent="0.2">
      <c r="A182" t="s">
        <v>375</v>
      </c>
      <c r="B182" s="104" t="s">
        <v>376</v>
      </c>
      <c r="C182" t="s">
        <v>639</v>
      </c>
      <c r="D182" s="22">
        <v>15</v>
      </c>
      <c r="E182" s="22">
        <v>0</v>
      </c>
      <c r="F182" s="22">
        <v>0</v>
      </c>
      <c r="G182" s="22">
        <v>15</v>
      </c>
      <c r="H182" s="23">
        <f t="shared" si="20"/>
        <v>30</v>
      </c>
      <c r="I182" s="22">
        <v>0</v>
      </c>
      <c r="J182" s="23">
        <f t="shared" si="22"/>
        <v>30</v>
      </c>
      <c r="K182" s="49"/>
      <c r="L182" s="22">
        <v>0</v>
      </c>
      <c r="M182" s="22">
        <v>0</v>
      </c>
      <c r="N182" s="22">
        <v>0</v>
      </c>
      <c r="O182" s="22">
        <v>0</v>
      </c>
      <c r="P182" s="23">
        <f t="shared" si="21"/>
        <v>0</v>
      </c>
      <c r="Q182" s="22">
        <v>0</v>
      </c>
      <c r="R182" s="23">
        <f t="shared" si="23"/>
        <v>0</v>
      </c>
      <c r="S182" s="25"/>
      <c r="T182" s="70"/>
      <c r="U182" s="26"/>
      <c r="V182" s="26"/>
      <c r="W182" s="26"/>
      <c r="X182" s="26"/>
      <c r="Y182" s="26"/>
    </row>
    <row r="183" spans="1:25" x14ac:dyDescent="0.2">
      <c r="A183" t="s">
        <v>377</v>
      </c>
      <c r="B183" s="104" t="s">
        <v>378</v>
      </c>
      <c r="C183" t="s">
        <v>46</v>
      </c>
      <c r="D183" s="22">
        <v>23</v>
      </c>
      <c r="E183" s="22">
        <v>0</v>
      </c>
      <c r="F183" s="22">
        <v>0</v>
      </c>
      <c r="G183" s="22">
        <v>0</v>
      </c>
      <c r="H183" s="23">
        <f t="shared" si="20"/>
        <v>23</v>
      </c>
      <c r="I183" s="22">
        <v>0</v>
      </c>
      <c r="J183" s="23">
        <f t="shared" si="22"/>
        <v>23</v>
      </c>
      <c r="K183" s="49"/>
      <c r="L183" s="22">
        <v>3</v>
      </c>
      <c r="M183" s="22">
        <v>0</v>
      </c>
      <c r="N183" s="22">
        <v>0</v>
      </c>
      <c r="O183" s="22">
        <v>0</v>
      </c>
      <c r="P183" s="23">
        <f t="shared" si="21"/>
        <v>3</v>
      </c>
      <c r="Q183" s="22">
        <v>113</v>
      </c>
      <c r="R183" s="23">
        <f t="shared" si="23"/>
        <v>116</v>
      </c>
      <c r="S183" s="25"/>
      <c r="T183" s="70"/>
      <c r="U183" s="26"/>
      <c r="V183" s="26"/>
      <c r="W183" s="26"/>
      <c r="X183" s="26"/>
      <c r="Y183" s="26"/>
    </row>
    <row r="184" spans="1:25" x14ac:dyDescent="0.2">
      <c r="A184" t="s">
        <v>379</v>
      </c>
      <c r="B184" s="104" t="s">
        <v>380</v>
      </c>
      <c r="C184" t="s">
        <v>639</v>
      </c>
      <c r="D184" s="22">
        <v>0</v>
      </c>
      <c r="E184" s="22">
        <v>9</v>
      </c>
      <c r="F184" s="22">
        <v>0</v>
      </c>
      <c r="G184" s="22">
        <v>18</v>
      </c>
      <c r="H184" s="23">
        <f t="shared" si="20"/>
        <v>27</v>
      </c>
      <c r="I184" s="22">
        <v>0</v>
      </c>
      <c r="J184" s="23">
        <f t="shared" si="22"/>
        <v>27</v>
      </c>
      <c r="K184" s="49"/>
      <c r="L184" s="22">
        <v>0</v>
      </c>
      <c r="M184" s="22">
        <v>0</v>
      </c>
      <c r="N184" s="22">
        <v>0</v>
      </c>
      <c r="O184" s="22">
        <v>9</v>
      </c>
      <c r="P184" s="23">
        <f t="shared" si="21"/>
        <v>9</v>
      </c>
      <c r="Q184" s="22">
        <v>0</v>
      </c>
      <c r="R184" s="23">
        <f t="shared" si="23"/>
        <v>9</v>
      </c>
      <c r="S184" s="25"/>
      <c r="T184" s="70"/>
      <c r="U184" s="26"/>
      <c r="V184" s="26"/>
      <c r="W184" s="26"/>
      <c r="X184" s="26"/>
      <c r="Y184" s="26"/>
    </row>
    <row r="185" spans="1:25" x14ac:dyDescent="0.2">
      <c r="A185" t="s">
        <v>381</v>
      </c>
      <c r="B185" s="104" t="s">
        <v>382</v>
      </c>
      <c r="C185" t="s">
        <v>35</v>
      </c>
      <c r="D185" s="22">
        <v>37</v>
      </c>
      <c r="E185" s="22">
        <v>0</v>
      </c>
      <c r="F185" s="22">
        <v>5</v>
      </c>
      <c r="G185" s="22">
        <v>11</v>
      </c>
      <c r="H185" s="23">
        <f t="shared" si="20"/>
        <v>53</v>
      </c>
      <c r="I185" s="22">
        <v>47</v>
      </c>
      <c r="J185" s="23">
        <f t="shared" si="22"/>
        <v>100</v>
      </c>
      <c r="K185" s="49"/>
      <c r="L185" s="22">
        <v>41</v>
      </c>
      <c r="M185" s="22">
        <v>0</v>
      </c>
      <c r="N185" s="22">
        <v>0</v>
      </c>
      <c r="O185" s="22">
        <v>1</v>
      </c>
      <c r="P185" s="23">
        <f t="shared" si="21"/>
        <v>42</v>
      </c>
      <c r="Q185" s="22">
        <v>0</v>
      </c>
      <c r="R185" s="23">
        <f t="shared" si="23"/>
        <v>42</v>
      </c>
      <c r="S185" s="25"/>
      <c r="T185" s="70"/>
      <c r="U185" s="26"/>
      <c r="V185" s="26"/>
      <c r="W185" s="26"/>
      <c r="X185" s="26"/>
      <c r="Y185" s="26"/>
    </row>
    <row r="186" spans="1:25" x14ac:dyDescent="0.2">
      <c r="A186" t="s">
        <v>383</v>
      </c>
      <c r="B186" s="104" t="s">
        <v>384</v>
      </c>
      <c r="C186" t="s">
        <v>35</v>
      </c>
      <c r="D186" s="22">
        <v>70</v>
      </c>
      <c r="E186" s="22">
        <v>0</v>
      </c>
      <c r="F186" s="22">
        <v>0</v>
      </c>
      <c r="G186" s="22">
        <v>0</v>
      </c>
      <c r="H186" s="23">
        <f t="shared" si="20"/>
        <v>70</v>
      </c>
      <c r="I186" s="22">
        <v>44</v>
      </c>
      <c r="J186" s="23">
        <f t="shared" si="22"/>
        <v>114</v>
      </c>
      <c r="K186" s="49"/>
      <c r="L186" s="22">
        <v>21</v>
      </c>
      <c r="M186" s="22">
        <v>0</v>
      </c>
      <c r="N186" s="22">
        <v>0</v>
      </c>
      <c r="O186" s="22">
        <v>17</v>
      </c>
      <c r="P186" s="23">
        <f t="shared" si="21"/>
        <v>38</v>
      </c>
      <c r="Q186" s="22">
        <v>13</v>
      </c>
      <c r="R186" s="23">
        <f t="shared" si="23"/>
        <v>51</v>
      </c>
      <c r="S186" s="25"/>
      <c r="T186" s="70"/>
      <c r="U186" s="26"/>
      <c r="V186" s="26"/>
      <c r="W186" s="26"/>
      <c r="X186" s="26"/>
      <c r="Y186" s="26"/>
    </row>
    <row r="187" spans="1:25" x14ac:dyDescent="0.2">
      <c r="A187" t="s">
        <v>385</v>
      </c>
      <c r="B187" t="s">
        <v>386</v>
      </c>
      <c r="C187" t="s">
        <v>639</v>
      </c>
      <c r="D187" s="22">
        <v>45</v>
      </c>
      <c r="E187" s="22">
        <v>0</v>
      </c>
      <c r="F187" s="22">
        <v>0</v>
      </c>
      <c r="G187" s="22">
        <v>20</v>
      </c>
      <c r="H187" s="23">
        <f t="shared" si="20"/>
        <v>65</v>
      </c>
      <c r="I187" s="22">
        <v>0</v>
      </c>
      <c r="J187" s="23">
        <f t="shared" si="22"/>
        <v>65</v>
      </c>
      <c r="K187" s="49"/>
      <c r="L187" s="22">
        <v>0</v>
      </c>
      <c r="M187" s="22">
        <v>0</v>
      </c>
      <c r="N187" s="22">
        <v>0</v>
      </c>
      <c r="O187" s="22">
        <v>0</v>
      </c>
      <c r="P187" s="23">
        <f t="shared" si="21"/>
        <v>0</v>
      </c>
      <c r="Q187" s="22">
        <v>0</v>
      </c>
      <c r="R187" s="23">
        <f t="shared" si="23"/>
        <v>0</v>
      </c>
      <c r="S187" s="25"/>
      <c r="T187" s="70"/>
      <c r="U187" s="26"/>
      <c r="V187" s="26"/>
      <c r="W187" s="26"/>
      <c r="X187" s="26"/>
      <c r="Y187" s="26"/>
    </row>
    <row r="188" spans="1:25" x14ac:dyDescent="0.2">
      <c r="A188" t="s">
        <v>387</v>
      </c>
      <c r="B188" s="104" t="s">
        <v>388</v>
      </c>
      <c r="C188" t="s">
        <v>639</v>
      </c>
      <c r="D188" s="22">
        <v>46</v>
      </c>
      <c r="E188" s="22">
        <v>0</v>
      </c>
      <c r="F188" s="22">
        <v>0</v>
      </c>
      <c r="G188" s="22">
        <v>45</v>
      </c>
      <c r="H188" s="23">
        <f t="shared" si="20"/>
        <v>91</v>
      </c>
      <c r="I188" s="22">
        <v>0</v>
      </c>
      <c r="J188" s="23">
        <f t="shared" si="22"/>
        <v>91</v>
      </c>
      <c r="K188" s="49"/>
      <c r="L188" s="22">
        <v>14</v>
      </c>
      <c r="M188" s="22">
        <v>0</v>
      </c>
      <c r="N188" s="22">
        <v>0</v>
      </c>
      <c r="O188" s="22">
        <v>0</v>
      </c>
      <c r="P188" s="23">
        <f t="shared" si="21"/>
        <v>14</v>
      </c>
      <c r="Q188" s="22">
        <v>0</v>
      </c>
      <c r="R188" s="23">
        <f t="shared" si="23"/>
        <v>14</v>
      </c>
      <c r="S188" s="25"/>
      <c r="T188" s="70"/>
      <c r="U188" s="26"/>
      <c r="V188" s="26"/>
      <c r="W188" s="26"/>
      <c r="X188" s="26"/>
      <c r="Y188" s="26"/>
    </row>
    <row r="189" spans="1:25" x14ac:dyDescent="0.2">
      <c r="A189" t="s">
        <v>389</v>
      </c>
      <c r="B189" s="104" t="s">
        <v>390</v>
      </c>
      <c r="C189" t="s">
        <v>35</v>
      </c>
      <c r="D189" s="22">
        <v>13</v>
      </c>
      <c r="E189" s="22">
        <v>0</v>
      </c>
      <c r="F189" s="22">
        <v>0</v>
      </c>
      <c r="G189" s="22">
        <v>0</v>
      </c>
      <c r="H189" s="23">
        <f t="shared" si="20"/>
        <v>13</v>
      </c>
      <c r="I189" s="22">
        <v>0</v>
      </c>
      <c r="J189" s="23">
        <f t="shared" si="22"/>
        <v>13</v>
      </c>
      <c r="K189" s="49"/>
      <c r="L189" s="22">
        <v>0</v>
      </c>
      <c r="M189" s="22">
        <v>0</v>
      </c>
      <c r="N189" s="22">
        <v>0</v>
      </c>
      <c r="O189" s="22">
        <v>0</v>
      </c>
      <c r="P189" s="23">
        <f t="shared" si="21"/>
        <v>0</v>
      </c>
      <c r="Q189" s="22">
        <v>0</v>
      </c>
      <c r="R189" s="23">
        <f t="shared" si="23"/>
        <v>0</v>
      </c>
      <c r="S189" s="25"/>
      <c r="T189" s="70"/>
      <c r="U189" s="26"/>
      <c r="V189" s="26"/>
      <c r="W189" s="26"/>
      <c r="X189" s="26"/>
      <c r="Y189" s="26"/>
    </row>
    <row r="190" spans="1:25" x14ac:dyDescent="0.2">
      <c r="A190" t="s">
        <v>391</v>
      </c>
      <c r="B190" s="104" t="s">
        <v>392</v>
      </c>
      <c r="C190" t="s">
        <v>640</v>
      </c>
      <c r="D190" s="22">
        <v>0</v>
      </c>
      <c r="E190" s="22">
        <v>1</v>
      </c>
      <c r="F190" s="22">
        <v>0</v>
      </c>
      <c r="G190" s="22">
        <v>2</v>
      </c>
      <c r="H190" s="23">
        <f t="shared" si="20"/>
        <v>3</v>
      </c>
      <c r="I190" s="22">
        <v>0</v>
      </c>
      <c r="J190" s="23">
        <f t="shared" si="22"/>
        <v>3</v>
      </c>
      <c r="K190" s="49"/>
      <c r="L190" s="22">
        <v>19</v>
      </c>
      <c r="M190" s="22">
        <v>16</v>
      </c>
      <c r="N190" s="22">
        <v>0</v>
      </c>
      <c r="O190" s="22">
        <v>6</v>
      </c>
      <c r="P190" s="23">
        <f t="shared" si="21"/>
        <v>41</v>
      </c>
      <c r="Q190" s="22">
        <v>2</v>
      </c>
      <c r="R190" s="23">
        <f t="shared" si="23"/>
        <v>43</v>
      </c>
      <c r="S190" s="25"/>
      <c r="T190" s="70"/>
      <c r="U190" s="26"/>
      <c r="V190" s="26"/>
      <c r="W190" s="26"/>
      <c r="X190" s="26"/>
      <c r="Y190" s="26"/>
    </row>
    <row r="191" spans="1:25" x14ac:dyDescent="0.2">
      <c r="A191" t="s">
        <v>393</v>
      </c>
      <c r="B191" s="104" t="s">
        <v>394</v>
      </c>
      <c r="C191" t="s">
        <v>640</v>
      </c>
      <c r="D191" s="22">
        <v>0</v>
      </c>
      <c r="E191" s="22">
        <v>0</v>
      </c>
      <c r="F191" s="22">
        <v>0</v>
      </c>
      <c r="G191" s="22">
        <v>0</v>
      </c>
      <c r="H191" s="23">
        <f t="shared" si="20"/>
        <v>0</v>
      </c>
      <c r="I191" s="22">
        <v>0</v>
      </c>
      <c r="J191" s="23">
        <f t="shared" si="22"/>
        <v>0</v>
      </c>
      <c r="K191" s="49"/>
      <c r="L191" s="22">
        <v>22</v>
      </c>
      <c r="M191" s="22">
        <v>0</v>
      </c>
      <c r="N191" s="22">
        <v>0</v>
      </c>
      <c r="O191" s="22">
        <v>24</v>
      </c>
      <c r="P191" s="23">
        <f t="shared" si="21"/>
        <v>46</v>
      </c>
      <c r="Q191" s="22">
        <v>0</v>
      </c>
      <c r="R191" s="23">
        <f t="shared" si="23"/>
        <v>46</v>
      </c>
      <c r="S191" s="25"/>
      <c r="T191" s="70"/>
      <c r="U191" s="26"/>
      <c r="V191" s="26"/>
      <c r="W191" s="26"/>
      <c r="X191" s="26"/>
      <c r="Y191" s="26"/>
    </row>
    <row r="192" spans="1:25" x14ac:dyDescent="0.2">
      <c r="A192" t="s">
        <v>395</v>
      </c>
      <c r="B192" s="104" t="s">
        <v>396</v>
      </c>
      <c r="C192" t="s">
        <v>35</v>
      </c>
      <c r="D192" s="22">
        <v>0</v>
      </c>
      <c r="E192" s="22">
        <v>0</v>
      </c>
      <c r="F192" s="22">
        <v>7</v>
      </c>
      <c r="G192" s="22">
        <v>0</v>
      </c>
      <c r="H192" s="23">
        <f t="shared" si="20"/>
        <v>7</v>
      </c>
      <c r="I192" s="22">
        <v>9</v>
      </c>
      <c r="J192" s="23">
        <f t="shared" si="22"/>
        <v>16</v>
      </c>
      <c r="K192" s="49"/>
      <c r="L192" s="22">
        <v>16</v>
      </c>
      <c r="M192" s="22">
        <v>0</v>
      </c>
      <c r="N192" s="22">
        <v>0</v>
      </c>
      <c r="O192" s="22">
        <v>15</v>
      </c>
      <c r="P192" s="23">
        <f t="shared" si="21"/>
        <v>31</v>
      </c>
      <c r="Q192" s="22">
        <v>0</v>
      </c>
      <c r="R192" s="23">
        <f t="shared" si="23"/>
        <v>31</v>
      </c>
      <c r="S192" s="25"/>
      <c r="T192" s="70"/>
      <c r="U192" s="26"/>
      <c r="V192" s="26"/>
      <c r="W192" s="26"/>
      <c r="X192" s="26"/>
      <c r="Y192" s="26"/>
    </row>
    <row r="193" spans="1:25" x14ac:dyDescent="0.2">
      <c r="A193" t="s">
        <v>397</v>
      </c>
      <c r="B193" s="104" t="s">
        <v>398</v>
      </c>
      <c r="C193" t="s">
        <v>34</v>
      </c>
      <c r="D193" s="22">
        <v>25</v>
      </c>
      <c r="E193" s="22">
        <v>0</v>
      </c>
      <c r="F193" s="22">
        <v>0</v>
      </c>
      <c r="G193" s="22">
        <v>8</v>
      </c>
      <c r="H193" s="23">
        <f t="shared" si="20"/>
        <v>33</v>
      </c>
      <c r="I193" s="22">
        <v>0</v>
      </c>
      <c r="J193" s="23">
        <f t="shared" si="22"/>
        <v>33</v>
      </c>
      <c r="K193" s="49"/>
      <c r="L193" s="22">
        <v>11</v>
      </c>
      <c r="M193" s="22">
        <v>0</v>
      </c>
      <c r="N193" s="22">
        <v>0</v>
      </c>
      <c r="O193" s="22">
        <v>0</v>
      </c>
      <c r="P193" s="23">
        <f t="shared" si="21"/>
        <v>11</v>
      </c>
      <c r="Q193" s="22">
        <v>0</v>
      </c>
      <c r="R193" s="23">
        <f t="shared" si="23"/>
        <v>11</v>
      </c>
      <c r="S193" s="25"/>
      <c r="T193" s="70"/>
      <c r="U193" s="26"/>
      <c r="V193" s="26"/>
      <c r="W193" s="26"/>
      <c r="X193" s="26"/>
      <c r="Y193" s="26"/>
    </row>
    <row r="194" spans="1:25" x14ac:dyDescent="0.2">
      <c r="A194" t="s">
        <v>399</v>
      </c>
      <c r="B194" s="104" t="s">
        <v>400</v>
      </c>
      <c r="C194" t="s">
        <v>639</v>
      </c>
      <c r="D194" s="22">
        <v>9</v>
      </c>
      <c r="E194" s="22">
        <v>0</v>
      </c>
      <c r="F194" s="22">
        <v>0</v>
      </c>
      <c r="G194" s="22">
        <v>0</v>
      </c>
      <c r="H194" s="23">
        <f t="shared" si="20"/>
        <v>9</v>
      </c>
      <c r="I194" s="22">
        <v>0</v>
      </c>
      <c r="J194" s="23">
        <f t="shared" si="22"/>
        <v>9</v>
      </c>
      <c r="K194" s="49"/>
      <c r="L194" s="22">
        <v>54</v>
      </c>
      <c r="M194" s="22">
        <v>0</v>
      </c>
      <c r="N194" s="22">
        <v>0</v>
      </c>
      <c r="O194" s="22">
        <v>5</v>
      </c>
      <c r="P194" s="23">
        <f t="shared" si="21"/>
        <v>59</v>
      </c>
      <c r="Q194" s="22">
        <v>0</v>
      </c>
      <c r="R194" s="23">
        <f t="shared" si="23"/>
        <v>59</v>
      </c>
      <c r="S194" s="25"/>
      <c r="T194" s="70"/>
      <c r="U194" s="26"/>
      <c r="V194" s="26"/>
      <c r="W194" s="26"/>
      <c r="X194" s="26"/>
      <c r="Y194" s="26"/>
    </row>
    <row r="195" spans="1:25" x14ac:dyDescent="0.2">
      <c r="A195" t="s">
        <v>401</v>
      </c>
      <c r="B195" s="104" t="s">
        <v>402</v>
      </c>
      <c r="C195" t="s">
        <v>639</v>
      </c>
      <c r="D195" s="22">
        <v>14</v>
      </c>
      <c r="E195" s="22">
        <v>0</v>
      </c>
      <c r="F195" s="22">
        <v>0</v>
      </c>
      <c r="G195" s="22">
        <v>25</v>
      </c>
      <c r="H195" s="23">
        <f t="shared" si="20"/>
        <v>39</v>
      </c>
      <c r="I195" s="22">
        <v>0</v>
      </c>
      <c r="J195" s="23">
        <f t="shared" si="22"/>
        <v>39</v>
      </c>
      <c r="K195" s="49"/>
      <c r="L195" s="22">
        <v>14</v>
      </c>
      <c r="M195" s="22">
        <v>0</v>
      </c>
      <c r="N195" s="22">
        <v>0</v>
      </c>
      <c r="O195" s="22">
        <v>30</v>
      </c>
      <c r="P195" s="23">
        <f t="shared" si="21"/>
        <v>44</v>
      </c>
      <c r="Q195" s="22">
        <v>0</v>
      </c>
      <c r="R195" s="23">
        <f t="shared" si="23"/>
        <v>44</v>
      </c>
      <c r="S195" s="25"/>
      <c r="T195" s="70"/>
      <c r="U195" s="26"/>
      <c r="V195" s="26"/>
      <c r="W195" s="26"/>
      <c r="X195" s="26"/>
      <c r="Y195" s="26"/>
    </row>
    <row r="196" spans="1:25" x14ac:dyDescent="0.2">
      <c r="A196" t="s">
        <v>403</v>
      </c>
      <c r="B196" s="104" t="s">
        <v>404</v>
      </c>
      <c r="C196" t="s">
        <v>640</v>
      </c>
      <c r="D196" s="22">
        <v>105</v>
      </c>
      <c r="E196" s="22">
        <v>0</v>
      </c>
      <c r="F196" s="22">
        <v>0</v>
      </c>
      <c r="G196" s="22">
        <v>0</v>
      </c>
      <c r="H196" s="23">
        <f t="shared" si="20"/>
        <v>105</v>
      </c>
      <c r="I196" s="22">
        <v>0</v>
      </c>
      <c r="J196" s="23">
        <f t="shared" si="22"/>
        <v>105</v>
      </c>
      <c r="K196" s="49"/>
      <c r="L196" s="22">
        <v>19</v>
      </c>
      <c r="M196" s="22">
        <v>0</v>
      </c>
      <c r="N196" s="22">
        <v>0</v>
      </c>
      <c r="O196" s="22">
        <v>0</v>
      </c>
      <c r="P196" s="23">
        <f t="shared" si="21"/>
        <v>19</v>
      </c>
      <c r="Q196" s="22">
        <v>0</v>
      </c>
      <c r="R196" s="23">
        <f t="shared" si="23"/>
        <v>19</v>
      </c>
      <c r="S196" s="25"/>
      <c r="T196" s="70"/>
      <c r="U196" s="26"/>
      <c r="V196" s="26"/>
      <c r="W196" s="26"/>
      <c r="X196" s="26"/>
      <c r="Y196" s="26"/>
    </row>
    <row r="197" spans="1:25" x14ac:dyDescent="0.2">
      <c r="A197" t="s">
        <v>405</v>
      </c>
      <c r="B197" s="104" t="s">
        <v>406</v>
      </c>
      <c r="C197" t="s">
        <v>34</v>
      </c>
      <c r="D197" s="22">
        <v>0</v>
      </c>
      <c r="E197" s="22">
        <v>0</v>
      </c>
      <c r="F197" s="22">
        <v>0</v>
      </c>
      <c r="G197" s="22">
        <v>0</v>
      </c>
      <c r="H197" s="23">
        <f t="shared" si="20"/>
        <v>0</v>
      </c>
      <c r="I197" s="22">
        <v>0</v>
      </c>
      <c r="J197" s="23">
        <f t="shared" si="22"/>
        <v>0</v>
      </c>
      <c r="K197" s="49"/>
      <c r="L197" s="22">
        <v>0</v>
      </c>
      <c r="M197" s="22">
        <v>0</v>
      </c>
      <c r="N197" s="22">
        <v>0</v>
      </c>
      <c r="O197" s="22">
        <v>6</v>
      </c>
      <c r="P197" s="23">
        <f t="shared" si="21"/>
        <v>6</v>
      </c>
      <c r="Q197" s="22">
        <v>21</v>
      </c>
      <c r="R197" s="23">
        <f t="shared" si="23"/>
        <v>27</v>
      </c>
      <c r="S197" s="25"/>
      <c r="T197" s="70"/>
      <c r="U197" s="26"/>
      <c r="V197" s="26"/>
      <c r="W197" s="26"/>
      <c r="X197" s="26"/>
      <c r="Y197" s="26"/>
    </row>
    <row r="198" spans="1:25" x14ac:dyDescent="0.2">
      <c r="A198" t="s">
        <v>407</v>
      </c>
      <c r="B198" s="104" t="s">
        <v>408</v>
      </c>
      <c r="C198" t="s">
        <v>640</v>
      </c>
      <c r="D198" s="22">
        <v>13</v>
      </c>
      <c r="E198" s="22">
        <v>0</v>
      </c>
      <c r="F198" s="22">
        <v>0</v>
      </c>
      <c r="G198" s="22">
        <v>6</v>
      </c>
      <c r="H198" s="23">
        <f t="shared" si="20"/>
        <v>19</v>
      </c>
      <c r="I198" s="22">
        <v>0</v>
      </c>
      <c r="J198" s="23">
        <f t="shared" si="22"/>
        <v>19</v>
      </c>
      <c r="K198" s="49"/>
      <c r="L198" s="22">
        <v>49</v>
      </c>
      <c r="M198" s="22">
        <v>0</v>
      </c>
      <c r="N198" s="22">
        <v>0</v>
      </c>
      <c r="O198" s="22">
        <v>20</v>
      </c>
      <c r="P198" s="23">
        <f t="shared" si="21"/>
        <v>69</v>
      </c>
      <c r="Q198" s="22">
        <v>0</v>
      </c>
      <c r="R198" s="23">
        <f t="shared" si="23"/>
        <v>69</v>
      </c>
      <c r="S198" s="25"/>
      <c r="T198" s="70"/>
      <c r="U198" s="26"/>
      <c r="V198" s="26"/>
      <c r="W198" s="26"/>
      <c r="X198" s="26"/>
      <c r="Y198" s="26"/>
    </row>
    <row r="199" spans="1:25" x14ac:dyDescent="0.2">
      <c r="A199" t="s">
        <v>409</v>
      </c>
      <c r="B199" s="104" t="s">
        <v>410</v>
      </c>
      <c r="C199" t="s">
        <v>35</v>
      </c>
      <c r="D199" s="22">
        <v>0</v>
      </c>
      <c r="E199" s="22">
        <v>0</v>
      </c>
      <c r="F199" s="22">
        <v>0</v>
      </c>
      <c r="G199" s="22">
        <v>19</v>
      </c>
      <c r="H199" s="23">
        <f t="shared" si="20"/>
        <v>19</v>
      </c>
      <c r="I199" s="22">
        <v>0</v>
      </c>
      <c r="J199" s="23">
        <f t="shared" si="22"/>
        <v>19</v>
      </c>
      <c r="K199" s="49"/>
      <c r="L199" s="22">
        <v>3</v>
      </c>
      <c r="M199" s="22">
        <v>0</v>
      </c>
      <c r="N199" s="22">
        <v>0</v>
      </c>
      <c r="O199" s="22">
        <v>3</v>
      </c>
      <c r="P199" s="23">
        <f t="shared" si="21"/>
        <v>6</v>
      </c>
      <c r="Q199" s="22">
        <v>0</v>
      </c>
      <c r="R199" s="23">
        <f t="shared" si="23"/>
        <v>6</v>
      </c>
      <c r="S199" s="25"/>
      <c r="T199" s="70"/>
      <c r="U199" s="26"/>
      <c r="V199" s="26"/>
      <c r="W199" s="26"/>
      <c r="X199" s="26"/>
      <c r="Y199" s="26"/>
    </row>
    <row r="200" spans="1:25" x14ac:dyDescent="0.2">
      <c r="A200" t="s">
        <v>411</v>
      </c>
      <c r="B200" s="104" t="s">
        <v>412</v>
      </c>
      <c r="C200" t="s">
        <v>46</v>
      </c>
      <c r="D200" s="22">
        <v>73</v>
      </c>
      <c r="E200" s="22">
        <v>0</v>
      </c>
      <c r="F200" s="22">
        <v>0</v>
      </c>
      <c r="G200" s="22">
        <v>0</v>
      </c>
      <c r="H200" s="23">
        <f t="shared" si="20"/>
        <v>73</v>
      </c>
      <c r="I200" s="22">
        <v>0</v>
      </c>
      <c r="J200" s="23">
        <f t="shared" si="22"/>
        <v>73</v>
      </c>
      <c r="K200" s="49"/>
      <c r="L200" s="22">
        <v>58</v>
      </c>
      <c r="M200" s="22">
        <v>0</v>
      </c>
      <c r="N200" s="22">
        <v>0</v>
      </c>
      <c r="O200" s="22">
        <v>0</v>
      </c>
      <c r="P200" s="23">
        <f t="shared" si="21"/>
        <v>58</v>
      </c>
      <c r="Q200" s="22">
        <v>5</v>
      </c>
      <c r="R200" s="23">
        <f t="shared" si="23"/>
        <v>63</v>
      </c>
      <c r="S200" s="25"/>
      <c r="T200" s="70"/>
      <c r="U200" s="26"/>
      <c r="V200" s="26"/>
      <c r="W200" s="26"/>
      <c r="X200" s="26"/>
      <c r="Y200" s="26"/>
    </row>
    <row r="201" spans="1:25" x14ac:dyDescent="0.2">
      <c r="A201" t="s">
        <v>413</v>
      </c>
      <c r="B201" s="104" t="s">
        <v>414</v>
      </c>
      <c r="C201" t="s">
        <v>640</v>
      </c>
      <c r="D201" s="22">
        <v>0</v>
      </c>
      <c r="E201" s="22">
        <v>0</v>
      </c>
      <c r="F201" s="22">
        <v>0</v>
      </c>
      <c r="G201" s="22">
        <v>0</v>
      </c>
      <c r="H201" s="23">
        <f t="shared" si="20"/>
        <v>0</v>
      </c>
      <c r="I201" s="22">
        <v>0</v>
      </c>
      <c r="J201" s="23">
        <f t="shared" si="22"/>
        <v>0</v>
      </c>
      <c r="K201" s="49"/>
      <c r="L201" s="22">
        <v>30</v>
      </c>
      <c r="M201" s="22">
        <v>8</v>
      </c>
      <c r="N201" s="22">
        <v>0</v>
      </c>
      <c r="O201" s="22">
        <v>0</v>
      </c>
      <c r="P201" s="23">
        <f t="shared" si="21"/>
        <v>38</v>
      </c>
      <c r="Q201" s="22">
        <v>14</v>
      </c>
      <c r="R201" s="23">
        <f t="shared" si="23"/>
        <v>52</v>
      </c>
      <c r="S201" s="25"/>
      <c r="T201" s="70"/>
      <c r="U201" s="26"/>
      <c r="V201" s="26"/>
      <c r="W201" s="26"/>
      <c r="X201" s="26"/>
      <c r="Y201" s="26"/>
    </row>
    <row r="202" spans="1:25" x14ac:dyDescent="0.2">
      <c r="A202" t="s">
        <v>415</v>
      </c>
      <c r="B202" s="104" t="s">
        <v>416</v>
      </c>
      <c r="C202" t="s">
        <v>639</v>
      </c>
      <c r="D202" s="22">
        <v>26</v>
      </c>
      <c r="E202" s="22">
        <v>0</v>
      </c>
      <c r="F202" s="22">
        <v>0</v>
      </c>
      <c r="G202" s="22">
        <v>18</v>
      </c>
      <c r="H202" s="23">
        <f t="shared" si="20"/>
        <v>44</v>
      </c>
      <c r="I202" s="22">
        <v>0</v>
      </c>
      <c r="J202" s="23">
        <f t="shared" si="22"/>
        <v>44</v>
      </c>
      <c r="K202" s="49"/>
      <c r="L202" s="22">
        <v>33</v>
      </c>
      <c r="M202" s="22">
        <v>0</v>
      </c>
      <c r="N202" s="22">
        <v>0</v>
      </c>
      <c r="O202" s="22">
        <v>0</v>
      </c>
      <c r="P202" s="23">
        <f t="shared" si="21"/>
        <v>33</v>
      </c>
      <c r="Q202" s="22">
        <v>0</v>
      </c>
      <c r="R202" s="23">
        <f t="shared" si="23"/>
        <v>33</v>
      </c>
      <c r="S202" s="25"/>
      <c r="T202" s="70"/>
      <c r="U202" s="26"/>
      <c r="V202" s="26"/>
      <c r="W202" s="26"/>
      <c r="X202" s="26"/>
      <c r="Y202" s="26"/>
    </row>
    <row r="203" spans="1:25" x14ac:dyDescent="0.2">
      <c r="A203" t="s">
        <v>417</v>
      </c>
      <c r="B203" s="104" t="s">
        <v>418</v>
      </c>
      <c r="C203" t="s">
        <v>639</v>
      </c>
      <c r="D203" s="22">
        <v>8</v>
      </c>
      <c r="E203" s="22">
        <v>0</v>
      </c>
      <c r="F203" s="22">
        <v>0</v>
      </c>
      <c r="G203" s="22">
        <v>4</v>
      </c>
      <c r="H203" s="23">
        <f t="shared" si="20"/>
        <v>12</v>
      </c>
      <c r="I203" s="22">
        <v>26</v>
      </c>
      <c r="J203" s="23">
        <f t="shared" si="22"/>
        <v>38</v>
      </c>
      <c r="K203" s="49"/>
      <c r="L203" s="22">
        <v>48</v>
      </c>
      <c r="M203" s="22">
        <v>0</v>
      </c>
      <c r="N203" s="22">
        <v>0</v>
      </c>
      <c r="O203" s="22">
        <v>0</v>
      </c>
      <c r="P203" s="23">
        <f t="shared" si="21"/>
        <v>48</v>
      </c>
      <c r="Q203" s="22">
        <v>0</v>
      </c>
      <c r="R203" s="23">
        <f t="shared" si="23"/>
        <v>48</v>
      </c>
      <c r="S203" s="25"/>
      <c r="T203" s="70"/>
      <c r="U203" s="26"/>
      <c r="V203" s="26"/>
      <c r="W203" s="26"/>
      <c r="X203" s="26"/>
      <c r="Y203" s="26"/>
    </row>
    <row r="204" spans="1:25" x14ac:dyDescent="0.2">
      <c r="A204" t="s">
        <v>419</v>
      </c>
      <c r="B204" s="104" t="s">
        <v>420</v>
      </c>
      <c r="C204" t="s">
        <v>639</v>
      </c>
      <c r="D204" s="22">
        <v>4</v>
      </c>
      <c r="E204" s="22">
        <v>0</v>
      </c>
      <c r="F204" s="22">
        <v>0</v>
      </c>
      <c r="G204" s="22">
        <v>2</v>
      </c>
      <c r="H204" s="23">
        <f t="shared" si="20"/>
        <v>6</v>
      </c>
      <c r="I204" s="22">
        <v>0</v>
      </c>
      <c r="J204" s="23">
        <f t="shared" si="22"/>
        <v>6</v>
      </c>
      <c r="K204" s="49"/>
      <c r="L204" s="22">
        <v>0</v>
      </c>
      <c r="M204" s="22">
        <v>0</v>
      </c>
      <c r="N204" s="22">
        <v>0</v>
      </c>
      <c r="O204" s="22">
        <v>0</v>
      </c>
      <c r="P204" s="23">
        <f t="shared" si="21"/>
        <v>0</v>
      </c>
      <c r="Q204" s="22">
        <v>8</v>
      </c>
      <c r="R204" s="23">
        <f t="shared" si="23"/>
        <v>8</v>
      </c>
      <c r="S204" s="25"/>
      <c r="T204" s="70"/>
      <c r="U204" s="26"/>
      <c r="V204" s="26"/>
      <c r="W204" s="26"/>
      <c r="X204" s="26"/>
      <c r="Y204" s="26"/>
    </row>
    <row r="205" spans="1:25" x14ac:dyDescent="0.2">
      <c r="A205" t="s">
        <v>421</v>
      </c>
      <c r="B205" s="104" t="s">
        <v>422</v>
      </c>
      <c r="C205" t="s">
        <v>34</v>
      </c>
      <c r="D205" s="22">
        <v>12</v>
      </c>
      <c r="E205" s="22">
        <v>0</v>
      </c>
      <c r="F205" s="22">
        <v>0</v>
      </c>
      <c r="G205" s="22">
        <v>34</v>
      </c>
      <c r="H205" s="23">
        <f t="shared" si="20"/>
        <v>46</v>
      </c>
      <c r="I205" s="22">
        <v>0</v>
      </c>
      <c r="J205" s="23">
        <f t="shared" si="22"/>
        <v>46</v>
      </c>
      <c r="K205" s="49"/>
      <c r="L205" s="22">
        <v>0</v>
      </c>
      <c r="M205" s="22">
        <v>0</v>
      </c>
      <c r="N205" s="22">
        <v>0</v>
      </c>
      <c r="O205" s="22">
        <v>0</v>
      </c>
      <c r="P205" s="23">
        <f t="shared" si="21"/>
        <v>0</v>
      </c>
      <c r="Q205" s="22">
        <v>0</v>
      </c>
      <c r="R205" s="23">
        <f t="shared" si="23"/>
        <v>0</v>
      </c>
      <c r="S205" s="25"/>
      <c r="T205" s="70"/>
      <c r="U205" s="26"/>
      <c r="V205" s="26"/>
      <c r="W205" s="26"/>
      <c r="X205" s="26"/>
      <c r="Y205" s="26"/>
    </row>
    <row r="206" spans="1:25" x14ac:dyDescent="0.2">
      <c r="A206" t="s">
        <v>423</v>
      </c>
      <c r="B206" s="104" t="s">
        <v>424</v>
      </c>
      <c r="C206" t="s">
        <v>35</v>
      </c>
      <c r="D206" s="22">
        <v>0</v>
      </c>
      <c r="E206" s="22">
        <v>0</v>
      </c>
      <c r="F206" s="22">
        <v>0</v>
      </c>
      <c r="G206" s="22">
        <v>0</v>
      </c>
      <c r="H206" s="23">
        <f t="shared" si="20"/>
        <v>0</v>
      </c>
      <c r="I206" s="22">
        <v>6</v>
      </c>
      <c r="J206" s="23">
        <f t="shared" si="22"/>
        <v>6</v>
      </c>
      <c r="K206" s="49"/>
      <c r="L206" s="22">
        <v>31</v>
      </c>
      <c r="M206" s="22">
        <v>0</v>
      </c>
      <c r="N206" s="22">
        <v>0</v>
      </c>
      <c r="O206" s="22">
        <v>0</v>
      </c>
      <c r="P206" s="23">
        <f t="shared" si="21"/>
        <v>31</v>
      </c>
      <c r="Q206" s="22">
        <v>4</v>
      </c>
      <c r="R206" s="23">
        <f t="shared" si="23"/>
        <v>35</v>
      </c>
      <c r="S206" s="25"/>
      <c r="T206" s="70"/>
      <c r="U206" s="26"/>
      <c r="V206" s="26"/>
      <c r="W206" s="26"/>
      <c r="X206" s="26"/>
      <c r="Y206" s="26"/>
    </row>
    <row r="207" spans="1:25" x14ac:dyDescent="0.2">
      <c r="A207" t="s">
        <v>425</v>
      </c>
      <c r="B207" s="104" t="s">
        <v>426</v>
      </c>
      <c r="C207" t="s">
        <v>34</v>
      </c>
      <c r="D207" s="22">
        <v>30</v>
      </c>
      <c r="E207" s="22">
        <v>0</v>
      </c>
      <c r="F207" s="22">
        <v>0</v>
      </c>
      <c r="G207" s="22">
        <v>16</v>
      </c>
      <c r="H207" s="23">
        <f t="shared" si="20"/>
        <v>46</v>
      </c>
      <c r="I207" s="22">
        <v>0</v>
      </c>
      <c r="J207" s="23">
        <f t="shared" si="22"/>
        <v>46</v>
      </c>
      <c r="K207" s="49"/>
      <c r="L207" s="22">
        <v>17</v>
      </c>
      <c r="M207" s="22">
        <v>0</v>
      </c>
      <c r="N207" s="22">
        <v>0</v>
      </c>
      <c r="O207" s="22">
        <v>18</v>
      </c>
      <c r="P207" s="23">
        <f t="shared" si="21"/>
        <v>35</v>
      </c>
      <c r="Q207" s="22">
        <v>0</v>
      </c>
      <c r="R207" s="23">
        <f t="shared" si="23"/>
        <v>35</v>
      </c>
      <c r="S207" s="25"/>
      <c r="T207" s="70"/>
      <c r="U207" s="26"/>
      <c r="V207" s="26"/>
      <c r="W207" s="26"/>
      <c r="X207" s="26"/>
      <c r="Y207" s="26"/>
    </row>
    <row r="208" spans="1:25" x14ac:dyDescent="0.2">
      <c r="A208" t="s">
        <v>427</v>
      </c>
      <c r="B208" s="104" t="s">
        <v>428</v>
      </c>
      <c r="C208" t="s">
        <v>46</v>
      </c>
      <c r="D208" s="22">
        <v>60</v>
      </c>
      <c r="E208" s="22">
        <v>0</v>
      </c>
      <c r="F208" s="22">
        <v>0</v>
      </c>
      <c r="G208" s="22">
        <v>8</v>
      </c>
      <c r="H208" s="23">
        <f t="shared" si="20"/>
        <v>68</v>
      </c>
      <c r="I208" s="22">
        <v>0</v>
      </c>
      <c r="J208" s="23">
        <f t="shared" si="22"/>
        <v>68</v>
      </c>
      <c r="K208" s="49"/>
      <c r="L208" s="22">
        <v>34</v>
      </c>
      <c r="M208" s="22">
        <v>0</v>
      </c>
      <c r="N208" s="22">
        <v>0</v>
      </c>
      <c r="O208" s="22">
        <v>3</v>
      </c>
      <c r="P208" s="23">
        <f t="shared" si="21"/>
        <v>37</v>
      </c>
      <c r="Q208" s="22">
        <v>11</v>
      </c>
      <c r="R208" s="23">
        <f t="shared" si="23"/>
        <v>48</v>
      </c>
      <c r="S208" s="25"/>
      <c r="T208" s="70"/>
      <c r="U208" s="26"/>
      <c r="V208" s="26"/>
      <c r="W208" s="26"/>
      <c r="X208" s="26"/>
      <c r="Y208" s="26"/>
    </row>
    <row r="209" spans="1:25" x14ac:dyDescent="0.2">
      <c r="A209" t="s">
        <v>429</v>
      </c>
      <c r="B209" s="104" t="s">
        <v>430</v>
      </c>
      <c r="C209" t="s">
        <v>35</v>
      </c>
      <c r="D209" s="22">
        <v>37</v>
      </c>
      <c r="E209" s="22">
        <v>0</v>
      </c>
      <c r="F209" s="22">
        <v>0</v>
      </c>
      <c r="G209" s="22">
        <v>0</v>
      </c>
      <c r="H209" s="23">
        <f t="shared" si="20"/>
        <v>37</v>
      </c>
      <c r="I209" s="22">
        <v>0</v>
      </c>
      <c r="J209" s="23">
        <f t="shared" si="22"/>
        <v>37</v>
      </c>
      <c r="K209" s="49"/>
      <c r="L209" s="22">
        <v>12</v>
      </c>
      <c r="M209" s="22">
        <v>0</v>
      </c>
      <c r="N209" s="22">
        <v>0</v>
      </c>
      <c r="O209" s="22">
        <v>0</v>
      </c>
      <c r="P209" s="23">
        <f t="shared" si="21"/>
        <v>12</v>
      </c>
      <c r="Q209" s="22">
        <v>75</v>
      </c>
      <c r="R209" s="23">
        <f t="shared" si="23"/>
        <v>87</v>
      </c>
      <c r="S209" s="25"/>
      <c r="T209" s="70"/>
      <c r="U209" s="26"/>
      <c r="V209" s="26"/>
      <c r="W209" s="26"/>
      <c r="X209" s="26"/>
      <c r="Y209" s="26"/>
    </row>
    <row r="210" spans="1:25" x14ac:dyDescent="0.2">
      <c r="A210" t="s">
        <v>431</v>
      </c>
      <c r="B210" s="104" t="s">
        <v>432</v>
      </c>
      <c r="C210" t="s">
        <v>35</v>
      </c>
      <c r="D210" s="22">
        <v>62</v>
      </c>
      <c r="E210" s="22">
        <v>0</v>
      </c>
      <c r="F210" s="22">
        <v>0</v>
      </c>
      <c r="G210" s="22">
        <v>15</v>
      </c>
      <c r="H210" s="23">
        <f t="shared" si="20"/>
        <v>77</v>
      </c>
      <c r="I210" s="22">
        <v>0</v>
      </c>
      <c r="J210" s="23">
        <f t="shared" si="22"/>
        <v>77</v>
      </c>
      <c r="K210" s="49"/>
      <c r="L210" s="22">
        <v>12</v>
      </c>
      <c r="M210" s="22">
        <v>0</v>
      </c>
      <c r="N210" s="22">
        <v>0</v>
      </c>
      <c r="O210" s="22">
        <v>5</v>
      </c>
      <c r="P210" s="23">
        <f t="shared" si="21"/>
        <v>17</v>
      </c>
      <c r="Q210" s="22">
        <v>0</v>
      </c>
      <c r="R210" s="23">
        <f t="shared" si="23"/>
        <v>17</v>
      </c>
      <c r="S210" s="25"/>
      <c r="T210" s="70"/>
      <c r="U210" s="26"/>
      <c r="V210" s="26"/>
      <c r="W210" s="26"/>
      <c r="X210" s="26"/>
      <c r="Y210" s="26"/>
    </row>
    <row r="211" spans="1:25" x14ac:dyDescent="0.2">
      <c r="A211" t="s">
        <v>433</v>
      </c>
      <c r="B211" s="104" t="s">
        <v>434</v>
      </c>
      <c r="C211" t="s">
        <v>640</v>
      </c>
      <c r="D211" s="22">
        <v>6</v>
      </c>
      <c r="E211" s="22">
        <v>0</v>
      </c>
      <c r="F211" s="22">
        <v>0</v>
      </c>
      <c r="G211" s="22">
        <v>2</v>
      </c>
      <c r="H211" s="23">
        <f t="shared" si="20"/>
        <v>8</v>
      </c>
      <c r="I211" s="22">
        <v>0</v>
      </c>
      <c r="J211" s="23">
        <f t="shared" si="22"/>
        <v>8</v>
      </c>
      <c r="K211" s="49"/>
      <c r="L211" s="22">
        <v>44</v>
      </c>
      <c r="M211" s="22">
        <v>1</v>
      </c>
      <c r="N211" s="22">
        <v>0</v>
      </c>
      <c r="O211" s="22">
        <v>7</v>
      </c>
      <c r="P211" s="23">
        <f t="shared" si="21"/>
        <v>52</v>
      </c>
      <c r="Q211" s="22">
        <v>0</v>
      </c>
      <c r="R211" s="23">
        <f t="shared" si="23"/>
        <v>52</v>
      </c>
      <c r="S211" s="25"/>
      <c r="T211" s="70"/>
      <c r="U211" s="26"/>
      <c r="V211" s="26"/>
      <c r="W211" s="26"/>
      <c r="X211" s="26"/>
      <c r="Y211" s="26"/>
    </row>
    <row r="212" spans="1:25" x14ac:dyDescent="0.2">
      <c r="A212" t="s">
        <v>435</v>
      </c>
      <c r="B212" s="104" t="s">
        <v>436</v>
      </c>
      <c r="C212" t="s">
        <v>639</v>
      </c>
      <c r="D212" s="22">
        <v>28</v>
      </c>
      <c r="E212" s="22">
        <v>0</v>
      </c>
      <c r="F212" s="22">
        <v>0</v>
      </c>
      <c r="G212" s="22">
        <v>7</v>
      </c>
      <c r="H212" s="23">
        <f t="shared" si="20"/>
        <v>35</v>
      </c>
      <c r="I212" s="22">
        <v>0</v>
      </c>
      <c r="J212" s="23">
        <f t="shared" si="22"/>
        <v>35</v>
      </c>
      <c r="K212" s="49"/>
      <c r="L212" s="22">
        <v>36</v>
      </c>
      <c r="M212" s="22">
        <v>0</v>
      </c>
      <c r="N212" s="22">
        <v>0</v>
      </c>
      <c r="O212" s="22">
        <v>7</v>
      </c>
      <c r="P212" s="23">
        <f t="shared" si="21"/>
        <v>43</v>
      </c>
      <c r="Q212" s="22">
        <v>0</v>
      </c>
      <c r="R212" s="23">
        <f t="shared" si="23"/>
        <v>43</v>
      </c>
      <c r="S212" s="25"/>
      <c r="T212" s="70"/>
      <c r="U212" s="26"/>
      <c r="V212" s="26"/>
      <c r="W212" s="26"/>
      <c r="X212" s="26"/>
      <c r="Y212" s="26"/>
    </row>
    <row r="213" spans="1:25" x14ac:dyDescent="0.2">
      <c r="A213" t="s">
        <v>437</v>
      </c>
      <c r="B213" s="104" t="s">
        <v>438</v>
      </c>
      <c r="C213" t="s">
        <v>46</v>
      </c>
      <c r="D213" s="22">
        <v>31</v>
      </c>
      <c r="E213" s="22">
        <v>0</v>
      </c>
      <c r="F213" s="22">
        <v>0</v>
      </c>
      <c r="G213" s="22">
        <v>7</v>
      </c>
      <c r="H213" s="23">
        <f t="shared" si="20"/>
        <v>38</v>
      </c>
      <c r="I213" s="22">
        <v>129</v>
      </c>
      <c r="J213" s="23">
        <f t="shared" si="22"/>
        <v>167</v>
      </c>
      <c r="K213" s="49"/>
      <c r="L213" s="22">
        <v>52</v>
      </c>
      <c r="M213" s="22">
        <v>0</v>
      </c>
      <c r="N213" s="22">
        <v>0</v>
      </c>
      <c r="O213" s="22">
        <v>11</v>
      </c>
      <c r="P213" s="23">
        <f t="shared" si="21"/>
        <v>63</v>
      </c>
      <c r="Q213" s="22">
        <v>71</v>
      </c>
      <c r="R213" s="23">
        <f t="shared" si="23"/>
        <v>134</v>
      </c>
      <c r="S213" s="25"/>
      <c r="T213" s="70"/>
      <c r="U213" s="26"/>
      <c r="V213" s="26"/>
      <c r="W213" s="26"/>
      <c r="X213" s="26"/>
      <c r="Y213" s="26"/>
    </row>
    <row r="214" spans="1:25" x14ac:dyDescent="0.2">
      <c r="A214" t="s">
        <v>439</v>
      </c>
      <c r="B214" t="s">
        <v>440</v>
      </c>
      <c r="C214" t="s">
        <v>639</v>
      </c>
      <c r="D214" s="22">
        <v>22</v>
      </c>
      <c r="E214" s="22">
        <v>0</v>
      </c>
      <c r="F214" s="22">
        <v>0</v>
      </c>
      <c r="G214" s="22">
        <v>15</v>
      </c>
      <c r="H214" s="23">
        <f t="shared" si="20"/>
        <v>37</v>
      </c>
      <c r="I214" s="22">
        <v>0</v>
      </c>
      <c r="J214" s="23">
        <f t="shared" si="22"/>
        <v>37</v>
      </c>
      <c r="K214" s="49"/>
      <c r="L214" s="22">
        <v>0</v>
      </c>
      <c r="M214" s="22">
        <v>0</v>
      </c>
      <c r="N214" s="22">
        <v>0</v>
      </c>
      <c r="O214" s="22">
        <v>15</v>
      </c>
      <c r="P214" s="23">
        <f t="shared" si="21"/>
        <v>15</v>
      </c>
      <c r="Q214" s="22">
        <v>0</v>
      </c>
      <c r="R214" s="23">
        <f t="shared" si="23"/>
        <v>15</v>
      </c>
      <c r="S214" s="25"/>
      <c r="T214" s="70"/>
      <c r="U214" s="26"/>
      <c r="V214" s="26"/>
      <c r="W214" s="26"/>
      <c r="X214" s="26"/>
      <c r="Y214" s="26"/>
    </row>
    <row r="215" spans="1:25" x14ac:dyDescent="0.2">
      <c r="A215" t="s">
        <v>441</v>
      </c>
      <c r="B215" s="104" t="s">
        <v>442</v>
      </c>
      <c r="C215" t="s">
        <v>639</v>
      </c>
      <c r="D215" s="22">
        <v>0</v>
      </c>
      <c r="E215" s="22">
        <v>0</v>
      </c>
      <c r="F215" s="22">
        <v>0</v>
      </c>
      <c r="G215" s="22">
        <v>27</v>
      </c>
      <c r="H215" s="23">
        <f t="shared" si="20"/>
        <v>27</v>
      </c>
      <c r="I215" s="22">
        <v>0</v>
      </c>
      <c r="J215" s="23">
        <f t="shared" si="22"/>
        <v>27</v>
      </c>
      <c r="K215" s="49"/>
      <c r="L215" s="22">
        <v>2</v>
      </c>
      <c r="M215" s="22">
        <v>0</v>
      </c>
      <c r="N215" s="22">
        <v>0</v>
      </c>
      <c r="O215" s="22">
        <v>0</v>
      </c>
      <c r="P215" s="23">
        <f t="shared" si="21"/>
        <v>2</v>
      </c>
      <c r="Q215" s="22">
        <v>0</v>
      </c>
      <c r="R215" s="23">
        <f t="shared" si="23"/>
        <v>2</v>
      </c>
      <c r="S215" s="25"/>
      <c r="T215" s="70"/>
      <c r="U215" s="26"/>
      <c r="V215" s="26"/>
      <c r="W215" s="26"/>
      <c r="X215" s="26"/>
      <c r="Y215" s="26"/>
    </row>
    <row r="216" spans="1:25" x14ac:dyDescent="0.2">
      <c r="A216" t="s">
        <v>443</v>
      </c>
      <c r="B216" s="104" t="s">
        <v>444</v>
      </c>
      <c r="C216" t="s">
        <v>640</v>
      </c>
      <c r="D216" s="22">
        <v>72</v>
      </c>
      <c r="E216" s="22">
        <v>0</v>
      </c>
      <c r="F216" s="22">
        <v>0</v>
      </c>
      <c r="G216" s="22">
        <v>0</v>
      </c>
      <c r="H216" s="23">
        <f t="shared" si="20"/>
        <v>72</v>
      </c>
      <c r="I216" s="22">
        <v>0</v>
      </c>
      <c r="J216" s="23">
        <f t="shared" si="22"/>
        <v>72</v>
      </c>
      <c r="K216" s="49"/>
      <c r="L216" s="22">
        <v>66</v>
      </c>
      <c r="M216" s="22">
        <v>0</v>
      </c>
      <c r="N216" s="22">
        <v>0</v>
      </c>
      <c r="O216" s="22">
        <v>0</v>
      </c>
      <c r="P216" s="23">
        <f t="shared" si="21"/>
        <v>66</v>
      </c>
      <c r="Q216" s="22">
        <v>0</v>
      </c>
      <c r="R216" s="23">
        <f t="shared" si="23"/>
        <v>66</v>
      </c>
      <c r="S216" s="25"/>
      <c r="T216" s="70"/>
      <c r="U216" s="26"/>
      <c r="V216" s="26"/>
      <c r="W216" s="26"/>
      <c r="X216" s="26"/>
      <c r="Y216" s="26"/>
    </row>
    <row r="217" spans="1:25" x14ac:dyDescent="0.2">
      <c r="A217" t="s">
        <v>445</v>
      </c>
      <c r="B217" s="104" t="s">
        <v>446</v>
      </c>
      <c r="C217" t="s">
        <v>34</v>
      </c>
      <c r="D217" s="22">
        <v>1</v>
      </c>
      <c r="E217" s="22">
        <v>0</v>
      </c>
      <c r="F217" s="22">
        <v>0</v>
      </c>
      <c r="G217" s="22">
        <v>0</v>
      </c>
      <c r="H217" s="23">
        <f t="shared" si="20"/>
        <v>1</v>
      </c>
      <c r="I217" s="22">
        <v>209</v>
      </c>
      <c r="J217" s="23">
        <f t="shared" si="22"/>
        <v>210</v>
      </c>
      <c r="K217" s="49"/>
      <c r="L217" s="22">
        <v>61</v>
      </c>
      <c r="M217" s="22">
        <v>0</v>
      </c>
      <c r="N217" s="22">
        <v>0</v>
      </c>
      <c r="O217" s="22">
        <v>0</v>
      </c>
      <c r="P217" s="23">
        <f t="shared" si="21"/>
        <v>61</v>
      </c>
      <c r="Q217" s="22">
        <v>0</v>
      </c>
      <c r="R217" s="23">
        <f t="shared" si="23"/>
        <v>61</v>
      </c>
      <c r="S217" s="25"/>
      <c r="T217" s="70"/>
      <c r="U217" s="26"/>
      <c r="V217" s="26"/>
      <c r="W217" s="26"/>
      <c r="X217" s="26"/>
      <c r="Y217" s="26"/>
    </row>
    <row r="218" spans="1:25" x14ac:dyDescent="0.2">
      <c r="A218" t="s">
        <v>447</v>
      </c>
      <c r="B218" s="104" t="s">
        <v>448</v>
      </c>
      <c r="C218" t="s">
        <v>639</v>
      </c>
      <c r="D218" s="22">
        <v>23</v>
      </c>
      <c r="E218" s="22">
        <v>0</v>
      </c>
      <c r="F218" s="22">
        <v>0</v>
      </c>
      <c r="G218" s="22">
        <v>12</v>
      </c>
      <c r="H218" s="23">
        <f t="shared" si="20"/>
        <v>35</v>
      </c>
      <c r="I218" s="22">
        <v>0</v>
      </c>
      <c r="J218" s="23">
        <f t="shared" si="22"/>
        <v>35</v>
      </c>
      <c r="K218" s="49"/>
      <c r="L218" s="22">
        <v>25</v>
      </c>
      <c r="M218" s="22">
        <v>0</v>
      </c>
      <c r="N218" s="22">
        <v>0</v>
      </c>
      <c r="O218" s="22">
        <v>0</v>
      </c>
      <c r="P218" s="23">
        <f t="shared" si="21"/>
        <v>25</v>
      </c>
      <c r="Q218" s="22">
        <v>0</v>
      </c>
      <c r="R218" s="23">
        <f t="shared" si="23"/>
        <v>25</v>
      </c>
      <c r="S218" s="25"/>
      <c r="T218" s="70"/>
      <c r="U218" s="26"/>
      <c r="V218" s="26"/>
      <c r="W218" s="26"/>
      <c r="X218" s="26"/>
      <c r="Y218" s="26"/>
    </row>
    <row r="219" spans="1:25" x14ac:dyDescent="0.2">
      <c r="A219" t="s">
        <v>449</v>
      </c>
      <c r="B219" s="104" t="s">
        <v>450</v>
      </c>
      <c r="C219" t="s">
        <v>640</v>
      </c>
      <c r="D219" s="22">
        <v>0</v>
      </c>
      <c r="E219" s="22">
        <v>0</v>
      </c>
      <c r="F219" s="22">
        <v>0</v>
      </c>
      <c r="G219" s="22">
        <v>0</v>
      </c>
      <c r="H219" s="23">
        <f t="shared" si="20"/>
        <v>0</v>
      </c>
      <c r="I219" s="22">
        <v>0</v>
      </c>
      <c r="J219" s="23">
        <f t="shared" si="22"/>
        <v>0</v>
      </c>
      <c r="K219" s="49"/>
      <c r="L219" s="22">
        <v>0</v>
      </c>
      <c r="M219" s="22">
        <v>8</v>
      </c>
      <c r="N219" s="22">
        <v>0</v>
      </c>
      <c r="O219" s="22">
        <v>0</v>
      </c>
      <c r="P219" s="23">
        <f t="shared" si="21"/>
        <v>8</v>
      </c>
      <c r="Q219" s="22">
        <v>0</v>
      </c>
      <c r="R219" s="23">
        <f t="shared" si="23"/>
        <v>8</v>
      </c>
      <c r="S219" s="25"/>
      <c r="T219" s="70"/>
      <c r="U219" s="26"/>
      <c r="V219" s="26"/>
      <c r="W219" s="26"/>
      <c r="X219" s="26"/>
      <c r="Y219" s="26"/>
    </row>
    <row r="220" spans="1:25" x14ac:dyDescent="0.2">
      <c r="A220" t="s">
        <v>451</v>
      </c>
      <c r="B220" s="104" t="s">
        <v>452</v>
      </c>
      <c r="C220" t="s">
        <v>640</v>
      </c>
      <c r="D220" s="22">
        <v>19</v>
      </c>
      <c r="E220" s="22">
        <v>0</v>
      </c>
      <c r="F220" s="22">
        <v>0</v>
      </c>
      <c r="G220" s="22">
        <v>0</v>
      </c>
      <c r="H220" s="23">
        <f t="shared" si="20"/>
        <v>19</v>
      </c>
      <c r="I220" s="22">
        <v>0</v>
      </c>
      <c r="J220" s="23">
        <f t="shared" si="22"/>
        <v>19</v>
      </c>
      <c r="K220" s="49"/>
      <c r="L220" s="22">
        <v>66</v>
      </c>
      <c r="M220" s="22">
        <v>0</v>
      </c>
      <c r="N220" s="22">
        <v>0</v>
      </c>
      <c r="O220" s="22">
        <v>7</v>
      </c>
      <c r="P220" s="23">
        <f t="shared" si="21"/>
        <v>73</v>
      </c>
      <c r="Q220" s="22">
        <v>0</v>
      </c>
      <c r="R220" s="23">
        <f t="shared" si="23"/>
        <v>73</v>
      </c>
      <c r="S220" s="25"/>
      <c r="T220" s="70"/>
      <c r="U220" s="26"/>
      <c r="V220" s="26"/>
      <c r="W220" s="26"/>
      <c r="X220" s="26"/>
      <c r="Y220" s="26"/>
    </row>
    <row r="221" spans="1:25" x14ac:dyDescent="0.2">
      <c r="A221" t="s">
        <v>453</v>
      </c>
      <c r="B221" s="104" t="s">
        <v>454</v>
      </c>
      <c r="C221" t="s">
        <v>35</v>
      </c>
      <c r="D221" s="22">
        <v>0</v>
      </c>
      <c r="E221" s="22">
        <v>0</v>
      </c>
      <c r="F221" s="22">
        <v>0</v>
      </c>
      <c r="G221" s="22">
        <v>0</v>
      </c>
      <c r="H221" s="23">
        <f t="shared" si="20"/>
        <v>0</v>
      </c>
      <c r="I221" s="22">
        <v>40</v>
      </c>
      <c r="J221" s="23">
        <f t="shared" si="22"/>
        <v>40</v>
      </c>
      <c r="K221" s="49"/>
      <c r="L221" s="22">
        <v>81</v>
      </c>
      <c r="M221" s="22">
        <v>8</v>
      </c>
      <c r="N221" s="22">
        <v>0</v>
      </c>
      <c r="O221" s="22">
        <v>14</v>
      </c>
      <c r="P221" s="23">
        <f t="shared" si="21"/>
        <v>103</v>
      </c>
      <c r="Q221" s="22">
        <v>120</v>
      </c>
      <c r="R221" s="23">
        <f t="shared" si="23"/>
        <v>223</v>
      </c>
      <c r="S221" s="25"/>
      <c r="T221" s="70"/>
      <c r="U221" s="26"/>
      <c r="V221" s="26"/>
      <c r="W221" s="26"/>
      <c r="X221" s="26"/>
      <c r="Y221" s="26"/>
    </row>
    <row r="222" spans="1:25" x14ac:dyDescent="0.2">
      <c r="A222" t="s">
        <v>455</v>
      </c>
      <c r="B222" s="104" t="s">
        <v>456</v>
      </c>
      <c r="C222" t="s">
        <v>639</v>
      </c>
      <c r="D222" s="22">
        <v>8</v>
      </c>
      <c r="E222" s="22">
        <v>0</v>
      </c>
      <c r="F222" s="22">
        <v>0</v>
      </c>
      <c r="G222" s="22">
        <v>3</v>
      </c>
      <c r="H222" s="23">
        <f t="shared" si="20"/>
        <v>11</v>
      </c>
      <c r="I222" s="22">
        <v>0</v>
      </c>
      <c r="J222" s="23">
        <f t="shared" si="22"/>
        <v>11</v>
      </c>
      <c r="K222" s="49"/>
      <c r="L222" s="22">
        <v>25</v>
      </c>
      <c r="M222" s="22">
        <v>0</v>
      </c>
      <c r="N222" s="22">
        <v>0</v>
      </c>
      <c r="O222" s="22">
        <v>4</v>
      </c>
      <c r="P222" s="23">
        <f t="shared" si="21"/>
        <v>29</v>
      </c>
      <c r="Q222" s="22">
        <v>0</v>
      </c>
      <c r="R222" s="23">
        <f t="shared" si="23"/>
        <v>29</v>
      </c>
      <c r="S222" s="25"/>
      <c r="T222" s="70"/>
      <c r="U222" s="26"/>
      <c r="V222" s="26"/>
      <c r="W222" s="26"/>
      <c r="X222" s="26"/>
      <c r="Y222" s="26"/>
    </row>
    <row r="223" spans="1:25" x14ac:dyDescent="0.2">
      <c r="A223" t="s">
        <v>457</v>
      </c>
      <c r="B223" s="104" t="s">
        <v>458</v>
      </c>
      <c r="C223" t="s">
        <v>640</v>
      </c>
      <c r="D223" s="22">
        <v>52</v>
      </c>
      <c r="E223" s="22">
        <v>0</v>
      </c>
      <c r="F223" s="22">
        <v>0</v>
      </c>
      <c r="G223" s="22">
        <v>0</v>
      </c>
      <c r="H223" s="23">
        <f t="shared" si="20"/>
        <v>52</v>
      </c>
      <c r="I223" s="22">
        <v>0</v>
      </c>
      <c r="J223" s="23">
        <f t="shared" si="22"/>
        <v>52</v>
      </c>
      <c r="K223" s="49"/>
      <c r="L223" s="22">
        <v>47</v>
      </c>
      <c r="M223" s="22">
        <v>0</v>
      </c>
      <c r="N223" s="22">
        <v>0</v>
      </c>
      <c r="O223" s="22">
        <v>0</v>
      </c>
      <c r="P223" s="23">
        <f t="shared" si="21"/>
        <v>47</v>
      </c>
      <c r="Q223" s="22">
        <v>0</v>
      </c>
      <c r="R223" s="23">
        <f t="shared" si="23"/>
        <v>47</v>
      </c>
      <c r="S223" s="25"/>
      <c r="T223" s="70"/>
      <c r="U223" s="26"/>
      <c r="V223" s="26"/>
      <c r="W223" s="26"/>
      <c r="X223" s="26"/>
      <c r="Y223" s="26"/>
    </row>
    <row r="224" spans="1:25" x14ac:dyDescent="0.2">
      <c r="A224" t="s">
        <v>459</v>
      </c>
      <c r="B224" s="104" t="s">
        <v>460</v>
      </c>
      <c r="C224" t="s">
        <v>640</v>
      </c>
      <c r="D224" s="22">
        <v>37</v>
      </c>
      <c r="E224" s="22">
        <v>0</v>
      </c>
      <c r="F224" s="22">
        <v>0</v>
      </c>
      <c r="G224" s="22">
        <v>9</v>
      </c>
      <c r="H224" s="23">
        <f t="shared" si="20"/>
        <v>46</v>
      </c>
      <c r="I224" s="22">
        <v>0</v>
      </c>
      <c r="J224" s="23">
        <f t="shared" si="22"/>
        <v>46</v>
      </c>
      <c r="K224" s="49"/>
      <c r="L224" s="22">
        <v>56</v>
      </c>
      <c r="M224" s="22">
        <v>0</v>
      </c>
      <c r="N224" s="22">
        <v>0</v>
      </c>
      <c r="O224" s="22">
        <v>6</v>
      </c>
      <c r="P224" s="23">
        <f t="shared" si="21"/>
        <v>62</v>
      </c>
      <c r="Q224" s="22">
        <v>0</v>
      </c>
      <c r="R224" s="23">
        <f t="shared" si="23"/>
        <v>62</v>
      </c>
      <c r="S224" s="25"/>
      <c r="T224" s="70"/>
      <c r="U224" s="26"/>
      <c r="V224" s="26"/>
      <c r="W224" s="26"/>
      <c r="X224" s="26"/>
      <c r="Y224" s="26"/>
    </row>
    <row r="225" spans="1:25" x14ac:dyDescent="0.2">
      <c r="A225" t="s">
        <v>461</v>
      </c>
      <c r="B225" t="s">
        <v>462</v>
      </c>
      <c r="C225" t="s">
        <v>639</v>
      </c>
      <c r="D225" s="22">
        <v>0</v>
      </c>
      <c r="E225" s="22">
        <v>0</v>
      </c>
      <c r="F225" s="22">
        <v>0</v>
      </c>
      <c r="G225" s="22">
        <v>0</v>
      </c>
      <c r="H225" s="23">
        <f t="shared" si="20"/>
        <v>0</v>
      </c>
      <c r="I225" s="22">
        <v>0</v>
      </c>
      <c r="J225" s="23">
        <f t="shared" si="22"/>
        <v>0</v>
      </c>
      <c r="K225" s="49"/>
      <c r="L225" s="22">
        <v>47</v>
      </c>
      <c r="M225" s="22">
        <v>0</v>
      </c>
      <c r="N225" s="22">
        <v>0</v>
      </c>
      <c r="O225" s="22">
        <v>0</v>
      </c>
      <c r="P225" s="23">
        <f t="shared" si="21"/>
        <v>47</v>
      </c>
      <c r="Q225" s="22">
        <v>0</v>
      </c>
      <c r="R225" s="23">
        <f t="shared" si="23"/>
        <v>47</v>
      </c>
      <c r="S225" s="25"/>
      <c r="T225" s="70"/>
      <c r="U225" s="26"/>
      <c r="V225" s="26"/>
      <c r="W225" s="26"/>
      <c r="X225" s="26"/>
      <c r="Y225" s="26"/>
    </row>
    <row r="226" spans="1:25" x14ac:dyDescent="0.2">
      <c r="A226" t="s">
        <v>463</v>
      </c>
      <c r="B226" s="104" t="s">
        <v>464</v>
      </c>
      <c r="C226" t="s">
        <v>639</v>
      </c>
      <c r="D226" s="22">
        <v>0</v>
      </c>
      <c r="E226" s="22">
        <v>0</v>
      </c>
      <c r="F226" s="22">
        <v>0</v>
      </c>
      <c r="G226" s="22">
        <v>0</v>
      </c>
      <c r="H226" s="23">
        <f t="shared" si="20"/>
        <v>0</v>
      </c>
      <c r="I226" s="22">
        <v>0</v>
      </c>
      <c r="J226" s="23">
        <f t="shared" si="22"/>
        <v>0</v>
      </c>
      <c r="K226" s="49"/>
      <c r="L226" s="22">
        <v>96</v>
      </c>
      <c r="M226" s="22">
        <v>0</v>
      </c>
      <c r="N226" s="22">
        <v>0</v>
      </c>
      <c r="O226" s="22">
        <v>45</v>
      </c>
      <c r="P226" s="23">
        <f t="shared" si="21"/>
        <v>141</v>
      </c>
      <c r="Q226" s="22">
        <v>0</v>
      </c>
      <c r="R226" s="23">
        <f t="shared" si="23"/>
        <v>141</v>
      </c>
      <c r="S226" s="25"/>
      <c r="T226" s="70"/>
      <c r="U226" s="26"/>
      <c r="V226" s="26"/>
      <c r="W226" s="26"/>
      <c r="X226" s="26"/>
      <c r="Y226" s="26"/>
    </row>
    <row r="227" spans="1:25" x14ac:dyDescent="0.2">
      <c r="A227" t="s">
        <v>465</v>
      </c>
      <c r="B227" s="104" t="s">
        <v>466</v>
      </c>
      <c r="C227" t="s">
        <v>639</v>
      </c>
      <c r="D227" s="22">
        <v>11</v>
      </c>
      <c r="E227" s="22">
        <v>0</v>
      </c>
      <c r="F227" s="22">
        <v>0</v>
      </c>
      <c r="G227" s="22">
        <v>16</v>
      </c>
      <c r="H227" s="23">
        <f t="shared" si="20"/>
        <v>27</v>
      </c>
      <c r="I227" s="22">
        <v>0</v>
      </c>
      <c r="J227" s="23">
        <f t="shared" si="22"/>
        <v>27</v>
      </c>
      <c r="K227" s="49"/>
      <c r="L227" s="22">
        <v>0</v>
      </c>
      <c r="M227" s="22">
        <v>0</v>
      </c>
      <c r="N227" s="22">
        <v>0</v>
      </c>
      <c r="O227" s="22">
        <v>2</v>
      </c>
      <c r="P227" s="23">
        <f t="shared" si="21"/>
        <v>2</v>
      </c>
      <c r="Q227" s="22">
        <v>0</v>
      </c>
      <c r="R227" s="23">
        <f t="shared" si="23"/>
        <v>2</v>
      </c>
      <c r="S227" s="25"/>
      <c r="T227" s="70"/>
      <c r="U227" s="26"/>
      <c r="V227" s="26"/>
      <c r="W227" s="26"/>
      <c r="X227" s="26"/>
      <c r="Y227" s="26"/>
    </row>
    <row r="228" spans="1:25" x14ac:dyDescent="0.2">
      <c r="A228" t="s">
        <v>467</v>
      </c>
      <c r="B228" t="s">
        <v>468</v>
      </c>
      <c r="C228" t="s">
        <v>640</v>
      </c>
      <c r="D228" s="22">
        <v>0</v>
      </c>
      <c r="E228" s="22">
        <v>0</v>
      </c>
      <c r="F228" s="22">
        <v>0</v>
      </c>
      <c r="G228" s="22">
        <v>0</v>
      </c>
      <c r="H228" s="23">
        <f t="shared" ref="H228" si="24">SUM(D228:G228)</f>
        <v>0</v>
      </c>
      <c r="I228" s="22">
        <v>0</v>
      </c>
      <c r="J228" s="23">
        <f t="shared" ref="J228" si="25">SUM(H228:I228)</f>
        <v>0</v>
      </c>
      <c r="K228" s="49"/>
      <c r="L228" s="22">
        <v>16</v>
      </c>
      <c r="M228" s="22">
        <v>0</v>
      </c>
      <c r="N228" s="22">
        <v>0</v>
      </c>
      <c r="O228" s="22">
        <v>0</v>
      </c>
      <c r="P228" s="23">
        <f t="shared" ref="P228" si="26">SUM(L228:O228)</f>
        <v>16</v>
      </c>
      <c r="Q228" s="22">
        <v>0</v>
      </c>
      <c r="R228" s="23">
        <f t="shared" ref="R228" si="27">SUM(P228:Q228)</f>
        <v>16</v>
      </c>
      <c r="S228" s="25"/>
      <c r="T228" s="70"/>
      <c r="U228" s="26"/>
      <c r="V228" s="26"/>
      <c r="W228" s="26"/>
      <c r="X228" s="26"/>
      <c r="Y228" s="26"/>
    </row>
    <row r="229" spans="1:25" x14ac:dyDescent="0.2">
      <c r="A229" t="s">
        <v>469</v>
      </c>
      <c r="B229" s="104" t="s">
        <v>470</v>
      </c>
      <c r="C229" t="s">
        <v>34</v>
      </c>
      <c r="D229" s="22">
        <v>1</v>
      </c>
      <c r="E229" s="22">
        <v>4</v>
      </c>
      <c r="F229" s="22">
        <v>0</v>
      </c>
      <c r="G229" s="22">
        <v>0</v>
      </c>
      <c r="H229" s="23">
        <f t="shared" si="20"/>
        <v>5</v>
      </c>
      <c r="I229" s="22">
        <v>0</v>
      </c>
      <c r="J229" s="23">
        <f t="shared" si="22"/>
        <v>5</v>
      </c>
      <c r="K229" s="49"/>
      <c r="L229" s="22">
        <v>132</v>
      </c>
      <c r="M229" s="22">
        <v>4</v>
      </c>
      <c r="N229" s="22">
        <v>0</v>
      </c>
      <c r="O229" s="22">
        <v>21</v>
      </c>
      <c r="P229" s="23">
        <f t="shared" si="21"/>
        <v>157</v>
      </c>
      <c r="Q229" s="22">
        <v>0</v>
      </c>
      <c r="R229" s="23">
        <f t="shared" si="23"/>
        <v>157</v>
      </c>
      <c r="S229" s="25"/>
      <c r="T229" s="70"/>
      <c r="U229" s="26"/>
      <c r="V229" s="26"/>
      <c r="W229" s="26"/>
      <c r="X229" s="26"/>
      <c r="Y229" s="26"/>
    </row>
    <row r="230" spans="1:25" x14ac:dyDescent="0.2">
      <c r="A230" t="s">
        <v>471</v>
      </c>
      <c r="B230" s="104" t="s">
        <v>472</v>
      </c>
      <c r="C230" t="s">
        <v>639</v>
      </c>
      <c r="D230" s="22">
        <v>39</v>
      </c>
      <c r="E230" s="22">
        <v>0</v>
      </c>
      <c r="F230" s="22">
        <v>0</v>
      </c>
      <c r="G230" s="22">
        <v>57</v>
      </c>
      <c r="H230" s="23">
        <f t="shared" si="20"/>
        <v>96</v>
      </c>
      <c r="I230" s="22">
        <v>0</v>
      </c>
      <c r="J230" s="23">
        <f t="shared" si="22"/>
        <v>96</v>
      </c>
      <c r="K230" s="49"/>
      <c r="L230" s="22">
        <v>1</v>
      </c>
      <c r="M230" s="22">
        <v>0</v>
      </c>
      <c r="N230" s="22">
        <v>0</v>
      </c>
      <c r="O230" s="22">
        <v>24</v>
      </c>
      <c r="P230" s="23">
        <f t="shared" si="21"/>
        <v>25</v>
      </c>
      <c r="Q230" s="22">
        <v>0</v>
      </c>
      <c r="R230" s="23">
        <f t="shared" si="23"/>
        <v>25</v>
      </c>
      <c r="S230" s="25"/>
      <c r="T230" s="70"/>
      <c r="U230" s="26"/>
      <c r="V230" s="26"/>
      <c r="W230" s="26"/>
      <c r="X230" s="26"/>
      <c r="Y230" s="26"/>
    </row>
    <row r="231" spans="1:25" x14ac:dyDescent="0.2">
      <c r="A231" t="s">
        <v>473</v>
      </c>
      <c r="B231" s="104" t="s">
        <v>474</v>
      </c>
      <c r="C231" t="s">
        <v>639</v>
      </c>
      <c r="D231" s="22">
        <v>27</v>
      </c>
      <c r="E231" s="22">
        <v>0</v>
      </c>
      <c r="F231" s="22">
        <v>0</v>
      </c>
      <c r="G231" s="22">
        <v>11</v>
      </c>
      <c r="H231" s="23">
        <f t="shared" si="20"/>
        <v>38</v>
      </c>
      <c r="I231" s="22">
        <v>0</v>
      </c>
      <c r="J231" s="23">
        <f t="shared" si="22"/>
        <v>38</v>
      </c>
      <c r="K231" s="49"/>
      <c r="L231" s="22">
        <v>33</v>
      </c>
      <c r="M231" s="22">
        <v>0</v>
      </c>
      <c r="N231" s="22">
        <v>0</v>
      </c>
      <c r="O231" s="22">
        <v>5</v>
      </c>
      <c r="P231" s="23">
        <f t="shared" si="21"/>
        <v>38</v>
      </c>
      <c r="Q231" s="22">
        <v>0</v>
      </c>
      <c r="R231" s="23">
        <f t="shared" si="23"/>
        <v>38</v>
      </c>
      <c r="S231" s="25"/>
      <c r="T231" s="70"/>
      <c r="U231" s="26"/>
      <c r="V231" s="26"/>
      <c r="W231" s="26"/>
      <c r="X231" s="26"/>
      <c r="Y231" s="26"/>
    </row>
    <row r="232" spans="1:25" x14ac:dyDescent="0.2">
      <c r="A232" t="s">
        <v>475</v>
      </c>
      <c r="B232" s="104" t="s">
        <v>476</v>
      </c>
      <c r="C232" t="s">
        <v>640</v>
      </c>
      <c r="D232" s="22">
        <v>157</v>
      </c>
      <c r="E232" s="22">
        <v>0</v>
      </c>
      <c r="F232" s="22">
        <v>0</v>
      </c>
      <c r="G232" s="22">
        <v>0</v>
      </c>
      <c r="H232" s="23">
        <f t="shared" si="20"/>
        <v>157</v>
      </c>
      <c r="I232" s="22">
        <v>0</v>
      </c>
      <c r="J232" s="23">
        <f t="shared" si="22"/>
        <v>157</v>
      </c>
      <c r="K232" s="49"/>
      <c r="L232" s="22">
        <v>141</v>
      </c>
      <c r="M232" s="22">
        <v>0</v>
      </c>
      <c r="N232" s="22">
        <v>0</v>
      </c>
      <c r="O232" s="22">
        <v>6</v>
      </c>
      <c r="P232" s="23">
        <f t="shared" si="21"/>
        <v>147</v>
      </c>
      <c r="Q232" s="22">
        <v>0</v>
      </c>
      <c r="R232" s="23">
        <f t="shared" si="23"/>
        <v>147</v>
      </c>
      <c r="S232" s="25"/>
      <c r="T232" s="70"/>
      <c r="U232" s="26"/>
      <c r="V232" s="26"/>
      <c r="W232" s="26"/>
      <c r="X232" s="26"/>
      <c r="Y232" s="26"/>
    </row>
    <row r="233" spans="1:25" x14ac:dyDescent="0.2">
      <c r="A233" t="s">
        <v>477</v>
      </c>
      <c r="B233" s="104" t="s">
        <v>478</v>
      </c>
      <c r="C233" t="s">
        <v>46</v>
      </c>
      <c r="D233" s="22">
        <v>0</v>
      </c>
      <c r="E233" s="22">
        <v>0</v>
      </c>
      <c r="F233" s="22">
        <v>0</v>
      </c>
      <c r="G233" s="22">
        <v>4</v>
      </c>
      <c r="H233" s="23">
        <f t="shared" si="20"/>
        <v>4</v>
      </c>
      <c r="I233" s="22">
        <v>67</v>
      </c>
      <c r="J233" s="23">
        <f t="shared" si="22"/>
        <v>71</v>
      </c>
      <c r="K233" s="49"/>
      <c r="L233" s="22">
        <v>34</v>
      </c>
      <c r="M233" s="22">
        <v>0</v>
      </c>
      <c r="N233" s="22">
        <v>0</v>
      </c>
      <c r="O233" s="22">
        <v>14</v>
      </c>
      <c r="P233" s="23">
        <f t="shared" si="21"/>
        <v>48</v>
      </c>
      <c r="Q233" s="22">
        <v>126</v>
      </c>
      <c r="R233" s="23">
        <f t="shared" si="23"/>
        <v>174</v>
      </c>
      <c r="S233" s="25"/>
      <c r="T233" s="70"/>
      <c r="U233" s="26"/>
      <c r="V233" s="26"/>
      <c r="W233" s="26"/>
      <c r="X233" s="26"/>
      <c r="Y233" s="26"/>
    </row>
    <row r="234" spans="1:25" x14ac:dyDescent="0.2">
      <c r="A234" t="s">
        <v>479</v>
      </c>
      <c r="B234" s="104" t="s">
        <v>480</v>
      </c>
      <c r="C234" t="s">
        <v>35</v>
      </c>
      <c r="D234" s="22">
        <v>11</v>
      </c>
      <c r="E234" s="22">
        <v>0</v>
      </c>
      <c r="F234" s="22">
        <v>0</v>
      </c>
      <c r="G234" s="22">
        <v>54</v>
      </c>
      <c r="H234" s="23">
        <f t="shared" si="20"/>
        <v>65</v>
      </c>
      <c r="I234" s="22">
        <v>0</v>
      </c>
      <c r="J234" s="23">
        <f t="shared" si="22"/>
        <v>65</v>
      </c>
      <c r="K234" s="49"/>
      <c r="L234" s="22">
        <v>166</v>
      </c>
      <c r="M234" s="22">
        <v>0</v>
      </c>
      <c r="N234" s="22">
        <v>0</v>
      </c>
      <c r="O234" s="22">
        <v>0</v>
      </c>
      <c r="P234" s="23">
        <f t="shared" si="21"/>
        <v>166</v>
      </c>
      <c r="Q234" s="22">
        <v>0</v>
      </c>
      <c r="R234" s="23">
        <f t="shared" si="23"/>
        <v>166</v>
      </c>
      <c r="S234" s="25"/>
      <c r="T234" s="70"/>
      <c r="U234" s="26"/>
      <c r="V234" s="26"/>
      <c r="W234" s="26"/>
      <c r="X234" s="26"/>
      <c r="Y234" s="26"/>
    </row>
    <row r="235" spans="1:25" x14ac:dyDescent="0.2">
      <c r="A235" t="s">
        <v>481</v>
      </c>
      <c r="B235" s="104" t="s">
        <v>482</v>
      </c>
      <c r="C235" t="s">
        <v>34</v>
      </c>
      <c r="D235" s="22">
        <v>0</v>
      </c>
      <c r="E235" s="22">
        <v>0</v>
      </c>
      <c r="F235" s="22">
        <v>0</v>
      </c>
      <c r="G235" s="22">
        <v>46</v>
      </c>
      <c r="H235" s="23">
        <f t="shared" ref="H235:H260" si="28">SUM(D235:G235)</f>
        <v>46</v>
      </c>
      <c r="I235" s="22">
        <v>0</v>
      </c>
      <c r="J235" s="23">
        <f t="shared" si="22"/>
        <v>46</v>
      </c>
      <c r="K235" s="49"/>
      <c r="L235" s="22">
        <v>0</v>
      </c>
      <c r="M235" s="22">
        <v>5</v>
      </c>
      <c r="N235" s="22">
        <v>0</v>
      </c>
      <c r="O235" s="22">
        <v>14</v>
      </c>
      <c r="P235" s="23">
        <f t="shared" ref="P235:P260" si="29">SUM(L235:O235)</f>
        <v>19</v>
      </c>
      <c r="Q235" s="22">
        <v>102</v>
      </c>
      <c r="R235" s="23">
        <f t="shared" si="23"/>
        <v>121</v>
      </c>
      <c r="S235" s="25"/>
      <c r="T235" s="70"/>
      <c r="U235" s="26"/>
      <c r="V235" s="26"/>
      <c r="W235" s="26"/>
      <c r="X235" s="26"/>
      <c r="Y235" s="26"/>
    </row>
    <row r="236" spans="1:25" x14ac:dyDescent="0.2">
      <c r="A236" t="s">
        <v>483</v>
      </c>
      <c r="B236" s="104" t="s">
        <v>484</v>
      </c>
      <c r="C236" t="s">
        <v>35</v>
      </c>
      <c r="D236" s="22">
        <v>31</v>
      </c>
      <c r="E236" s="22">
        <v>0</v>
      </c>
      <c r="F236" s="22">
        <v>0</v>
      </c>
      <c r="G236" s="22">
        <v>75</v>
      </c>
      <c r="H236" s="23">
        <f t="shared" si="28"/>
        <v>106</v>
      </c>
      <c r="I236" s="22">
        <v>0</v>
      </c>
      <c r="J236" s="23">
        <f t="shared" ref="J236:J260" si="30">SUM(H236:I236)</f>
        <v>106</v>
      </c>
      <c r="K236" s="49"/>
      <c r="L236" s="22">
        <v>12</v>
      </c>
      <c r="M236" s="22">
        <v>0</v>
      </c>
      <c r="N236" s="22">
        <v>0</v>
      </c>
      <c r="O236" s="22">
        <v>0</v>
      </c>
      <c r="P236" s="23">
        <f t="shared" si="29"/>
        <v>12</v>
      </c>
      <c r="Q236" s="22">
        <v>0</v>
      </c>
      <c r="R236" s="23">
        <f t="shared" ref="R236:R260" si="31">SUM(P236:Q236)</f>
        <v>12</v>
      </c>
      <c r="S236" s="25"/>
      <c r="T236" s="70"/>
      <c r="U236" s="26"/>
      <c r="V236" s="26"/>
      <c r="W236" s="26"/>
      <c r="X236" s="26"/>
      <c r="Y236" s="26"/>
    </row>
    <row r="237" spans="1:25" x14ac:dyDescent="0.2">
      <c r="A237" t="s">
        <v>485</v>
      </c>
      <c r="B237" s="104" t="s">
        <v>486</v>
      </c>
      <c r="C237" t="s">
        <v>639</v>
      </c>
      <c r="D237" s="22">
        <v>38</v>
      </c>
      <c r="E237" s="22">
        <v>6</v>
      </c>
      <c r="F237" s="22">
        <v>0</v>
      </c>
      <c r="G237" s="22">
        <v>12</v>
      </c>
      <c r="H237" s="23">
        <f t="shared" si="28"/>
        <v>56</v>
      </c>
      <c r="I237" s="22">
        <v>0</v>
      </c>
      <c r="J237" s="23">
        <f t="shared" si="30"/>
        <v>56</v>
      </c>
      <c r="K237" s="49"/>
      <c r="L237" s="22">
        <v>41</v>
      </c>
      <c r="M237" s="22">
        <v>0</v>
      </c>
      <c r="N237" s="22">
        <v>0</v>
      </c>
      <c r="O237" s="22">
        <v>12</v>
      </c>
      <c r="P237" s="23">
        <f t="shared" si="29"/>
        <v>53</v>
      </c>
      <c r="Q237" s="22">
        <v>0</v>
      </c>
      <c r="R237" s="23">
        <f t="shared" si="31"/>
        <v>53</v>
      </c>
      <c r="S237" s="25"/>
      <c r="T237" s="70"/>
      <c r="U237" s="26"/>
      <c r="V237" s="26"/>
      <c r="W237" s="26"/>
      <c r="X237" s="26"/>
      <c r="Y237" s="26"/>
    </row>
    <row r="238" spans="1:25" x14ac:dyDescent="0.2">
      <c r="A238" t="s">
        <v>487</v>
      </c>
      <c r="B238" s="104" t="s">
        <v>488</v>
      </c>
      <c r="C238" t="s">
        <v>639</v>
      </c>
      <c r="D238" s="22">
        <v>0</v>
      </c>
      <c r="E238" s="22">
        <v>0</v>
      </c>
      <c r="F238" s="22">
        <v>0</v>
      </c>
      <c r="G238" s="22">
        <v>0</v>
      </c>
      <c r="H238" s="23">
        <f t="shared" si="28"/>
        <v>0</v>
      </c>
      <c r="I238" s="22">
        <v>0</v>
      </c>
      <c r="J238" s="23">
        <f t="shared" si="30"/>
        <v>0</v>
      </c>
      <c r="K238" s="49"/>
      <c r="L238" s="22">
        <v>11</v>
      </c>
      <c r="M238" s="22">
        <v>0</v>
      </c>
      <c r="N238" s="22">
        <v>0</v>
      </c>
      <c r="O238" s="22">
        <v>0</v>
      </c>
      <c r="P238" s="23">
        <f t="shared" si="29"/>
        <v>11</v>
      </c>
      <c r="Q238" s="22">
        <v>0</v>
      </c>
      <c r="R238" s="23">
        <f t="shared" si="31"/>
        <v>11</v>
      </c>
      <c r="S238" s="25"/>
      <c r="T238" s="70"/>
      <c r="U238" s="26"/>
      <c r="V238" s="26"/>
      <c r="W238" s="26"/>
      <c r="X238" s="26"/>
      <c r="Y238" s="26"/>
    </row>
    <row r="239" spans="1:25" x14ac:dyDescent="0.2">
      <c r="A239" t="s">
        <v>489</v>
      </c>
      <c r="B239" s="104" t="s">
        <v>490</v>
      </c>
      <c r="C239" t="s">
        <v>639</v>
      </c>
      <c r="D239" s="22">
        <v>0</v>
      </c>
      <c r="E239" s="22">
        <v>0</v>
      </c>
      <c r="F239" s="22">
        <v>0</v>
      </c>
      <c r="G239" s="22">
        <v>16</v>
      </c>
      <c r="H239" s="23">
        <f t="shared" si="28"/>
        <v>16</v>
      </c>
      <c r="I239" s="22">
        <v>0</v>
      </c>
      <c r="J239" s="23">
        <f t="shared" si="30"/>
        <v>16</v>
      </c>
      <c r="K239" s="49"/>
      <c r="L239" s="22">
        <v>0</v>
      </c>
      <c r="M239" s="22">
        <v>0</v>
      </c>
      <c r="N239" s="22">
        <v>0</v>
      </c>
      <c r="O239" s="22">
        <v>0</v>
      </c>
      <c r="P239" s="23">
        <f t="shared" si="29"/>
        <v>0</v>
      </c>
      <c r="Q239" s="22">
        <v>10</v>
      </c>
      <c r="R239" s="23">
        <f t="shared" si="31"/>
        <v>10</v>
      </c>
      <c r="S239" s="25"/>
      <c r="T239" s="70"/>
      <c r="U239" s="26"/>
      <c r="V239" s="26"/>
      <c r="W239" s="26"/>
      <c r="X239" s="26"/>
      <c r="Y239" s="26"/>
    </row>
    <row r="240" spans="1:25" x14ac:dyDescent="0.2">
      <c r="A240" t="s">
        <v>491</v>
      </c>
      <c r="B240" s="104" t="s">
        <v>492</v>
      </c>
      <c r="C240" t="s">
        <v>639</v>
      </c>
      <c r="D240" s="22">
        <v>38</v>
      </c>
      <c r="E240" s="22">
        <v>0</v>
      </c>
      <c r="F240" s="22">
        <v>0</v>
      </c>
      <c r="G240" s="22">
        <v>0</v>
      </c>
      <c r="H240" s="23">
        <f t="shared" si="28"/>
        <v>38</v>
      </c>
      <c r="I240" s="22">
        <v>0</v>
      </c>
      <c r="J240" s="23">
        <f t="shared" si="30"/>
        <v>38</v>
      </c>
      <c r="K240" s="49"/>
      <c r="L240" s="22">
        <v>38</v>
      </c>
      <c r="M240" s="22">
        <v>0</v>
      </c>
      <c r="N240" s="22">
        <v>0</v>
      </c>
      <c r="O240" s="22">
        <v>0</v>
      </c>
      <c r="P240" s="23">
        <f t="shared" si="29"/>
        <v>38</v>
      </c>
      <c r="Q240" s="22">
        <v>0</v>
      </c>
      <c r="R240" s="23">
        <f t="shared" si="31"/>
        <v>38</v>
      </c>
      <c r="S240" s="25"/>
      <c r="T240" s="70"/>
      <c r="U240" s="26"/>
      <c r="V240" s="26"/>
      <c r="W240" s="26"/>
      <c r="X240" s="26"/>
      <c r="Y240" s="26"/>
    </row>
    <row r="241" spans="1:25" x14ac:dyDescent="0.2">
      <c r="A241" t="s">
        <v>493</v>
      </c>
      <c r="B241" s="104" t="s">
        <v>494</v>
      </c>
      <c r="C241" t="s">
        <v>639</v>
      </c>
      <c r="D241" s="22">
        <v>0</v>
      </c>
      <c r="E241" s="22">
        <v>0</v>
      </c>
      <c r="F241" s="22">
        <v>0</v>
      </c>
      <c r="G241" s="22">
        <v>0</v>
      </c>
      <c r="H241" s="23">
        <f t="shared" si="28"/>
        <v>0</v>
      </c>
      <c r="I241" s="22">
        <v>14</v>
      </c>
      <c r="J241" s="23">
        <f t="shared" si="30"/>
        <v>14</v>
      </c>
      <c r="K241" s="49"/>
      <c r="L241" s="22">
        <v>0</v>
      </c>
      <c r="M241" s="22">
        <v>0</v>
      </c>
      <c r="N241" s="22">
        <v>0</v>
      </c>
      <c r="O241" s="22">
        <v>0</v>
      </c>
      <c r="P241" s="23">
        <f t="shared" si="29"/>
        <v>0</v>
      </c>
      <c r="Q241" s="22">
        <v>1</v>
      </c>
      <c r="R241" s="23">
        <f t="shared" si="31"/>
        <v>1</v>
      </c>
      <c r="S241" s="25"/>
      <c r="T241" s="70"/>
      <c r="U241" s="26"/>
      <c r="V241" s="26"/>
      <c r="W241" s="26"/>
      <c r="X241" s="26"/>
      <c r="Y241" s="26"/>
    </row>
    <row r="242" spans="1:25" x14ac:dyDescent="0.2">
      <c r="A242" t="s">
        <v>495</v>
      </c>
      <c r="B242" s="104" t="s">
        <v>496</v>
      </c>
      <c r="C242" t="s">
        <v>640</v>
      </c>
      <c r="D242" s="22">
        <v>0</v>
      </c>
      <c r="E242" s="22">
        <v>0</v>
      </c>
      <c r="F242" s="22">
        <v>0</v>
      </c>
      <c r="G242" s="22">
        <v>0</v>
      </c>
      <c r="H242" s="23">
        <f t="shared" si="28"/>
        <v>0</v>
      </c>
      <c r="I242" s="22">
        <v>0</v>
      </c>
      <c r="J242" s="23">
        <f t="shared" si="30"/>
        <v>0</v>
      </c>
      <c r="K242" s="49"/>
      <c r="L242" s="22">
        <v>5</v>
      </c>
      <c r="M242" s="22">
        <v>0</v>
      </c>
      <c r="N242" s="22">
        <v>0</v>
      </c>
      <c r="O242" s="22">
        <v>0</v>
      </c>
      <c r="P242" s="23">
        <f t="shared" si="29"/>
        <v>5</v>
      </c>
      <c r="Q242" s="22">
        <v>0</v>
      </c>
      <c r="R242" s="23">
        <f t="shared" si="31"/>
        <v>5</v>
      </c>
      <c r="S242" s="25"/>
      <c r="T242" s="70"/>
      <c r="U242" s="26"/>
      <c r="V242" s="26"/>
      <c r="W242" s="26"/>
      <c r="X242" s="26"/>
      <c r="Y242" s="26"/>
    </row>
    <row r="243" spans="1:25" x14ac:dyDescent="0.2">
      <c r="A243" t="s">
        <v>497</v>
      </c>
      <c r="B243" s="104" t="s">
        <v>498</v>
      </c>
      <c r="C243" t="s">
        <v>640</v>
      </c>
      <c r="D243" s="22">
        <v>10</v>
      </c>
      <c r="E243" s="22">
        <v>0</v>
      </c>
      <c r="F243" s="22">
        <v>0</v>
      </c>
      <c r="G243" s="22">
        <v>4</v>
      </c>
      <c r="H243" s="23">
        <f t="shared" si="28"/>
        <v>14</v>
      </c>
      <c r="I243" s="22">
        <v>0</v>
      </c>
      <c r="J243" s="23">
        <f t="shared" si="30"/>
        <v>14</v>
      </c>
      <c r="K243" s="49"/>
      <c r="L243" s="22">
        <v>13</v>
      </c>
      <c r="M243" s="22">
        <v>0</v>
      </c>
      <c r="N243" s="22">
        <v>0</v>
      </c>
      <c r="O243" s="22">
        <v>0</v>
      </c>
      <c r="P243" s="23">
        <f t="shared" si="29"/>
        <v>13</v>
      </c>
      <c r="Q243" s="22">
        <v>0</v>
      </c>
      <c r="R243" s="23">
        <f t="shared" si="31"/>
        <v>13</v>
      </c>
      <c r="S243" s="25"/>
      <c r="T243" s="70"/>
      <c r="U243" s="26"/>
      <c r="V243" s="26"/>
      <c r="W243" s="26"/>
      <c r="X243" s="26"/>
      <c r="Y243" s="26"/>
    </row>
    <row r="244" spans="1:25" x14ac:dyDescent="0.2">
      <c r="A244" t="s">
        <v>499</v>
      </c>
      <c r="B244" t="s">
        <v>500</v>
      </c>
      <c r="C244" t="s">
        <v>34</v>
      </c>
      <c r="D244" s="22">
        <v>0</v>
      </c>
      <c r="E244" s="22">
        <v>0</v>
      </c>
      <c r="F244" s="22">
        <v>0</v>
      </c>
      <c r="G244" s="22">
        <v>60</v>
      </c>
      <c r="H244" s="23">
        <f t="shared" si="28"/>
        <v>60</v>
      </c>
      <c r="I244" s="22">
        <v>162</v>
      </c>
      <c r="J244" s="23">
        <f t="shared" si="30"/>
        <v>222</v>
      </c>
      <c r="K244" s="49"/>
      <c r="L244" s="22">
        <v>18</v>
      </c>
      <c r="M244" s="22">
        <v>0</v>
      </c>
      <c r="N244" s="22">
        <v>0</v>
      </c>
      <c r="O244" s="22">
        <v>19</v>
      </c>
      <c r="P244" s="23">
        <f t="shared" si="29"/>
        <v>37</v>
      </c>
      <c r="Q244" s="22">
        <v>3</v>
      </c>
      <c r="R244" s="23">
        <f t="shared" si="31"/>
        <v>40</v>
      </c>
      <c r="S244" s="25"/>
      <c r="T244" s="70"/>
      <c r="U244" s="26"/>
      <c r="V244" s="26"/>
      <c r="W244" s="26"/>
      <c r="X244" s="26"/>
      <c r="Y244" s="26"/>
    </row>
    <row r="245" spans="1:25" x14ac:dyDescent="0.2">
      <c r="A245" t="s">
        <v>501</v>
      </c>
      <c r="B245" t="s">
        <v>502</v>
      </c>
      <c r="C245" t="s">
        <v>35</v>
      </c>
      <c r="D245" s="22">
        <v>0</v>
      </c>
      <c r="E245" s="22">
        <v>0</v>
      </c>
      <c r="F245" s="22">
        <v>0</v>
      </c>
      <c r="G245" s="22">
        <v>0</v>
      </c>
      <c r="H245" s="23">
        <f t="shared" si="28"/>
        <v>0</v>
      </c>
      <c r="I245" s="22">
        <v>0</v>
      </c>
      <c r="J245" s="23">
        <f t="shared" si="30"/>
        <v>0</v>
      </c>
      <c r="K245" s="49"/>
      <c r="L245" s="22">
        <v>14</v>
      </c>
      <c r="M245" s="22">
        <v>0</v>
      </c>
      <c r="N245" s="22">
        <v>0</v>
      </c>
      <c r="O245" s="22">
        <v>4</v>
      </c>
      <c r="P245" s="23">
        <f t="shared" si="29"/>
        <v>18</v>
      </c>
      <c r="Q245" s="22">
        <v>0</v>
      </c>
      <c r="R245" s="23">
        <f t="shared" si="31"/>
        <v>18</v>
      </c>
      <c r="S245" s="25"/>
      <c r="T245" s="70"/>
      <c r="U245" s="26"/>
      <c r="V245" s="26"/>
      <c r="W245" s="26"/>
      <c r="X245" s="26"/>
      <c r="Y245" s="26"/>
    </row>
    <row r="246" spans="1:25" x14ac:dyDescent="0.2">
      <c r="A246" t="s">
        <v>503</v>
      </c>
      <c r="B246" s="104" t="s">
        <v>504</v>
      </c>
      <c r="C246" t="s">
        <v>640</v>
      </c>
      <c r="D246" s="22">
        <v>46</v>
      </c>
      <c r="E246" s="22">
        <v>0</v>
      </c>
      <c r="F246" s="22">
        <v>0</v>
      </c>
      <c r="G246" s="22">
        <v>43</v>
      </c>
      <c r="H246" s="23">
        <f t="shared" si="28"/>
        <v>89</v>
      </c>
      <c r="I246" s="22">
        <v>0</v>
      </c>
      <c r="J246" s="23">
        <f t="shared" si="30"/>
        <v>89</v>
      </c>
      <c r="K246" s="49"/>
      <c r="L246" s="22">
        <v>36</v>
      </c>
      <c r="M246" s="22">
        <v>0</v>
      </c>
      <c r="N246" s="22">
        <v>0</v>
      </c>
      <c r="O246" s="22">
        <v>0</v>
      </c>
      <c r="P246" s="23">
        <f t="shared" si="29"/>
        <v>36</v>
      </c>
      <c r="Q246" s="22">
        <v>0</v>
      </c>
      <c r="R246" s="23">
        <f t="shared" si="31"/>
        <v>36</v>
      </c>
      <c r="S246" s="25"/>
      <c r="T246" s="70"/>
      <c r="U246" s="26"/>
      <c r="V246" s="26"/>
      <c r="W246" s="26"/>
      <c r="X246" s="26"/>
      <c r="Y246" s="26"/>
    </row>
    <row r="247" spans="1:25" x14ac:dyDescent="0.2">
      <c r="A247" t="s">
        <v>505</v>
      </c>
      <c r="B247" t="s">
        <v>506</v>
      </c>
      <c r="C247" t="s">
        <v>640</v>
      </c>
      <c r="D247" s="22">
        <v>16</v>
      </c>
      <c r="E247" s="22">
        <v>0</v>
      </c>
      <c r="F247" s="22">
        <v>0</v>
      </c>
      <c r="G247" s="22">
        <v>0</v>
      </c>
      <c r="H247" s="23">
        <f t="shared" si="28"/>
        <v>16</v>
      </c>
      <c r="I247" s="22">
        <v>0</v>
      </c>
      <c r="J247" s="23">
        <f t="shared" si="30"/>
        <v>16</v>
      </c>
      <c r="K247" s="49"/>
      <c r="L247" s="22">
        <v>0</v>
      </c>
      <c r="M247" s="22">
        <v>0</v>
      </c>
      <c r="N247" s="22">
        <v>0</v>
      </c>
      <c r="O247" s="22">
        <v>0</v>
      </c>
      <c r="P247" s="23">
        <f t="shared" si="29"/>
        <v>0</v>
      </c>
      <c r="Q247" s="22">
        <v>0</v>
      </c>
      <c r="R247" s="23">
        <f t="shared" si="31"/>
        <v>0</v>
      </c>
      <c r="S247" s="25"/>
      <c r="T247" s="70"/>
      <c r="U247" s="26"/>
      <c r="V247" s="26"/>
      <c r="W247" s="26"/>
      <c r="X247" s="26"/>
      <c r="Y247" s="26"/>
    </row>
    <row r="248" spans="1:25" x14ac:dyDescent="0.2">
      <c r="A248" t="s">
        <v>507</v>
      </c>
      <c r="B248" t="s">
        <v>508</v>
      </c>
      <c r="C248" t="s">
        <v>640</v>
      </c>
      <c r="D248" s="22">
        <v>0</v>
      </c>
      <c r="E248" s="22">
        <v>0</v>
      </c>
      <c r="F248" s="22">
        <v>0</v>
      </c>
      <c r="G248" s="22">
        <v>0</v>
      </c>
      <c r="H248" s="23">
        <f t="shared" si="28"/>
        <v>0</v>
      </c>
      <c r="I248" s="22">
        <v>27</v>
      </c>
      <c r="J248" s="23">
        <f t="shared" si="30"/>
        <v>27</v>
      </c>
      <c r="K248" s="49"/>
      <c r="L248" s="22">
        <v>0</v>
      </c>
      <c r="M248" s="22">
        <v>0</v>
      </c>
      <c r="N248" s="22">
        <v>0</v>
      </c>
      <c r="O248" s="22">
        <v>1</v>
      </c>
      <c r="P248" s="23">
        <f t="shared" si="29"/>
        <v>1</v>
      </c>
      <c r="Q248" s="22">
        <v>0</v>
      </c>
      <c r="R248" s="23">
        <f t="shared" si="31"/>
        <v>1</v>
      </c>
      <c r="S248" s="25"/>
      <c r="T248" s="70"/>
      <c r="U248" s="26"/>
      <c r="V248" s="26"/>
      <c r="W248" s="26"/>
      <c r="X248" s="26"/>
      <c r="Y248" s="26"/>
    </row>
    <row r="249" spans="1:25" x14ac:dyDescent="0.2">
      <c r="A249" t="s">
        <v>509</v>
      </c>
      <c r="B249" s="104" t="s">
        <v>510</v>
      </c>
      <c r="C249" t="s">
        <v>34</v>
      </c>
      <c r="D249" s="22">
        <v>30</v>
      </c>
      <c r="E249" s="22">
        <v>0</v>
      </c>
      <c r="F249" s="22">
        <v>0</v>
      </c>
      <c r="G249" s="22">
        <v>0</v>
      </c>
      <c r="H249" s="23">
        <f t="shared" si="28"/>
        <v>30</v>
      </c>
      <c r="I249" s="22">
        <v>0</v>
      </c>
      <c r="J249" s="23">
        <f t="shared" si="30"/>
        <v>30</v>
      </c>
      <c r="K249" s="49"/>
      <c r="L249" s="22">
        <v>43</v>
      </c>
      <c r="M249" s="22">
        <v>0</v>
      </c>
      <c r="N249" s="22">
        <v>0</v>
      </c>
      <c r="O249" s="22">
        <v>0</v>
      </c>
      <c r="P249" s="23">
        <f t="shared" si="29"/>
        <v>43</v>
      </c>
      <c r="Q249" s="22">
        <v>30</v>
      </c>
      <c r="R249" s="23">
        <f t="shared" si="31"/>
        <v>73</v>
      </c>
      <c r="S249" s="25"/>
      <c r="T249" s="70"/>
      <c r="U249" s="26"/>
      <c r="V249" s="26"/>
      <c r="W249" s="26"/>
      <c r="X249" s="26"/>
      <c r="Y249" s="26"/>
    </row>
    <row r="250" spans="1:25" x14ac:dyDescent="0.2">
      <c r="A250" t="s">
        <v>511</v>
      </c>
      <c r="B250" s="104" t="s">
        <v>512</v>
      </c>
      <c r="C250" t="s">
        <v>640</v>
      </c>
      <c r="D250" s="22">
        <v>127</v>
      </c>
      <c r="E250" s="22">
        <v>0</v>
      </c>
      <c r="F250" s="22">
        <v>0</v>
      </c>
      <c r="G250" s="22">
        <v>9</v>
      </c>
      <c r="H250" s="23">
        <f t="shared" si="28"/>
        <v>136</v>
      </c>
      <c r="I250" s="22">
        <v>0</v>
      </c>
      <c r="J250" s="23">
        <f t="shared" si="30"/>
        <v>136</v>
      </c>
      <c r="K250" s="49"/>
      <c r="L250" s="22">
        <v>308</v>
      </c>
      <c r="M250" s="22">
        <v>0</v>
      </c>
      <c r="N250" s="22">
        <v>0</v>
      </c>
      <c r="O250" s="22">
        <v>23</v>
      </c>
      <c r="P250" s="23">
        <f t="shared" si="29"/>
        <v>331</v>
      </c>
      <c r="Q250" s="22">
        <v>0</v>
      </c>
      <c r="R250" s="23">
        <f t="shared" si="31"/>
        <v>331</v>
      </c>
      <c r="S250" s="25"/>
      <c r="T250" s="70"/>
      <c r="U250" s="26"/>
      <c r="V250" s="26"/>
      <c r="W250" s="26"/>
      <c r="X250" s="26"/>
      <c r="Y250" s="26"/>
    </row>
    <row r="251" spans="1:25" x14ac:dyDescent="0.2">
      <c r="A251" t="s">
        <v>513</v>
      </c>
      <c r="B251" s="104" t="s">
        <v>514</v>
      </c>
      <c r="C251" t="s">
        <v>640</v>
      </c>
      <c r="D251" s="22">
        <v>15</v>
      </c>
      <c r="E251" s="22">
        <v>0</v>
      </c>
      <c r="F251" s="22">
        <v>0</v>
      </c>
      <c r="G251" s="22">
        <v>4</v>
      </c>
      <c r="H251" s="23">
        <f t="shared" si="28"/>
        <v>19</v>
      </c>
      <c r="I251" s="22">
        <v>0</v>
      </c>
      <c r="J251" s="23">
        <f t="shared" si="30"/>
        <v>19</v>
      </c>
      <c r="K251" s="49"/>
      <c r="L251" s="22">
        <v>28</v>
      </c>
      <c r="M251" s="22">
        <v>8</v>
      </c>
      <c r="N251" s="22">
        <v>0</v>
      </c>
      <c r="O251" s="22">
        <v>13</v>
      </c>
      <c r="P251" s="23">
        <f t="shared" si="29"/>
        <v>49</v>
      </c>
      <c r="Q251" s="22">
        <v>7</v>
      </c>
      <c r="R251" s="23">
        <f t="shared" si="31"/>
        <v>56</v>
      </c>
      <c r="S251" s="25"/>
      <c r="T251" s="70"/>
      <c r="U251" s="26"/>
      <c r="V251" s="26"/>
      <c r="W251" s="26"/>
      <c r="X251" s="26"/>
      <c r="Y251" s="26"/>
    </row>
    <row r="252" spans="1:25" x14ac:dyDescent="0.2">
      <c r="A252" t="s">
        <v>515</v>
      </c>
      <c r="B252" s="104" t="s">
        <v>516</v>
      </c>
      <c r="C252" t="s">
        <v>34</v>
      </c>
      <c r="D252" s="22">
        <v>15</v>
      </c>
      <c r="E252" s="22">
        <v>0</v>
      </c>
      <c r="F252" s="22">
        <v>0</v>
      </c>
      <c r="G252" s="22">
        <v>36</v>
      </c>
      <c r="H252" s="23">
        <f t="shared" si="28"/>
        <v>51</v>
      </c>
      <c r="I252" s="22">
        <v>0</v>
      </c>
      <c r="J252" s="23">
        <f t="shared" si="30"/>
        <v>51</v>
      </c>
      <c r="K252" s="49"/>
      <c r="L252" s="22">
        <v>49</v>
      </c>
      <c r="M252" s="22">
        <v>0</v>
      </c>
      <c r="N252" s="22">
        <v>0</v>
      </c>
      <c r="O252" s="22">
        <v>0</v>
      </c>
      <c r="P252" s="23">
        <f t="shared" si="29"/>
        <v>49</v>
      </c>
      <c r="Q252" s="22">
        <v>22</v>
      </c>
      <c r="R252" s="23">
        <f t="shared" si="31"/>
        <v>71</v>
      </c>
      <c r="S252" s="25"/>
      <c r="T252" s="70"/>
      <c r="U252" s="26"/>
      <c r="V252" s="26"/>
      <c r="W252" s="26"/>
      <c r="X252" s="26"/>
      <c r="Y252" s="26"/>
    </row>
    <row r="253" spans="1:25" x14ac:dyDescent="0.2">
      <c r="A253" t="s">
        <v>517</v>
      </c>
      <c r="B253" t="s">
        <v>518</v>
      </c>
      <c r="C253" t="s">
        <v>639</v>
      </c>
      <c r="D253" s="22">
        <v>0</v>
      </c>
      <c r="E253" s="22">
        <v>0</v>
      </c>
      <c r="F253" s="22">
        <v>0</v>
      </c>
      <c r="G253" s="22">
        <v>0</v>
      </c>
      <c r="H253" s="23">
        <f t="shared" si="28"/>
        <v>0</v>
      </c>
      <c r="I253" s="22">
        <v>0</v>
      </c>
      <c r="J253" s="23">
        <f t="shared" si="30"/>
        <v>0</v>
      </c>
      <c r="K253" s="49"/>
      <c r="L253" s="22">
        <v>6</v>
      </c>
      <c r="M253" s="22">
        <v>0</v>
      </c>
      <c r="N253" s="22">
        <v>0</v>
      </c>
      <c r="O253" s="22">
        <v>19</v>
      </c>
      <c r="P253" s="23">
        <f t="shared" si="29"/>
        <v>25</v>
      </c>
      <c r="Q253" s="22">
        <v>0</v>
      </c>
      <c r="R253" s="23">
        <f t="shared" si="31"/>
        <v>25</v>
      </c>
      <c r="S253" s="25"/>
      <c r="T253" s="70"/>
      <c r="U253" s="26"/>
      <c r="V253" s="26"/>
      <c r="W253" s="26"/>
      <c r="X253" s="26"/>
      <c r="Y253" s="26"/>
    </row>
    <row r="254" spans="1:25" x14ac:dyDescent="0.2">
      <c r="A254" t="s">
        <v>519</v>
      </c>
      <c r="B254" s="104" t="s">
        <v>520</v>
      </c>
      <c r="C254" t="s">
        <v>640</v>
      </c>
      <c r="D254" s="22">
        <v>16</v>
      </c>
      <c r="E254" s="22">
        <v>0</v>
      </c>
      <c r="F254" s="22">
        <v>0</v>
      </c>
      <c r="G254" s="22">
        <v>14</v>
      </c>
      <c r="H254" s="23">
        <f t="shared" si="28"/>
        <v>30</v>
      </c>
      <c r="I254" s="22">
        <v>0</v>
      </c>
      <c r="J254" s="23">
        <f t="shared" si="30"/>
        <v>30</v>
      </c>
      <c r="K254" s="49"/>
      <c r="L254" s="22">
        <v>3</v>
      </c>
      <c r="M254" s="22">
        <v>0</v>
      </c>
      <c r="N254" s="22">
        <v>0</v>
      </c>
      <c r="O254" s="22">
        <v>1</v>
      </c>
      <c r="P254" s="23">
        <f t="shared" si="29"/>
        <v>4</v>
      </c>
      <c r="Q254" s="22">
        <v>0</v>
      </c>
      <c r="R254" s="23">
        <f t="shared" si="31"/>
        <v>4</v>
      </c>
      <c r="S254" s="25"/>
      <c r="T254" s="70"/>
      <c r="U254" s="26"/>
      <c r="V254" s="26"/>
      <c r="W254" s="26"/>
      <c r="X254" s="26"/>
      <c r="Y254" s="26"/>
    </row>
    <row r="255" spans="1:25" x14ac:dyDescent="0.2">
      <c r="A255" t="s">
        <v>521</v>
      </c>
      <c r="B255" s="104" t="s">
        <v>522</v>
      </c>
      <c r="C255" t="s">
        <v>35</v>
      </c>
      <c r="D255" s="22">
        <v>20</v>
      </c>
      <c r="E255" s="22">
        <v>0</v>
      </c>
      <c r="F255" s="22">
        <v>0</v>
      </c>
      <c r="G255" s="22">
        <v>0</v>
      </c>
      <c r="H255" s="23">
        <f t="shared" si="28"/>
        <v>20</v>
      </c>
      <c r="I255" s="22">
        <v>6</v>
      </c>
      <c r="J255" s="23">
        <f t="shared" si="30"/>
        <v>26</v>
      </c>
      <c r="K255" s="49"/>
      <c r="L255" s="22">
        <v>24</v>
      </c>
      <c r="M255" s="22">
        <v>6</v>
      </c>
      <c r="N255" s="22">
        <v>0</v>
      </c>
      <c r="O255" s="22">
        <v>3</v>
      </c>
      <c r="P255" s="23">
        <f t="shared" si="29"/>
        <v>33</v>
      </c>
      <c r="Q255" s="22">
        <v>10</v>
      </c>
      <c r="R255" s="23">
        <f t="shared" si="31"/>
        <v>43</v>
      </c>
      <c r="S255" s="25"/>
      <c r="T255" s="70"/>
      <c r="U255" s="26"/>
      <c r="V255" s="26"/>
      <c r="W255" s="26"/>
      <c r="X255" s="26"/>
      <c r="Y255" s="26"/>
    </row>
    <row r="256" spans="1:25" x14ac:dyDescent="0.2">
      <c r="A256" t="s">
        <v>523</v>
      </c>
      <c r="B256" s="104" t="s">
        <v>524</v>
      </c>
      <c r="C256" t="s">
        <v>35</v>
      </c>
      <c r="D256" s="22">
        <v>26</v>
      </c>
      <c r="E256" s="22">
        <v>0</v>
      </c>
      <c r="F256" s="22">
        <v>0</v>
      </c>
      <c r="G256" s="22">
        <v>0</v>
      </c>
      <c r="H256" s="23">
        <f t="shared" si="28"/>
        <v>26</v>
      </c>
      <c r="I256" s="22">
        <v>0</v>
      </c>
      <c r="J256" s="23">
        <f t="shared" si="30"/>
        <v>26</v>
      </c>
      <c r="K256" s="49"/>
      <c r="L256" s="22">
        <v>50</v>
      </c>
      <c r="M256" s="22">
        <v>0</v>
      </c>
      <c r="N256" s="22">
        <v>0</v>
      </c>
      <c r="O256" s="22">
        <v>0</v>
      </c>
      <c r="P256" s="23">
        <f t="shared" si="29"/>
        <v>50</v>
      </c>
      <c r="Q256" s="22">
        <v>0</v>
      </c>
      <c r="R256" s="23">
        <f t="shared" si="31"/>
        <v>50</v>
      </c>
      <c r="S256" s="25"/>
      <c r="T256" s="70"/>
      <c r="U256" s="26"/>
      <c r="V256" s="26"/>
      <c r="W256" s="26"/>
      <c r="X256" s="26"/>
      <c r="Y256" s="26"/>
    </row>
    <row r="257" spans="1:25" x14ac:dyDescent="0.2">
      <c r="A257" t="s">
        <v>525</v>
      </c>
      <c r="B257" s="104" t="s">
        <v>526</v>
      </c>
      <c r="C257" t="s">
        <v>639</v>
      </c>
      <c r="D257" s="22">
        <v>0</v>
      </c>
      <c r="E257" s="22">
        <v>0</v>
      </c>
      <c r="F257" s="22">
        <v>0</v>
      </c>
      <c r="G257" s="22">
        <v>28</v>
      </c>
      <c r="H257" s="23">
        <f t="shared" si="28"/>
        <v>28</v>
      </c>
      <c r="I257" s="22">
        <v>0</v>
      </c>
      <c r="J257" s="23">
        <f t="shared" si="30"/>
        <v>28</v>
      </c>
      <c r="K257" s="49"/>
      <c r="L257" s="22">
        <v>6</v>
      </c>
      <c r="M257" s="22">
        <v>0</v>
      </c>
      <c r="N257" s="22">
        <v>0</v>
      </c>
      <c r="O257" s="22">
        <v>21</v>
      </c>
      <c r="P257" s="23">
        <f t="shared" si="29"/>
        <v>27</v>
      </c>
      <c r="Q257" s="22">
        <v>0</v>
      </c>
      <c r="R257" s="23">
        <f t="shared" si="31"/>
        <v>27</v>
      </c>
      <c r="S257" s="25"/>
      <c r="T257" s="70"/>
      <c r="U257" s="26"/>
      <c r="V257" s="26"/>
      <c r="W257" s="26"/>
      <c r="X257" s="26"/>
      <c r="Y257" s="26"/>
    </row>
    <row r="258" spans="1:25" x14ac:dyDescent="0.2">
      <c r="A258" t="s">
        <v>527</v>
      </c>
      <c r="B258" s="104" t="s">
        <v>528</v>
      </c>
      <c r="C258" t="s">
        <v>35</v>
      </c>
      <c r="D258" s="22">
        <v>49</v>
      </c>
      <c r="E258" s="22">
        <v>0</v>
      </c>
      <c r="F258" s="22">
        <v>0</v>
      </c>
      <c r="G258" s="22">
        <v>6</v>
      </c>
      <c r="H258" s="23">
        <f t="shared" si="28"/>
        <v>55</v>
      </c>
      <c r="I258" s="22">
        <v>0</v>
      </c>
      <c r="J258" s="23">
        <f t="shared" si="30"/>
        <v>55</v>
      </c>
      <c r="K258" s="49"/>
      <c r="L258" s="22">
        <v>84</v>
      </c>
      <c r="M258" s="22">
        <v>0</v>
      </c>
      <c r="N258" s="22">
        <v>0</v>
      </c>
      <c r="O258" s="22">
        <v>4</v>
      </c>
      <c r="P258" s="23">
        <f t="shared" si="29"/>
        <v>88</v>
      </c>
      <c r="Q258" s="22">
        <v>0</v>
      </c>
      <c r="R258" s="23">
        <f t="shared" si="31"/>
        <v>88</v>
      </c>
      <c r="S258" s="25"/>
      <c r="T258" s="70"/>
      <c r="U258" s="26"/>
      <c r="V258" s="26"/>
      <c r="W258" s="26"/>
      <c r="X258" s="26"/>
      <c r="Y258" s="26"/>
    </row>
    <row r="259" spans="1:25" x14ac:dyDescent="0.2">
      <c r="A259" t="s">
        <v>529</v>
      </c>
      <c r="B259" s="104" t="s">
        <v>530</v>
      </c>
      <c r="C259" t="s">
        <v>34</v>
      </c>
      <c r="D259" s="22">
        <v>6</v>
      </c>
      <c r="E259" s="22">
        <v>0</v>
      </c>
      <c r="F259" s="22">
        <v>0</v>
      </c>
      <c r="G259" s="22">
        <v>0</v>
      </c>
      <c r="H259" s="23">
        <f t="shared" si="28"/>
        <v>6</v>
      </c>
      <c r="I259" s="22">
        <v>0</v>
      </c>
      <c r="J259" s="23">
        <f t="shared" si="30"/>
        <v>6</v>
      </c>
      <c r="K259" s="49"/>
      <c r="L259" s="22">
        <v>15</v>
      </c>
      <c r="M259" s="22">
        <v>0</v>
      </c>
      <c r="N259" s="22">
        <v>0</v>
      </c>
      <c r="O259" s="22">
        <v>0</v>
      </c>
      <c r="P259" s="23">
        <f t="shared" si="29"/>
        <v>15</v>
      </c>
      <c r="Q259" s="22">
        <v>0</v>
      </c>
      <c r="R259" s="23">
        <f t="shared" si="31"/>
        <v>15</v>
      </c>
      <c r="S259" s="25"/>
      <c r="T259" s="70"/>
      <c r="U259" s="26"/>
      <c r="V259" s="26"/>
      <c r="W259" s="26"/>
      <c r="X259" s="26"/>
      <c r="Y259" s="26"/>
    </row>
    <row r="260" spans="1:25" x14ac:dyDescent="0.2">
      <c r="A260" t="s">
        <v>531</v>
      </c>
      <c r="B260" s="104" t="s">
        <v>532</v>
      </c>
      <c r="C260" t="s">
        <v>35</v>
      </c>
      <c r="D260" s="22">
        <v>0</v>
      </c>
      <c r="E260" s="22">
        <v>0</v>
      </c>
      <c r="F260" s="22">
        <v>0</v>
      </c>
      <c r="G260" s="22">
        <v>9</v>
      </c>
      <c r="H260" s="23">
        <f t="shared" si="28"/>
        <v>9</v>
      </c>
      <c r="I260" s="22">
        <v>0</v>
      </c>
      <c r="J260" s="23">
        <f t="shared" si="30"/>
        <v>9</v>
      </c>
      <c r="K260" s="49"/>
      <c r="L260" s="22">
        <v>0</v>
      </c>
      <c r="M260" s="22">
        <v>0</v>
      </c>
      <c r="N260" s="22">
        <v>0</v>
      </c>
      <c r="O260" s="22">
        <v>3</v>
      </c>
      <c r="P260" s="23">
        <f t="shared" si="29"/>
        <v>3</v>
      </c>
      <c r="Q260" s="22">
        <v>0</v>
      </c>
      <c r="R260" s="23">
        <f t="shared" si="31"/>
        <v>3</v>
      </c>
      <c r="S260" s="25"/>
      <c r="T260" s="70"/>
      <c r="U260" s="26"/>
      <c r="V260" s="26"/>
      <c r="W260" s="26"/>
      <c r="X260" s="26"/>
      <c r="Y260" s="26"/>
    </row>
    <row r="261" spans="1:25" x14ac:dyDescent="0.2">
      <c r="D261" s="27">
        <f t="shared" ref="D261:J261" si="32">SUM(D10:D260)</f>
        <v>4646</v>
      </c>
      <c r="E261" s="27">
        <f t="shared" si="32"/>
        <v>294</v>
      </c>
      <c r="F261" s="27">
        <f t="shared" si="32"/>
        <v>12</v>
      </c>
      <c r="G261" s="27">
        <f t="shared" si="32"/>
        <v>2130</v>
      </c>
      <c r="H261" s="27">
        <f t="shared" si="32"/>
        <v>7082</v>
      </c>
      <c r="I261" s="27">
        <f t="shared" si="32"/>
        <v>6467</v>
      </c>
      <c r="J261" s="27">
        <f t="shared" si="32"/>
        <v>13549</v>
      </c>
      <c r="K261" s="31"/>
      <c r="L261" s="28">
        <f t="shared" ref="L261:R261" si="33">SUM(L10:L260)</f>
        <v>7213</v>
      </c>
      <c r="M261" s="28">
        <f t="shared" si="33"/>
        <v>173</v>
      </c>
      <c r="N261" s="28">
        <f t="shared" si="33"/>
        <v>0</v>
      </c>
      <c r="O261" s="28">
        <f t="shared" si="33"/>
        <v>1895</v>
      </c>
      <c r="P261" s="28">
        <f t="shared" si="33"/>
        <v>9281</v>
      </c>
      <c r="Q261" s="28">
        <f t="shared" si="33"/>
        <v>2422</v>
      </c>
      <c r="R261" s="28">
        <f t="shared" si="33"/>
        <v>11703</v>
      </c>
      <c r="S261" s="25"/>
      <c r="T261" s="26"/>
      <c r="U261" s="26"/>
      <c r="V261" s="26"/>
      <c r="W261" s="26"/>
      <c r="X261" s="26"/>
      <c r="Y261" s="26"/>
    </row>
    <row r="262" spans="1:25" x14ac:dyDescent="0.2">
      <c r="D262" s="30"/>
      <c r="E262" s="30"/>
      <c r="F262" s="30"/>
      <c r="G262" s="30"/>
      <c r="H262" s="30"/>
      <c r="I262" s="30"/>
      <c r="J262" s="30"/>
      <c r="K262" s="31"/>
      <c r="L262" s="31"/>
      <c r="M262" s="31"/>
      <c r="N262" s="31"/>
      <c r="O262" s="31"/>
      <c r="P262" s="31"/>
      <c r="Q262" s="31"/>
      <c r="R262" s="31"/>
      <c r="S262" s="25"/>
      <c r="T262" s="26"/>
      <c r="U262" s="26"/>
      <c r="V262" s="26"/>
      <c r="W262" s="26"/>
      <c r="X262" s="26"/>
      <c r="Y262" s="26"/>
    </row>
    <row r="263" spans="1:25" ht="25.5" customHeight="1" x14ac:dyDescent="0.2">
      <c r="A263" s="66" t="s">
        <v>552</v>
      </c>
      <c r="D263" s="30"/>
      <c r="E263" s="30"/>
      <c r="F263" s="30"/>
      <c r="G263" s="30"/>
      <c r="H263" s="30"/>
      <c r="I263" s="30"/>
      <c r="J263" s="30"/>
      <c r="K263" s="31"/>
      <c r="L263" s="31"/>
      <c r="M263" s="31"/>
      <c r="N263" s="31"/>
      <c r="O263" s="31"/>
      <c r="P263" s="31"/>
      <c r="Q263" s="31"/>
      <c r="R263" s="31"/>
      <c r="S263" s="25"/>
      <c r="T263" s="26"/>
      <c r="U263" s="26"/>
      <c r="V263" s="26"/>
      <c r="W263" s="26"/>
      <c r="X263" s="26"/>
      <c r="Y263" s="26"/>
    </row>
    <row r="264" spans="1:25" x14ac:dyDescent="0.2">
      <c r="A264" t="s">
        <v>613</v>
      </c>
      <c r="B264" t="s">
        <v>612</v>
      </c>
      <c r="C264" t="s">
        <v>539</v>
      </c>
      <c r="D264" s="32" t="s">
        <v>10</v>
      </c>
      <c r="E264" s="22">
        <v>0</v>
      </c>
      <c r="F264" s="22">
        <v>0</v>
      </c>
      <c r="G264" s="22">
        <v>0</v>
      </c>
      <c r="H264" s="23">
        <f t="shared" ref="H264:H267" si="34">SUM(D264:G264)</f>
        <v>0</v>
      </c>
      <c r="I264" s="22">
        <v>0</v>
      </c>
      <c r="J264" s="23">
        <f t="shared" ref="J264:J267" si="35">SUM(H264:I264)</f>
        <v>0</v>
      </c>
      <c r="K264" s="25"/>
      <c r="L264" s="32" t="s">
        <v>10</v>
      </c>
      <c r="M264" s="22">
        <v>0</v>
      </c>
      <c r="N264" s="22">
        <v>0</v>
      </c>
      <c r="O264" s="22">
        <v>0</v>
      </c>
      <c r="P264" s="23">
        <f t="shared" ref="P264:P267" si="36">SUM(L264:O264)</f>
        <v>0</v>
      </c>
      <c r="Q264" s="22">
        <v>28</v>
      </c>
      <c r="R264" s="23">
        <f t="shared" ref="R264:R267" si="37">SUM(P264:Q264)</f>
        <v>28</v>
      </c>
      <c r="S264" s="25"/>
      <c r="T264" s="70"/>
      <c r="U264" s="26"/>
      <c r="V264" s="26"/>
      <c r="W264" s="26"/>
      <c r="X264" s="26"/>
      <c r="Y264" s="26"/>
    </row>
    <row r="265" spans="1:25" x14ac:dyDescent="0.2">
      <c r="A265" t="s">
        <v>586</v>
      </c>
      <c r="B265" t="s">
        <v>585</v>
      </c>
      <c r="C265" t="s">
        <v>539</v>
      </c>
      <c r="D265" s="32" t="s">
        <v>10</v>
      </c>
      <c r="E265" s="22">
        <v>0</v>
      </c>
      <c r="F265" s="22">
        <v>0</v>
      </c>
      <c r="G265" s="22">
        <v>0</v>
      </c>
      <c r="H265" s="23">
        <f t="shared" ref="H265" si="38">SUM(D265:G265)</f>
        <v>0</v>
      </c>
      <c r="I265" s="22">
        <v>0</v>
      </c>
      <c r="J265" s="23">
        <f t="shared" ref="J265" si="39">SUM(H265:I265)</f>
        <v>0</v>
      </c>
      <c r="K265" s="25"/>
      <c r="L265" s="32" t="s">
        <v>10</v>
      </c>
      <c r="M265" s="22">
        <v>0</v>
      </c>
      <c r="N265" s="22">
        <v>0</v>
      </c>
      <c r="O265" s="22">
        <v>0</v>
      </c>
      <c r="P265" s="23">
        <f t="shared" ref="P265" si="40">SUM(L265:O265)</f>
        <v>0</v>
      </c>
      <c r="Q265" s="22">
        <v>16</v>
      </c>
      <c r="R265" s="23">
        <f t="shared" ref="R265" si="41">SUM(P265:Q265)</f>
        <v>16</v>
      </c>
      <c r="S265" s="25"/>
      <c r="T265" s="70"/>
      <c r="U265" s="26"/>
      <c r="V265" s="26"/>
      <c r="W265" s="26"/>
      <c r="X265" s="26"/>
      <c r="Y265" s="26"/>
    </row>
    <row r="266" spans="1:25" x14ac:dyDescent="0.2">
      <c r="A266" t="s">
        <v>540</v>
      </c>
      <c r="B266" t="s">
        <v>541</v>
      </c>
      <c r="C266" t="s">
        <v>539</v>
      </c>
      <c r="D266" s="32" t="s">
        <v>10</v>
      </c>
      <c r="E266" s="22">
        <v>0</v>
      </c>
      <c r="F266" s="22">
        <v>0</v>
      </c>
      <c r="G266" s="22">
        <v>0</v>
      </c>
      <c r="H266" s="23">
        <f t="shared" ref="H266" si="42">SUM(D266:G266)</f>
        <v>0</v>
      </c>
      <c r="I266" s="22">
        <v>0</v>
      </c>
      <c r="J266" s="23">
        <f t="shared" ref="J266" si="43">SUM(H266:I266)</f>
        <v>0</v>
      </c>
      <c r="K266" s="25"/>
      <c r="L266" s="32" t="s">
        <v>10</v>
      </c>
      <c r="M266" s="22">
        <v>0</v>
      </c>
      <c r="N266" s="22">
        <v>0</v>
      </c>
      <c r="O266" s="22">
        <v>0</v>
      </c>
      <c r="P266" s="23">
        <f t="shared" ref="P266" si="44">SUM(L266:O266)</f>
        <v>0</v>
      </c>
      <c r="Q266" s="22">
        <v>104</v>
      </c>
      <c r="R266" s="23">
        <f t="shared" ref="R266" si="45">SUM(P266:Q266)</f>
        <v>104</v>
      </c>
      <c r="S266" s="25"/>
      <c r="T266" s="70"/>
      <c r="U266" s="26"/>
      <c r="V266" s="26"/>
      <c r="W266" s="26"/>
      <c r="X266" s="26"/>
      <c r="Y266" s="26"/>
    </row>
    <row r="267" spans="1:25" x14ac:dyDescent="0.2">
      <c r="A267" t="s">
        <v>591</v>
      </c>
      <c r="B267" t="s">
        <v>592</v>
      </c>
      <c r="C267" t="s">
        <v>539</v>
      </c>
      <c r="D267" s="32" t="s">
        <v>10</v>
      </c>
      <c r="E267" s="22">
        <v>0</v>
      </c>
      <c r="F267" s="22">
        <v>0</v>
      </c>
      <c r="G267" s="22">
        <v>0</v>
      </c>
      <c r="H267" s="23">
        <f t="shared" si="34"/>
        <v>0</v>
      </c>
      <c r="I267" s="22">
        <v>0</v>
      </c>
      <c r="J267" s="23">
        <f t="shared" si="35"/>
        <v>0</v>
      </c>
      <c r="K267" s="25"/>
      <c r="L267" s="32" t="s">
        <v>10</v>
      </c>
      <c r="M267" s="22">
        <v>0</v>
      </c>
      <c r="N267" s="22">
        <v>0</v>
      </c>
      <c r="O267" s="22">
        <v>0</v>
      </c>
      <c r="P267" s="23">
        <f t="shared" si="36"/>
        <v>0</v>
      </c>
      <c r="Q267" s="22">
        <v>16</v>
      </c>
      <c r="R267" s="23">
        <f t="shared" si="37"/>
        <v>16</v>
      </c>
      <c r="S267" s="25"/>
      <c r="T267" s="70"/>
      <c r="U267" s="26"/>
      <c r="V267" s="26"/>
      <c r="W267" s="26"/>
      <c r="X267" s="26"/>
      <c r="Y267" s="26"/>
    </row>
    <row r="268" spans="1:25" x14ac:dyDescent="0.2">
      <c r="D268" s="39" t="s">
        <v>10</v>
      </c>
      <c r="E268" s="27">
        <f t="shared" ref="E268:J268" si="46">SUM(E264:E267)</f>
        <v>0</v>
      </c>
      <c r="F268" s="27">
        <f t="shared" si="46"/>
        <v>0</v>
      </c>
      <c r="G268" s="27">
        <f t="shared" si="46"/>
        <v>0</v>
      </c>
      <c r="H268" s="27">
        <f t="shared" si="46"/>
        <v>0</v>
      </c>
      <c r="I268" s="27">
        <f t="shared" si="46"/>
        <v>0</v>
      </c>
      <c r="J268" s="27">
        <f t="shared" si="46"/>
        <v>0</v>
      </c>
      <c r="K268" s="25"/>
      <c r="L268" s="40" t="s">
        <v>10</v>
      </c>
      <c r="M268" s="27">
        <f t="shared" ref="M268:R268" si="47">SUM(M264:M267)</f>
        <v>0</v>
      </c>
      <c r="N268" s="27">
        <f t="shared" si="47"/>
        <v>0</v>
      </c>
      <c r="O268" s="27">
        <f t="shared" si="47"/>
        <v>0</v>
      </c>
      <c r="P268" s="27">
        <f t="shared" si="47"/>
        <v>0</v>
      </c>
      <c r="Q268" s="27">
        <f t="shared" si="47"/>
        <v>164</v>
      </c>
      <c r="R268" s="27">
        <f t="shared" si="47"/>
        <v>164</v>
      </c>
      <c r="S268" s="26"/>
      <c r="T268" s="26"/>
      <c r="U268" s="26"/>
      <c r="V268" s="26"/>
      <c r="W268" s="26"/>
      <c r="X268" s="26"/>
      <c r="Y268" s="26"/>
    </row>
    <row r="269" spans="1:25" x14ac:dyDescent="0.2">
      <c r="B269" s="3"/>
      <c r="D269" s="22"/>
      <c r="E269" s="22"/>
      <c r="F269" s="22"/>
      <c r="G269" s="22"/>
      <c r="H269" s="22"/>
      <c r="I269" s="22"/>
      <c r="J269" s="26"/>
      <c r="K269" s="25"/>
      <c r="L269" s="26"/>
      <c r="M269" s="26"/>
      <c r="N269" s="26"/>
      <c r="O269" s="26"/>
      <c r="P269" s="26"/>
      <c r="Q269" s="26"/>
      <c r="R269" s="26"/>
      <c r="S269" s="26"/>
      <c r="T269" s="26"/>
      <c r="U269" s="26"/>
      <c r="V269" s="26"/>
      <c r="W269" s="26"/>
      <c r="X269" s="26"/>
      <c r="Y269" s="26"/>
    </row>
    <row r="270" spans="1:25" x14ac:dyDescent="0.2">
      <c r="B270" s="3" t="s">
        <v>534</v>
      </c>
      <c r="D270" s="22"/>
      <c r="E270" s="26"/>
      <c r="F270" s="26"/>
      <c r="G270" s="26"/>
      <c r="H270" s="26"/>
      <c r="I270" s="26"/>
      <c r="J270" s="26"/>
      <c r="K270" s="25"/>
      <c r="L270" s="22"/>
      <c r="M270" s="26"/>
      <c r="N270" s="26"/>
      <c r="O270" s="26"/>
      <c r="P270" s="26"/>
      <c r="Q270" s="26"/>
      <c r="R270" s="26"/>
      <c r="S270" s="26"/>
      <c r="T270" s="26"/>
      <c r="U270" s="26"/>
      <c r="V270" s="26"/>
      <c r="W270" s="26"/>
      <c r="X270" s="26"/>
      <c r="Y270" s="26"/>
    </row>
    <row r="271" spans="1:25" x14ac:dyDescent="0.2">
      <c r="D271" s="22"/>
      <c r="E271" s="22"/>
      <c r="F271" s="22"/>
      <c r="G271" s="22"/>
      <c r="H271" s="22"/>
      <c r="I271" s="22"/>
      <c r="J271" s="26"/>
      <c r="K271" s="25"/>
      <c r="L271" s="26"/>
      <c r="M271" s="26"/>
      <c r="N271" s="26"/>
      <c r="O271" s="26"/>
      <c r="P271" s="26"/>
      <c r="Q271" s="26"/>
      <c r="R271" s="26"/>
      <c r="S271" s="26"/>
      <c r="T271" s="26"/>
      <c r="U271" s="26"/>
      <c r="V271" s="26"/>
      <c r="W271" s="26"/>
      <c r="X271" s="26"/>
      <c r="Y271" s="26"/>
    </row>
    <row r="272" spans="1:25" x14ac:dyDescent="0.2">
      <c r="B272" s="5" t="s">
        <v>542</v>
      </c>
      <c r="C272" s="73" t="s">
        <v>539</v>
      </c>
      <c r="D272" s="32" t="s">
        <v>10</v>
      </c>
      <c r="E272" s="44">
        <v>0</v>
      </c>
      <c r="F272" s="44">
        <v>0</v>
      </c>
      <c r="G272" s="44">
        <v>0</v>
      </c>
      <c r="H272" s="23">
        <f>SUM(D272:G272)</f>
        <v>0</v>
      </c>
      <c r="I272" s="44">
        <v>0</v>
      </c>
      <c r="J272" s="24">
        <f>SUM(H272:I272)</f>
        <v>0</v>
      </c>
      <c r="K272" s="25"/>
      <c r="L272" s="32" t="s">
        <v>10</v>
      </c>
      <c r="M272" s="44">
        <v>0</v>
      </c>
      <c r="N272" s="44">
        <v>0</v>
      </c>
      <c r="O272" s="44">
        <v>0</v>
      </c>
      <c r="P272" s="23">
        <f>SUM(L272:O272)</f>
        <v>0</v>
      </c>
      <c r="Q272" s="44">
        <v>164</v>
      </c>
      <c r="R272" s="24">
        <f>SUM(P272:Q272)</f>
        <v>164</v>
      </c>
      <c r="S272" s="26"/>
      <c r="T272" s="26"/>
      <c r="U272" s="26"/>
      <c r="V272" s="26"/>
      <c r="W272" s="26"/>
      <c r="X272" s="26"/>
      <c r="Y272" s="26"/>
    </row>
    <row r="273" spans="1:25" x14ac:dyDescent="0.2">
      <c r="B273" s="5" t="s">
        <v>535</v>
      </c>
      <c r="C273" s="5" t="s">
        <v>35</v>
      </c>
      <c r="D273" s="44">
        <v>951</v>
      </c>
      <c r="E273" s="44">
        <v>32</v>
      </c>
      <c r="F273" s="44">
        <v>12</v>
      </c>
      <c r="G273" s="44">
        <v>352</v>
      </c>
      <c r="H273" s="23">
        <f>SUM(D273:G273)</f>
        <v>1347</v>
      </c>
      <c r="I273" s="44">
        <v>1527</v>
      </c>
      <c r="J273" s="24">
        <f>SUM(H273:I273)</f>
        <v>2874</v>
      </c>
      <c r="K273" s="25"/>
      <c r="L273" s="44">
        <v>1392</v>
      </c>
      <c r="M273" s="44">
        <v>63</v>
      </c>
      <c r="N273" s="44">
        <v>0</v>
      </c>
      <c r="O273" s="44">
        <v>262</v>
      </c>
      <c r="P273" s="23">
        <f>SUM(L273:O273)</f>
        <v>1717</v>
      </c>
      <c r="Q273" s="44">
        <v>390</v>
      </c>
      <c r="R273" s="24">
        <f>SUM(P273:Q273)</f>
        <v>2107</v>
      </c>
      <c r="S273" s="26"/>
      <c r="T273" s="26"/>
      <c r="U273" s="26"/>
      <c r="V273" s="26"/>
      <c r="W273" s="26"/>
      <c r="X273" s="26"/>
      <c r="Y273" s="26"/>
    </row>
    <row r="274" spans="1:25" x14ac:dyDescent="0.2">
      <c r="B274" s="5" t="s">
        <v>536</v>
      </c>
      <c r="C274" s="5" t="s">
        <v>46</v>
      </c>
      <c r="D274" s="44">
        <v>738</v>
      </c>
      <c r="E274" s="44">
        <v>134</v>
      </c>
      <c r="F274" s="44">
        <v>0</v>
      </c>
      <c r="G274" s="44">
        <v>152</v>
      </c>
      <c r="H274" s="23">
        <f>SUM(D274:G274)</f>
        <v>1024</v>
      </c>
      <c r="I274" s="44">
        <v>618</v>
      </c>
      <c r="J274" s="24">
        <f>SUM(H274:I274)</f>
        <v>1642</v>
      </c>
      <c r="K274" s="25"/>
      <c r="L274" s="44">
        <v>1072</v>
      </c>
      <c r="M274" s="44">
        <v>10</v>
      </c>
      <c r="N274" s="44">
        <v>0</v>
      </c>
      <c r="O274" s="44">
        <v>184</v>
      </c>
      <c r="P274" s="23">
        <f>SUM(L274:O274)</f>
        <v>1266</v>
      </c>
      <c r="Q274" s="44">
        <v>659</v>
      </c>
      <c r="R274" s="24">
        <f>SUM(P274:Q274)</f>
        <v>1925</v>
      </c>
      <c r="S274" s="26"/>
      <c r="T274" s="26"/>
      <c r="U274" s="26"/>
      <c r="V274" s="26"/>
      <c r="W274" s="26"/>
      <c r="X274" s="26"/>
      <c r="Y274" s="26"/>
    </row>
    <row r="275" spans="1:25" x14ac:dyDescent="0.2">
      <c r="B275" s="5" t="s">
        <v>533</v>
      </c>
      <c r="C275" s="5" t="s">
        <v>34</v>
      </c>
      <c r="D275" s="44">
        <v>451</v>
      </c>
      <c r="E275" s="44">
        <v>32</v>
      </c>
      <c r="F275" s="44">
        <v>0</v>
      </c>
      <c r="G275" s="44">
        <v>415</v>
      </c>
      <c r="H275" s="23">
        <f>SUM(D275:G275)</f>
        <v>898</v>
      </c>
      <c r="I275" s="44">
        <v>3056</v>
      </c>
      <c r="J275" s="24">
        <f>SUM(H275:I275)</f>
        <v>3954</v>
      </c>
      <c r="K275" s="25"/>
      <c r="L275" s="44">
        <v>1129</v>
      </c>
      <c r="M275" s="44">
        <v>9</v>
      </c>
      <c r="N275" s="44">
        <v>0</v>
      </c>
      <c r="O275" s="44">
        <v>197</v>
      </c>
      <c r="P275" s="23">
        <f>SUM(L275:O275)</f>
        <v>1335</v>
      </c>
      <c r="Q275" s="44">
        <v>683</v>
      </c>
      <c r="R275" s="24">
        <f>SUM(P275:Q275)</f>
        <v>2018</v>
      </c>
      <c r="S275" s="26"/>
      <c r="T275" s="26"/>
      <c r="U275" s="26"/>
      <c r="V275" s="26"/>
      <c r="W275" s="26"/>
      <c r="X275" s="26"/>
      <c r="Y275" s="26"/>
    </row>
    <row r="276" spans="1:25" x14ac:dyDescent="0.2">
      <c r="B276" s="73" t="s">
        <v>641</v>
      </c>
      <c r="C276" s="73" t="s">
        <v>639</v>
      </c>
      <c r="D276" s="44">
        <v>1256</v>
      </c>
      <c r="E276" s="44">
        <v>90</v>
      </c>
      <c r="F276" s="44">
        <v>0</v>
      </c>
      <c r="G276" s="44">
        <v>962</v>
      </c>
      <c r="H276" s="23">
        <f>SUM(D276:G276)</f>
        <v>2308</v>
      </c>
      <c r="I276" s="44">
        <v>758</v>
      </c>
      <c r="J276" s="24">
        <f>SUM(H276:I276)</f>
        <v>3066</v>
      </c>
      <c r="K276" s="25"/>
      <c r="L276" s="44">
        <v>1997</v>
      </c>
      <c r="M276" s="44">
        <v>23</v>
      </c>
      <c r="N276" s="44">
        <v>0</v>
      </c>
      <c r="O276" s="44">
        <v>951</v>
      </c>
      <c r="P276" s="23">
        <f>SUM(L276:O276)</f>
        <v>2971</v>
      </c>
      <c r="Q276" s="44">
        <v>451</v>
      </c>
      <c r="R276" s="24">
        <f>SUM(P276:Q276)</f>
        <v>3422</v>
      </c>
      <c r="S276" s="26"/>
      <c r="T276" s="26"/>
      <c r="U276" s="26"/>
      <c r="V276" s="26"/>
      <c r="W276" s="26"/>
      <c r="X276" s="26"/>
      <c r="Y276" s="26"/>
    </row>
    <row r="277" spans="1:25" x14ac:dyDescent="0.2">
      <c r="B277" s="73" t="s">
        <v>642</v>
      </c>
      <c r="C277" s="73" t="s">
        <v>640</v>
      </c>
      <c r="D277" s="44">
        <v>1250</v>
      </c>
      <c r="E277" s="44">
        <v>6</v>
      </c>
      <c r="F277" s="44">
        <v>0</v>
      </c>
      <c r="G277" s="44">
        <v>249</v>
      </c>
      <c r="H277" s="23">
        <f t="shared" ref="H277" si="48">SUM(D277:G277)</f>
        <v>1505</v>
      </c>
      <c r="I277" s="44">
        <v>508</v>
      </c>
      <c r="J277" s="24">
        <f t="shared" ref="J277" si="49">SUM(H277:I277)</f>
        <v>2013</v>
      </c>
      <c r="K277" s="25"/>
      <c r="L277" s="44">
        <v>1623</v>
      </c>
      <c r="M277" s="44">
        <v>68</v>
      </c>
      <c r="N277" s="44">
        <v>0</v>
      </c>
      <c r="O277" s="44">
        <v>301</v>
      </c>
      <c r="P277" s="23">
        <f t="shared" ref="P277" si="50">SUM(L277:O277)</f>
        <v>1992</v>
      </c>
      <c r="Q277" s="44">
        <v>239</v>
      </c>
      <c r="R277" s="24">
        <f t="shared" ref="R277" si="51">SUM(P277:Q277)</f>
        <v>2231</v>
      </c>
      <c r="S277" s="26"/>
      <c r="T277" s="26"/>
      <c r="U277" s="26"/>
      <c r="V277" s="26"/>
      <c r="W277" s="26"/>
      <c r="X277" s="26"/>
      <c r="Y277" s="26"/>
    </row>
    <row r="278" spans="1:25" x14ac:dyDescent="0.2">
      <c r="B278" s="37" t="s">
        <v>543</v>
      </c>
      <c r="D278" s="27">
        <f t="shared" ref="D278:J278" si="52">SUM(D272:D277)</f>
        <v>4646</v>
      </c>
      <c r="E278" s="27">
        <f t="shared" si="52"/>
        <v>294</v>
      </c>
      <c r="F278" s="27">
        <f t="shared" si="52"/>
        <v>12</v>
      </c>
      <c r="G278" s="27">
        <f t="shared" si="52"/>
        <v>2130</v>
      </c>
      <c r="H278" s="27">
        <f t="shared" si="52"/>
        <v>7082</v>
      </c>
      <c r="I278" s="27">
        <f t="shared" si="52"/>
        <v>6467</v>
      </c>
      <c r="J278" s="27">
        <f t="shared" si="52"/>
        <v>13549</v>
      </c>
      <c r="K278" s="25"/>
      <c r="L278" s="28">
        <f t="shared" ref="L278:R278" si="53">SUM(L272:L277)</f>
        <v>7213</v>
      </c>
      <c r="M278" s="28">
        <f t="shared" si="53"/>
        <v>173</v>
      </c>
      <c r="N278" s="28">
        <f t="shared" si="53"/>
        <v>0</v>
      </c>
      <c r="O278" s="28">
        <f t="shared" si="53"/>
        <v>1895</v>
      </c>
      <c r="P278" s="28">
        <f t="shared" si="53"/>
        <v>9281</v>
      </c>
      <c r="Q278" s="28">
        <f t="shared" si="53"/>
        <v>2586</v>
      </c>
      <c r="R278" s="28">
        <f t="shared" si="53"/>
        <v>11867</v>
      </c>
      <c r="S278" s="26"/>
      <c r="T278" s="26"/>
      <c r="U278" s="26"/>
      <c r="V278" s="26"/>
      <c r="W278" s="26"/>
      <c r="X278" s="26"/>
      <c r="Y278" s="26"/>
    </row>
    <row r="279" spans="1:25" x14ac:dyDescent="0.2">
      <c r="D279" s="26"/>
      <c r="E279" s="26"/>
      <c r="F279" s="26"/>
      <c r="G279" s="26"/>
      <c r="H279" s="26"/>
      <c r="I279" s="26"/>
      <c r="J279" s="26"/>
      <c r="K279" s="26"/>
      <c r="L279" s="26"/>
      <c r="M279" s="26"/>
      <c r="N279" s="26"/>
      <c r="O279" s="26"/>
      <c r="P279" s="26"/>
      <c r="Q279" s="26"/>
      <c r="R279" s="26"/>
      <c r="T279" s="26"/>
    </row>
    <row r="280" spans="1:25" ht="14.25" x14ac:dyDescent="0.2">
      <c r="A280" s="15"/>
      <c r="D280" s="44"/>
      <c r="E280" s="44"/>
      <c r="F280" s="44"/>
      <c r="G280" s="44"/>
      <c r="H280" s="44"/>
      <c r="I280" s="44"/>
      <c r="J280" s="44"/>
      <c r="K280" s="44"/>
      <c r="L280" s="44"/>
      <c r="M280" s="44"/>
      <c r="N280" s="44"/>
      <c r="O280" s="44"/>
      <c r="P280" s="44"/>
      <c r="Q280" s="44"/>
      <c r="R280" s="44"/>
      <c r="S280" s="26"/>
      <c r="T280" s="26"/>
      <c r="U280" s="26"/>
      <c r="V280" s="26"/>
      <c r="W280" s="26"/>
      <c r="X280" s="26"/>
      <c r="Y280" s="26"/>
    </row>
    <row r="281" spans="1:25" x14ac:dyDescent="0.2">
      <c r="A281" s="5" t="s">
        <v>28</v>
      </c>
      <c r="D281" s="102"/>
      <c r="E281" s="102"/>
      <c r="F281" s="102"/>
      <c r="G281" s="102"/>
      <c r="H281" s="102"/>
      <c r="I281" s="102"/>
      <c r="J281" s="102"/>
      <c r="L281" s="102"/>
      <c r="M281" s="102"/>
      <c r="N281" s="102"/>
      <c r="O281" s="102"/>
      <c r="P281" s="102"/>
      <c r="Q281" s="102"/>
      <c r="R281" s="102"/>
    </row>
    <row r="282" spans="1:25" x14ac:dyDescent="0.2">
      <c r="C282" s="73"/>
      <c r="D282" s="102"/>
      <c r="E282" s="102"/>
      <c r="F282" s="102"/>
      <c r="G282" s="102"/>
      <c r="H282" s="102"/>
      <c r="I282" s="102"/>
      <c r="J282" s="102"/>
      <c r="K282" s="5"/>
      <c r="L282" s="102"/>
      <c r="M282" s="102"/>
      <c r="N282" s="102"/>
      <c r="O282" s="102"/>
      <c r="P282" s="102"/>
      <c r="Q282" s="102"/>
      <c r="R282" s="102"/>
    </row>
  </sheetData>
  <sortState ref="B312:R316">
    <sortCondition ref="B312:B316"/>
  </sortState>
  <mergeCells count="3">
    <mergeCell ref="A2:R2"/>
    <mergeCell ref="D7:J7"/>
    <mergeCell ref="L7:R7"/>
  </mergeCells>
  <conditionalFormatting sqref="U10:U259">
    <cfRule type="cellIs" dxfId="1" priority="2" operator="notEqual">
      <formula>0</formula>
    </cfRule>
  </conditionalFormatting>
  <conditionalFormatting sqref="U260">
    <cfRule type="cellIs" dxfId="0" priority="1" operator="notEqual">
      <formula>0</formula>
    </cfRule>
  </conditionalFormatting>
  <pageMargins left="0.70866141732283472" right="0.70866141732283472" top="0.55118110236220474" bottom="0.55118110236220474" header="0.31496062992125984" footer="0.31496062992125984"/>
  <pageSetup paperSize="8" scale="94" fitToHeight="0" orientation="landscape" r:id="rId1"/>
  <headerFooter>
    <oddFooter>&amp;RPage &amp;P of &amp;N</oddFooter>
    <evenFooter>&amp;RPage &amp;P of &amp;N</evenFooter>
    <firstFooter>&amp;RPage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Table 1</vt:lpstr>
      <vt:lpstr>Table 2</vt:lpstr>
      <vt:lpstr>'Table 1'!Print_Titles</vt:lpstr>
      <vt:lpstr>'Table 2'!Print_Titles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jhinton</dc:creator>
  <cp:lastModifiedBy>Mike Shone</cp:lastModifiedBy>
  <cp:lastPrinted>2017-11-24T08:55:11Z</cp:lastPrinted>
  <dcterms:created xsi:type="dcterms:W3CDTF">2012-04-13T07:36:28Z</dcterms:created>
  <dcterms:modified xsi:type="dcterms:W3CDTF">2017-11-24T09:03:08Z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vt:lpwstr>
  </property>
</Properties>
</file>