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sonia.ribeiro\Desktop\Web\"/>
    </mc:Choice>
  </mc:AlternateContent>
  <xr:revisionPtr revIDLastSave="0" documentId="13_ncr:1_{FB1966F4-C6B8-48F2-BB5C-B974420B178C}" xr6:coauthVersionLast="45" xr6:coauthVersionMax="45" xr10:uidLastSave="{00000000-0000-0000-0000-000000000000}"/>
  <bookViews>
    <workbookView xWindow="-96" yWindow="-96" windowWidth="23232" windowHeight="12552" tabRatio="703" xr2:uid="{00000000-000D-0000-FFFF-FFFF00000000}"/>
  </bookViews>
  <sheets>
    <sheet name="1. Local Authority-Responsible" sheetId="30" r:id="rId1"/>
    <sheet name="AdminUseOnly1" sheetId="33" state="hidden" r:id="rId2"/>
    <sheet name="LAs" sheetId="29" state="hidden" r:id="rId3"/>
    <sheet name="Dates" sheetId="9" state="hidden" r:id="rId4"/>
  </sheets>
  <definedNames>
    <definedName name="_xlnm._FilterDatabase" localSheetId="2" hidden="1">LAs!$A$1:$C$159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2" i="33" l="1"/>
  <c r="AM2" i="33"/>
  <c r="AD2" i="33"/>
  <c r="P2" i="33"/>
  <c r="O2" i="33"/>
  <c r="N2" i="33"/>
  <c r="M2" i="33"/>
  <c r="D67" i="30" l="1"/>
  <c r="G25" i="30"/>
  <c r="F25" i="30"/>
  <c r="E25" i="30"/>
  <c r="D25" i="30"/>
  <c r="AF2" i="33" l="1"/>
  <c r="E2" i="33" l="1"/>
  <c r="AK2" i="33" l="1"/>
  <c r="AJ2" i="33"/>
  <c r="AI2" i="33"/>
  <c r="AH2" i="33"/>
  <c r="AC2" i="33"/>
  <c r="AE2" i="33"/>
  <c r="AA2" i="33"/>
  <c r="AB2" i="33"/>
  <c r="Z2" i="33"/>
  <c r="Y2" i="33"/>
  <c r="X2" i="33"/>
  <c r="W2" i="33"/>
  <c r="S2" i="33"/>
  <c r="T2" i="33"/>
  <c r="U2" i="33"/>
  <c r="V2" i="33"/>
  <c r="R2" i="33"/>
  <c r="Q2" i="33"/>
  <c r="K2" i="33"/>
  <c r="J2" i="33"/>
  <c r="I2" i="33"/>
  <c r="H2" i="33"/>
  <c r="G2" i="33"/>
  <c r="F2" i="33"/>
  <c r="B2" i="33"/>
  <c r="AL4" i="33" l="1"/>
  <c r="AL2" i="33" s="1"/>
  <c r="AG4" i="33"/>
  <c r="AG2" i="33" s="1"/>
  <c r="L10" i="30"/>
  <c r="A2" i="33" s="1"/>
  <c r="D78" i="30" l="1"/>
  <c r="F50" i="30"/>
  <c r="G50" i="30"/>
  <c r="E50" i="30"/>
  <c r="D50" i="30"/>
  <c r="C50" i="30"/>
  <c r="D39" i="30"/>
  <c r="E39" i="30"/>
  <c r="F39" i="30"/>
  <c r="G39" i="30"/>
  <c r="C39" i="30"/>
  <c r="C25" i="30"/>
  <c r="P8" i="30" l="1"/>
  <c r="L73" i="30" l="1"/>
  <c r="I73" i="30"/>
  <c r="L58" i="30"/>
  <c r="I58" i="30"/>
  <c r="K45" i="30"/>
  <c r="K31" i="30"/>
  <c r="K21" i="30"/>
  <c r="F10" i="30"/>
  <c r="D10" i="30"/>
  <c r="F9" i="30"/>
  <c r="D2" i="33" s="1"/>
  <c r="D9" i="30"/>
  <c r="D8" i="30"/>
  <c r="C2" i="33" s="1"/>
</calcChain>
</file>

<file path=xl/sharedStrings.xml><?xml version="1.0" encoding="utf-8"?>
<sst xmlns="http://schemas.openxmlformats.org/spreadsheetml/2006/main" count="510" uniqueCount="474">
  <si>
    <t>COVER PROGRAMME</t>
  </si>
  <si>
    <t>DATA REQUEST PARAMETERS</t>
  </si>
  <si>
    <t>EVALUATION DATES:</t>
  </si>
  <si>
    <t>12 Month Cohort</t>
  </si>
  <si>
    <t>%</t>
  </si>
  <si>
    <t>Number</t>
  </si>
  <si>
    <t>REQUEST 1:</t>
  </si>
  <si>
    <t>REQUEST 2:</t>
  </si>
  <si>
    <t>24 Month Cohort</t>
  </si>
  <si>
    <t>COLLECTION AREA:</t>
  </si>
  <si>
    <t>5 Year Cohort</t>
  </si>
  <si>
    <t>1st dose</t>
  </si>
  <si>
    <t>Booster</t>
  </si>
  <si>
    <t>2nd dose</t>
  </si>
  <si>
    <t>REQUEST 3:</t>
  </si>
  <si>
    <t>HEPATITIS 12 Month Cohort</t>
  </si>
  <si>
    <t>HEPATITIS 24 Month Cohort</t>
  </si>
  <si>
    <t>to</t>
  </si>
  <si>
    <t>DENOMINATOR</t>
  </si>
  <si>
    <t>LINE 1:</t>
  </si>
  <si>
    <t>LINE 2:</t>
  </si>
  <si>
    <t>LINE 3:</t>
  </si>
  <si>
    <t>LINE 4:</t>
  </si>
  <si>
    <t>LINE 5:</t>
  </si>
  <si>
    <t>LINE 6:</t>
  </si>
  <si>
    <t>LINE 7:</t>
  </si>
  <si>
    <t>LINE 8:</t>
  </si>
  <si>
    <t xml:space="preserve"> - </t>
  </si>
  <si>
    <t>ie. Born Between</t>
  </si>
  <si>
    <t>LINE 9:</t>
  </si>
  <si>
    <t>LINE 10:</t>
  </si>
  <si>
    <t>LINE 11:</t>
  </si>
  <si>
    <t>Year</t>
  </si>
  <si>
    <t>Quarter Start</t>
  </si>
  <si>
    <t>Quarter End</t>
  </si>
  <si>
    <t>Date Deadline</t>
  </si>
  <si>
    <t>Hep B 12m Quarter Start</t>
  </si>
  <si>
    <t>Hep B 12m Quarter End</t>
  </si>
  <si>
    <t>Hep B 24m Quarter Start</t>
  </si>
  <si>
    <t>Hep B 24m Quarter End</t>
  </si>
  <si>
    <t>FISCAL QUARTER:</t>
  </si>
  <si>
    <t>FISCAL YEAR:</t>
  </si>
  <si>
    <t>E08000010</t>
  </si>
  <si>
    <t>E09000002</t>
  </si>
  <si>
    <t>E09000003</t>
  </si>
  <si>
    <t>E08000016</t>
  </si>
  <si>
    <t>E06000022</t>
  </si>
  <si>
    <t>E09000004</t>
  </si>
  <si>
    <t>E06000008</t>
  </si>
  <si>
    <t>E06000009</t>
  </si>
  <si>
    <t>E08000001</t>
  </si>
  <si>
    <t>E08000032</t>
  </si>
  <si>
    <t>E09000005</t>
  </si>
  <si>
    <t>E06000043</t>
  </si>
  <si>
    <t>E06000023</t>
  </si>
  <si>
    <t>E09000006</t>
  </si>
  <si>
    <t>E08000002</t>
  </si>
  <si>
    <t>E08000033</t>
  </si>
  <si>
    <t>E10000003</t>
  </si>
  <si>
    <t>E09000007</t>
  </si>
  <si>
    <t>E06000047</t>
  </si>
  <si>
    <t>E08000026</t>
  </si>
  <si>
    <t>E09000008</t>
  </si>
  <si>
    <t>E10000006</t>
  </si>
  <si>
    <t>E06000005</t>
  </si>
  <si>
    <t>E06000015</t>
  </si>
  <si>
    <t>E10000008</t>
  </si>
  <si>
    <t>E08000017</t>
  </si>
  <si>
    <t>E10000009</t>
  </si>
  <si>
    <t>E08000027</t>
  </si>
  <si>
    <t>E09000009</t>
  </si>
  <si>
    <t>E06000011</t>
  </si>
  <si>
    <t>E09000010</t>
  </si>
  <si>
    <t>E08000020</t>
  </si>
  <si>
    <t>E10000013</t>
  </si>
  <si>
    <t>E09000011</t>
  </si>
  <si>
    <t>E09000013</t>
  </si>
  <si>
    <t>E10000014</t>
  </si>
  <si>
    <t>E09000014</t>
  </si>
  <si>
    <t>E09000015</t>
  </si>
  <si>
    <t>E06000001</t>
  </si>
  <si>
    <t>E09000016</t>
  </si>
  <si>
    <t>E06000019</t>
  </si>
  <si>
    <t>E10000015</t>
  </si>
  <si>
    <t>E08000005</t>
  </si>
  <si>
    <t>E09000017</t>
  </si>
  <si>
    <t>E09000018</t>
  </si>
  <si>
    <t>E06000010</t>
  </si>
  <si>
    <t>E06000046</t>
  </si>
  <si>
    <t>E09000019</t>
  </si>
  <si>
    <t>E09000020</t>
  </si>
  <si>
    <t>E09000021</t>
  </si>
  <si>
    <t>E08000034</t>
  </si>
  <si>
    <t>E08000011</t>
  </si>
  <si>
    <t>E09000022</t>
  </si>
  <si>
    <t>E08000035</t>
  </si>
  <si>
    <t>E06000016</t>
  </si>
  <si>
    <t>E09000023</t>
  </si>
  <si>
    <t>E08000012</t>
  </si>
  <si>
    <t>E06000032</t>
  </si>
  <si>
    <t>E08000003</t>
  </si>
  <si>
    <t>E06000035</t>
  </si>
  <si>
    <t>E06000002</t>
  </si>
  <si>
    <t>E08000021</t>
  </si>
  <si>
    <t>E09000025</t>
  </si>
  <si>
    <t>E06000024</t>
  </si>
  <si>
    <t>E08000022</t>
  </si>
  <si>
    <t>E10000021</t>
  </si>
  <si>
    <t>E06000048</t>
  </si>
  <si>
    <t>E06000018</t>
  </si>
  <si>
    <t>E08000004</t>
  </si>
  <si>
    <t>E06000031</t>
  </si>
  <si>
    <t>E06000026</t>
  </si>
  <si>
    <t>E06000044</t>
  </si>
  <si>
    <t>E09000026</t>
  </si>
  <si>
    <t>E06000003</t>
  </si>
  <si>
    <t>E09000027</t>
  </si>
  <si>
    <t>E08000018</t>
  </si>
  <si>
    <t>E08000006</t>
  </si>
  <si>
    <t>E08000028</t>
  </si>
  <si>
    <t>E08000014</t>
  </si>
  <si>
    <t>E08000019</t>
  </si>
  <si>
    <t>E06000051</t>
  </si>
  <si>
    <t>E08000029</t>
  </si>
  <si>
    <t>E10000027</t>
  </si>
  <si>
    <t>E06000025</t>
  </si>
  <si>
    <t>E08000023</t>
  </si>
  <si>
    <t>E06000045</t>
  </si>
  <si>
    <t>E09000028</t>
  </si>
  <si>
    <t>E08000007</t>
  </si>
  <si>
    <t>E06000004</t>
  </si>
  <si>
    <t>E08000024</t>
  </si>
  <si>
    <t>E10000032</t>
  </si>
  <si>
    <t>E06000020</t>
  </si>
  <si>
    <t>E06000027</t>
  </si>
  <si>
    <t>E09000030</t>
  </si>
  <si>
    <t>E08000009</t>
  </si>
  <si>
    <t>E08000036</t>
  </si>
  <si>
    <t>E08000030</t>
  </si>
  <si>
    <t>E09000031</t>
  </si>
  <si>
    <t>E09000032</t>
  </si>
  <si>
    <t>E06000007</t>
  </si>
  <si>
    <t>E10000031</t>
  </si>
  <si>
    <t>E09000033</t>
  </si>
  <si>
    <t>E06000054</t>
  </si>
  <si>
    <t>E08000015</t>
  </si>
  <si>
    <t>E08000031</t>
  </si>
  <si>
    <t>E10000034</t>
  </si>
  <si>
    <t>E06000006</t>
  </si>
  <si>
    <t>E06000012</t>
  </si>
  <si>
    <t>E06000013</t>
  </si>
  <si>
    <t>E06000014</t>
  </si>
  <si>
    <t>E06000017</t>
  </si>
  <si>
    <t>E06000021</t>
  </si>
  <si>
    <t>E06000028</t>
  </si>
  <si>
    <t>E06000029</t>
  </si>
  <si>
    <t>E06000030</t>
  </si>
  <si>
    <t>E06000033</t>
  </si>
  <si>
    <t>E06000034</t>
  </si>
  <si>
    <t>E06000036</t>
  </si>
  <si>
    <t>E06000037</t>
  </si>
  <si>
    <t>E06000038</t>
  </si>
  <si>
    <t>E06000039</t>
  </si>
  <si>
    <t>E06000040</t>
  </si>
  <si>
    <t>E06000041</t>
  </si>
  <si>
    <t>E06000042</t>
  </si>
  <si>
    <t>E06000049</t>
  </si>
  <si>
    <t>E06000050</t>
  </si>
  <si>
    <t>E06000052</t>
  </si>
  <si>
    <t>E06000053</t>
  </si>
  <si>
    <t>E06000055</t>
  </si>
  <si>
    <t>E06000056</t>
  </si>
  <si>
    <t>E08000008</t>
  </si>
  <si>
    <t>E08000013</t>
  </si>
  <si>
    <t>E08000025</t>
  </si>
  <si>
    <t>E09000001</t>
  </si>
  <si>
    <t>E09000012</t>
  </si>
  <si>
    <t>E09000024</t>
  </si>
  <si>
    <t>E09000029</t>
  </si>
  <si>
    <t>E10000002</t>
  </si>
  <si>
    <t>E10000007</t>
  </si>
  <si>
    <t>E10000011</t>
  </si>
  <si>
    <t>E10000012</t>
  </si>
  <si>
    <t>E10000016</t>
  </si>
  <si>
    <t>E10000017</t>
  </si>
  <si>
    <t>E10000018</t>
  </si>
  <si>
    <t>E10000019</t>
  </si>
  <si>
    <t>E10000020</t>
  </si>
  <si>
    <t>E10000023</t>
  </si>
  <si>
    <t>E10000024</t>
  </si>
  <si>
    <t>E10000025</t>
  </si>
  <si>
    <t>E10000028</t>
  </si>
  <si>
    <t>E10000029</t>
  </si>
  <si>
    <t>E10000030</t>
  </si>
  <si>
    <t>GUIDANCE NOTES</t>
  </si>
  <si>
    <t>Wigan</t>
  </si>
  <si>
    <t>Barking and Dagenham</t>
  </si>
  <si>
    <t>Barnet</t>
  </si>
  <si>
    <t>Barnsley</t>
  </si>
  <si>
    <t>Bath and North East Somerset</t>
  </si>
  <si>
    <t>Bexley</t>
  </si>
  <si>
    <t>Blackburn with Darwen</t>
  </si>
  <si>
    <t>Blackpool</t>
  </si>
  <si>
    <t>Bolton</t>
  </si>
  <si>
    <t>Bradford</t>
  </si>
  <si>
    <t>Brent</t>
  </si>
  <si>
    <t>Brighton and Hove</t>
  </si>
  <si>
    <t>Bromley</t>
  </si>
  <si>
    <t>Bury</t>
  </si>
  <si>
    <t>Calderdale</t>
  </si>
  <si>
    <t>Cambridgeshire</t>
  </si>
  <si>
    <t>Camden</t>
  </si>
  <si>
    <t>County Durham</t>
  </si>
  <si>
    <t>Coventry</t>
  </si>
  <si>
    <t>Croydon</t>
  </si>
  <si>
    <t>Cumbria</t>
  </si>
  <si>
    <t>Darlington</t>
  </si>
  <si>
    <t>Derby</t>
  </si>
  <si>
    <t>Devon</t>
  </si>
  <si>
    <t>Doncaster</t>
  </si>
  <si>
    <t>Dorset</t>
  </si>
  <si>
    <t>Dudley</t>
  </si>
  <si>
    <t>Ealing</t>
  </si>
  <si>
    <t>East Riding of Yorkshire</t>
  </si>
  <si>
    <t>Enfield</t>
  </si>
  <si>
    <t>Gateshead</t>
  </si>
  <si>
    <t>Gloucestershire</t>
  </si>
  <si>
    <t>Greenwich</t>
  </si>
  <si>
    <t>Hammersmith and Fulham</t>
  </si>
  <si>
    <t>Hampshire</t>
  </si>
  <si>
    <t>Haringey</t>
  </si>
  <si>
    <t>Harrow</t>
  </si>
  <si>
    <t>Hartlepool</t>
  </si>
  <si>
    <t>Havering</t>
  </si>
  <si>
    <t>Hertfordshire</t>
  </si>
  <si>
    <t>Rochdale</t>
  </si>
  <si>
    <t>Hillingdon</t>
  </si>
  <si>
    <t>Hounslow</t>
  </si>
  <si>
    <t>Isle of Wight</t>
  </si>
  <si>
    <t>Islington</t>
  </si>
  <si>
    <t>Kensington and Chelsea</t>
  </si>
  <si>
    <t>Kingston upon Thames</t>
  </si>
  <si>
    <t>Kirklees</t>
  </si>
  <si>
    <t>Knowsley</t>
  </si>
  <si>
    <t>Lambeth</t>
  </si>
  <si>
    <t>Leeds</t>
  </si>
  <si>
    <t>Leicester</t>
  </si>
  <si>
    <t>Lewisham</t>
  </si>
  <si>
    <t>Liverpool</t>
  </si>
  <si>
    <t>Luton</t>
  </si>
  <si>
    <t>Manchester</t>
  </si>
  <si>
    <t>Medway</t>
  </si>
  <si>
    <t>Middlesbrough</t>
  </si>
  <si>
    <t>Newcastle upon Tyne</t>
  </si>
  <si>
    <t>Newham</t>
  </si>
  <si>
    <t>North Somerset</t>
  </si>
  <si>
    <t>North Tyneside</t>
  </si>
  <si>
    <t>Northamptonshire</t>
  </si>
  <si>
    <t>Northumberland</t>
  </si>
  <si>
    <t>Nottingham</t>
  </si>
  <si>
    <t>Oldham</t>
  </si>
  <si>
    <t>Peterborough</t>
  </si>
  <si>
    <t>Plymouth</t>
  </si>
  <si>
    <t>Portsmouth</t>
  </si>
  <si>
    <t>Redbridge</t>
  </si>
  <si>
    <t>Redcar and Cleveland</t>
  </si>
  <si>
    <t>Richmond upon Thames</t>
  </si>
  <si>
    <t>Rotherham</t>
  </si>
  <si>
    <t>Salford</t>
  </si>
  <si>
    <t>Sandwell</t>
  </si>
  <si>
    <t>Sefton</t>
  </si>
  <si>
    <t>Sheffield</t>
  </si>
  <si>
    <t>Shropshire</t>
  </si>
  <si>
    <t>Solihull</t>
  </si>
  <si>
    <t>Somerset</t>
  </si>
  <si>
    <t>South Gloucestershire</t>
  </si>
  <si>
    <t>South Tyneside</t>
  </si>
  <si>
    <t>Southampton</t>
  </si>
  <si>
    <t>Southwark</t>
  </si>
  <si>
    <t>Stockport</t>
  </si>
  <si>
    <t>Stockton-on-Tees</t>
  </si>
  <si>
    <t>Sunderland</t>
  </si>
  <si>
    <t>West Sussex</t>
  </si>
  <si>
    <t>Telford and Wrekin</t>
  </si>
  <si>
    <t>Torbay</t>
  </si>
  <si>
    <t>Tower Hamlets</t>
  </si>
  <si>
    <t>Trafford</t>
  </si>
  <si>
    <t>Wakefield</t>
  </si>
  <si>
    <t>Walsall</t>
  </si>
  <si>
    <t>Waltham Forest</t>
  </si>
  <si>
    <t>Wandsworth</t>
  </si>
  <si>
    <t>Warrington</t>
  </si>
  <si>
    <t>Warwickshire</t>
  </si>
  <si>
    <t>Westminster</t>
  </si>
  <si>
    <t>Wiltshire</t>
  </si>
  <si>
    <t>Wirral</t>
  </si>
  <si>
    <t>Wolverhampton</t>
  </si>
  <si>
    <t>Worcestershire</t>
  </si>
  <si>
    <r>
      <t xml:space="preserve">Total number and percentage vaccinated (to one decimal place) included in </t>
    </r>
    <r>
      <rPr>
        <i/>
        <u/>
        <sz val="10"/>
        <color theme="1"/>
        <rFont val="Arial"/>
        <family val="2"/>
      </rPr>
      <t xml:space="preserve">line 1 denominator </t>
    </r>
    <r>
      <rPr>
        <i/>
        <sz val="10"/>
        <color theme="1"/>
        <rFont val="Arial"/>
        <family val="2"/>
      </rPr>
      <t xml:space="preserve">completing a course at </t>
    </r>
    <r>
      <rPr>
        <i/>
        <u/>
        <sz val="10"/>
        <color theme="1"/>
        <rFont val="Arial"/>
        <family val="2"/>
      </rPr>
      <t>any time up to their 1st birthday</t>
    </r>
    <r>
      <rPr>
        <i/>
        <sz val="10"/>
        <color theme="1"/>
        <rFont val="Arial"/>
        <family val="2"/>
      </rPr>
      <t xml:space="preserve"> for each of the above: </t>
    </r>
  </si>
  <si>
    <t xml:space="preserve">DATE 1 : </t>
  </si>
  <si>
    <t>Numerator</t>
  </si>
  <si>
    <t>Essex</t>
  </si>
  <si>
    <t>Lancashire</t>
  </si>
  <si>
    <t>Kent</t>
  </si>
  <si>
    <t>ONS Upper Tier LA Code</t>
  </si>
  <si>
    <t>ODS Code</t>
  </si>
  <si>
    <t>UTLA name</t>
  </si>
  <si>
    <t>North Yorkshire</t>
  </si>
  <si>
    <t>Staffordshire</t>
  </si>
  <si>
    <t>Lincolnshire</t>
  </si>
  <si>
    <t>Derbyshire</t>
  </si>
  <si>
    <t>Leicestershire</t>
  </si>
  <si>
    <t>Nottinghamshire</t>
  </si>
  <si>
    <t>Norfolk</t>
  </si>
  <si>
    <t>Oxfordshire</t>
  </si>
  <si>
    <t>Suffolk</t>
  </si>
  <si>
    <t>Buckinghamshire</t>
  </si>
  <si>
    <t>Surrey</t>
  </si>
  <si>
    <t>East Sussex</t>
  </si>
  <si>
    <t>Tameside</t>
  </si>
  <si>
    <t>St. Helens</t>
  </si>
  <si>
    <t>Birmingham</t>
  </si>
  <si>
    <t>Kingston upon Hull</t>
  </si>
  <si>
    <t>North East Lincolnshire</t>
  </si>
  <si>
    <t>North Lincolnshire</t>
  </si>
  <si>
    <t>York</t>
  </si>
  <si>
    <t>Halton</t>
  </si>
  <si>
    <t>Cheshire East</t>
  </si>
  <si>
    <t>Cheshire West and Chester</t>
  </si>
  <si>
    <t>Stoke-on-Trent</t>
  </si>
  <si>
    <t>Herefordshire</t>
  </si>
  <si>
    <t>Rutland</t>
  </si>
  <si>
    <t>Milton Keynes</t>
  </si>
  <si>
    <t>Bracknell Forest</t>
  </si>
  <si>
    <t>West Berkshire</t>
  </si>
  <si>
    <t>Reading</t>
  </si>
  <si>
    <t>Slough</t>
  </si>
  <si>
    <t>Windsor and Maidenhead</t>
  </si>
  <si>
    <t>Wokingham</t>
  </si>
  <si>
    <t>Southend-on-Sea</t>
  </si>
  <si>
    <t>Thurrock</t>
  </si>
  <si>
    <t>Bedford</t>
  </si>
  <si>
    <t>Central Bedfordshire</t>
  </si>
  <si>
    <t>Bournemouth</t>
  </si>
  <si>
    <t>Poole</t>
  </si>
  <si>
    <t>Swindon</t>
  </si>
  <si>
    <t>Cornwall</t>
  </si>
  <si>
    <t>Isles of Scilly</t>
  </si>
  <si>
    <t>Bristol</t>
  </si>
  <si>
    <t>Hackney</t>
  </si>
  <si>
    <t>City of London</t>
  </si>
  <si>
    <t>Merton</t>
  </si>
  <si>
    <t>Sutton</t>
  </si>
  <si>
    <t>LA Name:</t>
  </si>
  <si>
    <t>LA ODS Code</t>
  </si>
  <si>
    <t>LOCAL AUTHORITY RESPONSIBLE POPULATION</t>
  </si>
  <si>
    <t>UT_LA_Name</t>
  </si>
  <si>
    <t>DF_Financial_Year</t>
  </si>
  <si>
    <t>DF_Financial_YQ</t>
  </si>
  <si>
    <t>12m_Denom</t>
  </si>
  <si>
    <t>12m_DTaPIPVHib3_Num</t>
  </si>
  <si>
    <t>12m_MenC_Num</t>
  </si>
  <si>
    <t>12m_PCV_Num</t>
  </si>
  <si>
    <t>12m_Rota_Num</t>
  </si>
  <si>
    <t>12m_BCG_Num</t>
  </si>
  <si>
    <t>12m_MenB_Num</t>
  </si>
  <si>
    <t>24m_Denom</t>
  </si>
  <si>
    <t>24m_DTaPIPVHib3_Prim_Num</t>
  </si>
  <si>
    <t>24m_MMR1_Num</t>
  </si>
  <si>
    <t>24m_HibMenC_Boo_Num</t>
  </si>
  <si>
    <t>24m_PCV_Boo_Num</t>
  </si>
  <si>
    <t>24m_MenB_Boo_Num</t>
  </si>
  <si>
    <t>5y_Denom</t>
  </si>
  <si>
    <t>5y_DTaPIPVHib3_Prim_Num</t>
  </si>
  <si>
    <t>5y_MMR1_Num</t>
  </si>
  <si>
    <t>5y_DTaPIPV_Boo_Num</t>
  </si>
  <si>
    <t>5y_HibMenC_Boo_Num</t>
  </si>
  <si>
    <t>5y_MMR2_Boo_Num</t>
  </si>
  <si>
    <t>12m_HepB_Num</t>
  </si>
  <si>
    <t>12m_HepB_Denom</t>
  </si>
  <si>
    <t>24m_HepB_Num</t>
  </si>
  <si>
    <t>24m_HepB_Denom</t>
  </si>
  <si>
    <t>M_DataSource</t>
  </si>
  <si>
    <t>M_CHIS_IT_Supplier</t>
  </si>
  <si>
    <t>M_Submitter_Email</t>
  </si>
  <si>
    <t>M_DateOfSubmission</t>
  </si>
  <si>
    <r>
      <t xml:space="preserve">Total number of children for whom the </t>
    </r>
    <r>
      <rPr>
        <i/>
        <u/>
        <sz val="10"/>
        <rFont val="Arial"/>
        <family val="2"/>
      </rPr>
      <t>LA is responsible</t>
    </r>
    <r>
      <rPr>
        <i/>
        <sz val="10"/>
        <rFont val="Arial"/>
        <family val="2"/>
      </rPr>
      <t xml:space="preserve"> for on </t>
    </r>
    <r>
      <rPr>
        <i/>
        <u/>
        <sz val="10"/>
        <rFont val="Arial"/>
        <family val="2"/>
      </rPr>
      <t xml:space="preserve">DATE 1 </t>
    </r>
    <r>
      <rPr>
        <i/>
        <sz val="10"/>
        <rFont val="Arial"/>
        <family val="2"/>
      </rPr>
      <t>reaching their 1st birthday during the above evaluation dates.</t>
    </r>
  </si>
  <si>
    <t xml:space="preserve">QUARTERLY </t>
  </si>
  <si>
    <t>Q</t>
  </si>
  <si>
    <t>Year_Q</t>
  </si>
  <si>
    <t>Q/A</t>
  </si>
  <si>
    <t>Data source:</t>
  </si>
  <si>
    <t>Email address (of submitter):</t>
  </si>
  <si>
    <t>Data Source</t>
  </si>
  <si>
    <t>IT Supplier</t>
  </si>
  <si>
    <t>CHIS</t>
  </si>
  <si>
    <t>GP Data only (ie. excludes unregistered population)</t>
  </si>
  <si>
    <t>RiO</t>
  </si>
  <si>
    <t>TPP Systm One</t>
  </si>
  <si>
    <t>Health Solution Wales</t>
  </si>
  <si>
    <t>Paris</t>
  </si>
  <si>
    <t>EMIS</t>
  </si>
  <si>
    <t>Yes</t>
  </si>
  <si>
    <t>No</t>
  </si>
  <si>
    <t>N/A</t>
  </si>
  <si>
    <t>HepB</t>
  </si>
  <si>
    <r>
      <t>If BLANK -</t>
    </r>
    <r>
      <rPr>
        <b/>
        <sz val="10"/>
        <rFont val="Arial"/>
        <family val="2"/>
      </rPr>
      <t xml:space="preserve"> Please confirm - 
is data unavailable?</t>
    </r>
  </si>
  <si>
    <r>
      <rPr>
        <u/>
        <sz val="10"/>
        <color rgb="FFFF0000"/>
        <rFont val="Arial"/>
        <family val="2"/>
      </rPr>
      <t>OR</t>
    </r>
    <r>
      <rPr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 xml:space="preserve">If ZERO value - </t>
    </r>
    <r>
      <rPr>
        <b/>
        <sz val="10"/>
        <rFont val="Arial"/>
        <family val="2"/>
      </rPr>
      <t>Please confirm 
this a real zero?</t>
    </r>
  </si>
  <si>
    <t>12m_HepB_DataUnavailable</t>
  </si>
  <si>
    <t>12m_HepB_RealZero</t>
  </si>
  <si>
    <t>24m_HepB_DataUnavailable</t>
  </si>
  <si>
    <t>24m_HepB_RealZero</t>
  </si>
  <si>
    <t>CHIS IT supplier:</t>
  </si>
  <si>
    <t>WALES</t>
  </si>
  <si>
    <t>Northern Health and Social Care Trust</t>
  </si>
  <si>
    <t>Eastern Health and Social Care Trust</t>
  </si>
  <si>
    <t>Southern Health Social Care Trust</t>
  </si>
  <si>
    <t>Western Health and Social Care Trust</t>
  </si>
  <si>
    <t>NI_NHSCT</t>
  </si>
  <si>
    <t>NI_EHSCT</t>
  </si>
  <si>
    <t>NI_SHSCT</t>
  </si>
  <si>
    <t>NI_WHSCT</t>
  </si>
  <si>
    <t>Scotland</t>
  </si>
  <si>
    <t>SCOT</t>
  </si>
  <si>
    <t>Data caveats/ comments:</t>
  </si>
  <si>
    <t>System C</t>
  </si>
  <si>
    <t>Please fill in all fields in yellow</t>
  </si>
  <si>
    <t>Date (dd/mm/yyyy):</t>
  </si>
  <si>
    <t>UT_LA_ODS_Code</t>
  </si>
  <si>
    <t>12m_HepB_DataStatus</t>
  </si>
  <si>
    <t>24m_HepB_DataStatus</t>
  </si>
  <si>
    <t>M_DataQuality_Caveats</t>
  </si>
  <si>
    <t>dd/mm/yyyy</t>
  </si>
  <si>
    <t>(a) DTaP/IPV/Hib(HepB)</t>
  </si>
  <si>
    <t>(b) PCV</t>
  </si>
  <si>
    <t>(c) Rota</t>
  </si>
  <si>
    <t>(d) BCG</t>
  </si>
  <si>
    <t>(e) MenB</t>
  </si>
  <si>
    <t>(f) DTaP/IPV/Hib(HepB)</t>
  </si>
  <si>
    <t>(g) MMR</t>
  </si>
  <si>
    <t>(i) PCV</t>
  </si>
  <si>
    <t>(j) MenB</t>
  </si>
  <si>
    <t>(k) DTaP/IPV/Hib(HepB)</t>
  </si>
  <si>
    <t>(l) MMR</t>
  </si>
  <si>
    <t>(m) DTaP/IPV</t>
  </si>
  <si>
    <t>(n) Hib/MenC</t>
  </si>
  <si>
    <t>(o) MMR</t>
  </si>
  <si>
    <r>
      <t xml:space="preserve">Total number of children for whom the </t>
    </r>
    <r>
      <rPr>
        <i/>
        <u/>
        <sz val="10"/>
        <color theme="1"/>
        <rFont val="Arial"/>
        <family val="2"/>
      </rPr>
      <t>LA is responsible</t>
    </r>
    <r>
      <rPr>
        <i/>
        <sz val="10"/>
        <color theme="1"/>
        <rFont val="Arial"/>
        <family val="2"/>
      </rPr>
      <t xml:space="preserve"> for on</t>
    </r>
    <r>
      <rPr>
        <i/>
        <u/>
        <sz val="10"/>
        <color theme="1"/>
        <rFont val="Arial"/>
        <family val="2"/>
      </rPr>
      <t xml:space="preserve">DATE 2 </t>
    </r>
    <r>
      <rPr>
        <i/>
        <sz val="10"/>
        <color theme="1"/>
        <rFont val="Arial"/>
        <family val="2"/>
      </rPr>
      <t>reaching their 2nd birthday during the above evaluation dates.</t>
    </r>
  </si>
  <si>
    <t xml:space="preserve">DATE 2 : </t>
  </si>
  <si>
    <t>(h) Hib/MenC*</t>
  </si>
  <si>
    <r>
      <t xml:space="preserve">Total number of children for whom the </t>
    </r>
    <r>
      <rPr>
        <i/>
        <u/>
        <sz val="10"/>
        <rFont val="Arial"/>
        <family val="2"/>
      </rPr>
      <t>LA/ former PCT is responsible</t>
    </r>
    <r>
      <rPr>
        <i/>
        <sz val="10"/>
        <rFont val="Arial"/>
        <family val="2"/>
      </rPr>
      <t xml:space="preserve"> for on </t>
    </r>
    <r>
      <rPr>
        <i/>
        <u/>
        <sz val="10"/>
        <rFont val="Arial"/>
        <family val="2"/>
      </rPr>
      <t xml:space="preserve">DATE 3 </t>
    </r>
    <r>
      <rPr>
        <i/>
        <sz val="10"/>
        <rFont val="Arial"/>
        <family val="2"/>
      </rPr>
      <t xml:space="preserve">reaching their </t>
    </r>
    <r>
      <rPr>
        <i/>
        <u/>
        <sz val="10"/>
        <rFont val="Arial"/>
        <family val="2"/>
      </rPr>
      <t xml:space="preserve">5th birthday </t>
    </r>
    <r>
      <rPr>
        <i/>
        <sz val="10"/>
        <rFont val="Arial"/>
        <family val="2"/>
      </rPr>
      <t>during the above evaluation dates.</t>
    </r>
  </si>
  <si>
    <t xml:space="preserve">DATE 3 : </t>
  </si>
  <si>
    <r>
      <t xml:space="preserve">Total number and percentage vaccinated (to one decimal place) included in line 3 </t>
    </r>
    <r>
      <rPr>
        <i/>
        <u/>
        <sz val="10"/>
        <color theme="1"/>
        <rFont val="Arial"/>
        <family val="2"/>
      </rPr>
      <t>completing a course at any time up to their 2nd birthday</t>
    </r>
    <r>
      <rPr>
        <i/>
        <sz val="10"/>
        <color theme="1"/>
        <rFont val="Arial"/>
        <family val="2"/>
      </rPr>
      <t xml:space="preserve"> and also total number and percentage included in line 3 receiving boosters for each of the following:</t>
    </r>
  </si>
  <si>
    <r>
      <t xml:space="preserve">Total number and percentage vaccinated (to one decimal place) included in line 5 </t>
    </r>
    <r>
      <rPr>
        <u/>
        <sz val="10"/>
        <color theme="1"/>
        <rFont val="Arial"/>
        <family val="2"/>
      </rPr>
      <t xml:space="preserve">completing a course at any time up to their 5th birthday </t>
    </r>
    <r>
      <rPr>
        <sz val="10"/>
        <color theme="1"/>
        <rFont val="Arial"/>
        <family val="2"/>
      </rPr>
      <t xml:space="preserve">and also total number and percentage included in line 5 receiving boosters for each </t>
    </r>
  </si>
  <si>
    <r>
      <t xml:space="preserve">Total number included in </t>
    </r>
    <r>
      <rPr>
        <u/>
        <sz val="11"/>
        <color theme="1"/>
        <rFont val="Arial"/>
        <family val="2"/>
      </rPr>
      <t>line 1</t>
    </r>
    <r>
      <rPr>
        <sz val="11"/>
        <color theme="1"/>
        <rFont val="Arial"/>
        <family val="2"/>
      </rPr>
      <t xml:space="preserve"> with maternal HB status positive and reaching their</t>
    </r>
    <r>
      <rPr>
        <u/>
        <sz val="11"/>
        <color theme="1"/>
        <rFont val="Arial"/>
        <family val="2"/>
      </rPr>
      <t xml:space="preserve"> 1st birthday</t>
    </r>
    <r>
      <rPr>
        <sz val="11"/>
        <color theme="1"/>
        <rFont val="Arial"/>
        <family val="2"/>
      </rPr>
      <t xml:space="preserve"> during the above evaluation period.</t>
    </r>
  </si>
  <si>
    <t>REQUEST 4 :</t>
  </si>
  <si>
    <t>Hep B (babies born &lt;1st August 2017)</t>
  </si>
  <si>
    <r>
      <t xml:space="preserve">Hep B (babies born </t>
    </r>
    <r>
      <rPr>
        <b/>
        <sz val="11"/>
        <color theme="1"/>
        <rFont val="Calibri"/>
        <family val="2"/>
      </rPr>
      <t>≥</t>
    </r>
    <r>
      <rPr>
        <b/>
        <sz val="11"/>
        <color theme="1"/>
        <rFont val="Arial"/>
        <family val="2"/>
      </rPr>
      <t>1st August 2017)</t>
    </r>
  </si>
  <si>
    <r>
      <t xml:space="preserve">Total number included in line 7 and receiving a 5th dose of a Hep B-containing vaccine (monovalent </t>
    </r>
    <r>
      <rPr>
        <b/>
        <sz val="11"/>
        <color theme="1"/>
        <rFont val="Arial"/>
        <family val="2"/>
      </rPr>
      <t>or</t>
    </r>
    <r>
      <rPr>
        <sz val="11"/>
        <color theme="1"/>
        <rFont val="Arial"/>
        <family val="2"/>
      </rPr>
      <t xml:space="preserve"> DTaP/IPV/Hib/HepB) before their 1st birthday for babies born ≥1st August 2017  </t>
    </r>
  </si>
  <si>
    <t>REQUEST 5 :</t>
  </si>
  <si>
    <t xml:space="preserve">Total number included in line 1 with maternal HB status positive and reaching their 2nd birthday during the above evaluation period </t>
  </si>
  <si>
    <t>LINE 12:</t>
  </si>
  <si>
    <t xml:space="preserve">Total number included in line 10 receiving a 4th dose of Hep B before their 2nd birthday FOR BABIES BORN &lt;1st August 2017 </t>
  </si>
  <si>
    <t>Hep B 4th dose 
(babies born &lt;1st August 2017)</t>
  </si>
  <si>
    <r>
      <t xml:space="preserve">Hep B 6th dose 
(babies born </t>
    </r>
    <r>
      <rPr>
        <b/>
        <sz val="11"/>
        <color theme="1"/>
        <rFont val="Calibri"/>
        <family val="2"/>
      </rPr>
      <t>≥</t>
    </r>
    <r>
      <rPr>
        <b/>
        <sz val="11"/>
        <color theme="1"/>
        <rFont val="Arial"/>
        <family val="2"/>
      </rPr>
      <t>1st August 2017)</t>
    </r>
  </si>
  <si>
    <t>2018-19</t>
  </si>
  <si>
    <t>12m_HepB_Num_v2</t>
  </si>
  <si>
    <t>24m_HepB_Num_v2</t>
  </si>
  <si>
    <r>
      <t xml:space="preserve"> </t>
    </r>
    <r>
      <rPr>
        <sz val="11"/>
        <color rgb="FFFF0000"/>
        <rFont val="Arial"/>
        <family val="2"/>
      </rPr>
      <t>Line 8 is no longer applicable as all babies evaluated for this and future quarters were born after 1st August 2017.</t>
    </r>
  </si>
  <si>
    <r>
      <rPr>
        <sz val="11"/>
        <color rgb="FFFF0000"/>
        <rFont val="Arial"/>
        <family val="2"/>
      </rPr>
      <t xml:space="preserve"> Line 12 is not applicable as all babies evaluated this quarter were born before 1st August 2017</t>
    </r>
    <r>
      <rPr>
        <sz val="11"/>
        <color theme="1"/>
        <rFont val="Arial"/>
        <family val="2"/>
      </rPr>
      <t>.</t>
    </r>
  </si>
  <si>
    <t>Other (please specify in Data caveats/comments )</t>
  </si>
  <si>
    <t>Other (please specify in Data caveats/comments)</t>
  </si>
  <si>
    <t>Q4</t>
  </si>
  <si>
    <t>FY2018_19_Q4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</si>
</sst>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8"/>
      <color theme="0"/>
      <name val="Arial"/>
      <family val="2"/>
    </font>
    <font>
      <b/>
      <sz val="11"/>
      <color rgb="FFFF0000"/>
      <name val="Arial"/>
      <family val="2"/>
    </font>
    <font>
      <u/>
      <sz val="11"/>
      <color theme="1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b/>
      <sz val="10"/>
      <color rgb="FFFF0000"/>
      <name val="Arial"/>
      <family val="2"/>
    </font>
    <font>
      <i/>
      <sz val="12"/>
      <color theme="1"/>
      <name val="Arial"/>
      <family val="2"/>
    </font>
    <font>
      <i/>
      <sz val="1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u/>
      <sz val="10"/>
      <color theme="1"/>
      <name val="Arial"/>
      <family val="2"/>
    </font>
    <font>
      <b/>
      <u/>
      <sz val="12"/>
      <name val="Calibri"/>
      <family val="2"/>
      <scheme val="minor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sz val="10"/>
      <color rgb="FFFF0000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rgb="FFFF0000"/>
      <name val="Arial"/>
      <family val="2"/>
    </font>
    <font>
      <u/>
      <sz val="10"/>
      <color rgb="FFFF0000"/>
      <name val="Arial"/>
      <family val="2"/>
    </font>
    <font>
      <b/>
      <u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288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C93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0" fillId="0" borderId="0"/>
    <xf numFmtId="9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</cellStyleXfs>
  <cellXfs count="175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164" fontId="18" fillId="3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0" fillId="0" borderId="0" xfId="0"/>
    <xf numFmtId="0" fontId="13" fillId="0" borderId="1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14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/>
    <xf numFmtId="0" fontId="1" fillId="0" borderId="3" xfId="0" applyFont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30" fillId="0" borderId="1" xfId="0" applyFont="1" applyBorder="1" applyAlignment="1">
      <alignment horizontal="right" vertical="center"/>
    </xf>
    <xf numFmtId="0" fontId="14" fillId="3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1" fillId="5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14" fontId="0" fillId="0" borderId="1" xfId="0" applyNumberFormat="1" applyBorder="1" applyAlignment="1">
      <alignment horizontal="left"/>
    </xf>
    <xf numFmtId="14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Fill="1" applyAlignment="1">
      <alignment vertical="center"/>
    </xf>
    <xf numFmtId="14" fontId="0" fillId="0" borderId="0" xfId="0" applyNumberFormat="1"/>
    <xf numFmtId="0" fontId="19" fillId="0" borderId="0" xfId="0" applyFont="1"/>
    <xf numFmtId="0" fontId="12" fillId="3" borderId="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49" fontId="19" fillId="0" borderId="0" xfId="0" applyNumberFormat="1" applyFont="1"/>
    <xf numFmtId="49" fontId="0" fillId="0" borderId="0" xfId="0" applyNumberFormat="1"/>
    <xf numFmtId="14" fontId="19" fillId="0" borderId="0" xfId="0" applyNumberFormat="1" applyFont="1"/>
    <xf numFmtId="164" fontId="13" fillId="3" borderId="1" xfId="0" applyNumberFormat="1" applyFont="1" applyFill="1" applyBorder="1" applyAlignment="1" applyProtection="1">
      <alignment horizontal="center" vertical="center"/>
      <protection hidden="1"/>
    </xf>
    <xf numFmtId="164" fontId="18" fillId="3" borderId="1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NumberFormat="1" applyFont="1"/>
    <xf numFmtId="0" fontId="0" fillId="0" borderId="0" xfId="0" applyNumberFormat="1"/>
    <xf numFmtId="0" fontId="6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vertical="center" wrapText="1"/>
    </xf>
    <xf numFmtId="0" fontId="6" fillId="7" borderId="1" xfId="0" applyFont="1" applyFill="1" applyBorder="1" applyAlignment="1" applyProtection="1">
      <alignment horizontal="center" vertical="center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3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4" fontId="11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22" fillId="7" borderId="22" xfId="3" applyFill="1" applyBorder="1" applyAlignment="1" applyProtection="1">
      <alignment horizontal="center" vertical="center"/>
      <protection locked="0"/>
    </xf>
    <xf numFmtId="0" fontId="36" fillId="7" borderId="17" xfId="3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  <protection hidden="1"/>
    </xf>
    <xf numFmtId="0" fontId="6" fillId="3" borderId="14" xfId="0" applyFont="1" applyFill="1" applyBorder="1" applyAlignment="1" applyProtection="1">
      <alignment horizontal="center" vertical="center" wrapText="1"/>
      <protection hidden="1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6" fillId="7" borderId="14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>
      <alignment horizontal="center" vertical="center"/>
    </xf>
    <xf numFmtId="0" fontId="33" fillId="5" borderId="1" xfId="3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37" fillId="5" borderId="27" xfId="0" applyFont="1" applyFill="1" applyBorder="1" applyAlignment="1">
      <alignment horizontal="center" vertical="center"/>
    </xf>
    <xf numFmtId="0" fontId="37" fillId="5" borderId="28" xfId="0" applyFont="1" applyFill="1" applyBorder="1" applyAlignment="1">
      <alignment horizontal="center" vertical="center"/>
    </xf>
    <xf numFmtId="0" fontId="37" fillId="5" borderId="2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4" fontId="6" fillId="7" borderId="1" xfId="0" applyNumberFormat="1" applyFont="1" applyFill="1" applyBorder="1" applyAlignment="1" applyProtection="1">
      <alignment horizontal="center" vertical="center"/>
      <protection locked="0"/>
    </xf>
    <xf numFmtId="0" fontId="6" fillId="7" borderId="1" xfId="0" applyFont="1" applyFill="1" applyBorder="1" applyAlignment="1" applyProtection="1">
      <alignment horizontal="center" vertical="center"/>
      <protection locked="0"/>
    </xf>
    <xf numFmtId="14" fontId="21" fillId="5" borderId="1" xfId="0" applyNumberFormat="1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wrapText="1"/>
    </xf>
    <xf numFmtId="0" fontId="6" fillId="7" borderId="3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34" fillId="7" borderId="1" xfId="0" applyFont="1" applyFill="1" applyBorder="1" applyAlignment="1" applyProtection="1">
      <alignment horizontal="center" vertical="center" wrapText="1"/>
      <protection locked="0"/>
    </xf>
    <xf numFmtId="0" fontId="24" fillId="0" borderId="30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2" fillId="5" borderId="1" xfId="3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14" fontId="11" fillId="5" borderId="3" xfId="0" applyNumberFormat="1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</cellXfs>
  <cellStyles count="5">
    <cellStyle name="Hyperlink" xfId="3" builtinId="8"/>
    <cellStyle name="Normal" xfId="0" builtinId="0"/>
    <cellStyle name="Normal 2" xfId="1" xr:uid="{00000000-0005-0000-0000-000002000000}"/>
    <cellStyle name="Normal 4" xfId="4" xr:uid="{00000000-0005-0000-0000-000003000000}"/>
    <cellStyle name="Percent 2" xfId="2" xr:uid="{00000000-0005-0000-0000-000004000000}"/>
  </cellStyles>
  <dxfs count="10">
    <dxf>
      <font>
        <b val="0"/>
        <i val="0"/>
        <color auto="1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FC93"/>
      <color rgb="FFFFFECD"/>
      <color rgb="FF028865"/>
      <color rgb="FF029C74"/>
      <color rgb="FFFFFFCC"/>
      <color rgb="FFFFCC99"/>
      <color rgb="FFFFFFFF"/>
      <color rgb="FFEBE600"/>
      <color rgb="FF02AA7E"/>
      <color rgb="FF02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56034</xdr:colOff>
      <xdr:row>1</xdr:row>
      <xdr:rowOff>15562</xdr:rowOff>
    </xdr:from>
    <xdr:to>
      <xdr:col>2</xdr:col>
      <xdr:colOff>635000</xdr:colOff>
      <xdr:row>4</xdr:row>
      <xdr:rowOff>9345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701" y="237812"/>
          <a:ext cx="1245716" cy="79811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78</xdr:row>
      <xdr:rowOff>0</xdr:rowOff>
    </xdr:from>
    <xdr:to>
      <xdr:col>3</xdr:col>
      <xdr:colOff>358775</xdr:colOff>
      <xdr:row>78</xdr:row>
      <xdr:rowOff>247649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65667" y="22764750"/>
          <a:ext cx="2676525" cy="247649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Line 12 is not applicable this quarter</a:t>
          </a:r>
          <a:endParaRPr lang="en-GB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59</xdr:row>
      <xdr:rowOff>42333</xdr:rowOff>
    </xdr:from>
    <xdr:to>
      <xdr:col>3</xdr:col>
      <xdr:colOff>358775</xdr:colOff>
      <xdr:row>60</xdr:row>
      <xdr:rowOff>4232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5667" y="16541750"/>
          <a:ext cx="2676525" cy="247649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Line 8 is not applicable this quarter</a:t>
          </a:r>
          <a:endParaRPr lang="en-GB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655320</xdr:colOff>
      <xdr:row>14</xdr:row>
      <xdr:rowOff>0</xdr:rowOff>
    </xdr:from>
    <xdr:to>
      <xdr:col>11</xdr:col>
      <xdr:colOff>565806</xdr:colOff>
      <xdr:row>19</xdr:row>
      <xdr:rowOff>194599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7679DBC-7680-405A-A17D-15B0D16692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401739">
          <a:off x="1158240" y="3566160"/>
          <a:ext cx="8947806" cy="1596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HE Colours 1">
      <a:dk1>
        <a:sysClr val="windowText" lastClr="000000"/>
      </a:dk1>
      <a:lt1>
        <a:srgbClr val="FFFFFF"/>
      </a:lt1>
      <a:dk2>
        <a:srgbClr val="1F497D"/>
      </a:dk2>
      <a:lt2>
        <a:srgbClr val="D2D1B6"/>
      </a:lt2>
      <a:accent1>
        <a:srgbClr val="00AE9E"/>
      </a:accent1>
      <a:accent2>
        <a:srgbClr val="98002E"/>
      </a:accent2>
      <a:accent3>
        <a:srgbClr val="EEB111"/>
      </a:accent3>
      <a:accent4>
        <a:srgbClr val="11175E"/>
      </a:accent4>
      <a:accent5>
        <a:srgbClr val="A0C4DA"/>
      </a:accent5>
      <a:accent6>
        <a:srgbClr val="F9A25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v.uk/government/publications/cover-of-vaccination-evaluated-rapidly-cover-programme-information-standards" TargetMode="External"/><Relationship Id="rId1" Type="http://schemas.openxmlformats.org/officeDocument/2006/relationships/hyperlink" Target="https://www.gov.uk/government/publications/cover-of-vaccination-evaluated-rapidly-cover-programme-information-standard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V110"/>
  <sheetViews>
    <sheetView tabSelected="1" zoomScale="85" zoomScaleNormal="85" zoomScaleSheetLayoutView="115" zoomScalePageLayoutView="85" workbookViewId="0">
      <selection activeCell="D3" sqref="D3"/>
    </sheetView>
  </sheetViews>
  <sheetFormatPr defaultColWidth="9.15625" defaultRowHeight="13.8" x14ac:dyDescent="0.45"/>
  <cols>
    <col min="1" max="1" width="7" style="1" customWidth="1"/>
    <col min="2" max="2" width="10" style="1" bestFit="1" customWidth="1"/>
    <col min="3" max="3" width="24.68359375" style="1" customWidth="1"/>
    <col min="4" max="5" width="16.26171875" style="1" customWidth="1"/>
    <col min="6" max="6" width="12.68359375" style="1" customWidth="1"/>
    <col min="7" max="7" width="13.68359375" style="1" customWidth="1"/>
    <col min="8" max="8" width="11.26171875" style="1" customWidth="1"/>
    <col min="9" max="9" width="1.26171875" style="1" customWidth="1"/>
    <col min="10" max="10" width="13.26171875" style="1" customWidth="1"/>
    <col min="11" max="11" width="5.41796875" style="1" customWidth="1"/>
    <col min="12" max="12" width="10" style="1" customWidth="1"/>
    <col min="13" max="13" width="16.41796875" style="1" customWidth="1"/>
    <col min="14" max="14" width="2.83984375" style="1" customWidth="1"/>
    <col min="15" max="15" width="7.578125" style="1" customWidth="1"/>
    <col min="16" max="16" width="4.83984375" style="1" hidden="1" customWidth="1"/>
    <col min="17" max="17" width="5" style="1" customWidth="1"/>
    <col min="18" max="18" width="4" style="1" customWidth="1"/>
    <col min="19" max="19" width="4.26171875" style="1" customWidth="1"/>
    <col min="20" max="20" width="4.83984375" style="1" customWidth="1"/>
    <col min="21" max="21" width="4.68359375" style="1" customWidth="1"/>
    <col min="22" max="16384" width="9.15625" style="1"/>
  </cols>
  <sheetData>
    <row r="1" spans="2:16" ht="17.25" customHeight="1" x14ac:dyDescent="0.4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6" ht="15" customHeight="1" x14ac:dyDescent="0.45">
      <c r="E2" s="114" t="s">
        <v>0</v>
      </c>
      <c r="F2" s="114"/>
      <c r="G2" s="115" t="s">
        <v>1</v>
      </c>
      <c r="H2" s="115"/>
      <c r="I2" s="115"/>
      <c r="J2" s="115"/>
      <c r="K2" s="115"/>
      <c r="L2" s="115"/>
      <c r="M2" s="115"/>
    </row>
    <row r="3" spans="2:16" ht="42.75" customHeight="1" x14ac:dyDescent="0.45">
      <c r="E3" s="114"/>
      <c r="F3" s="114"/>
      <c r="G3" s="115"/>
      <c r="H3" s="115"/>
      <c r="I3" s="115"/>
      <c r="J3" s="115"/>
      <c r="K3" s="115"/>
      <c r="L3" s="115"/>
      <c r="M3" s="115"/>
    </row>
    <row r="4" spans="2:16" ht="6" customHeight="1" x14ac:dyDescent="0.45"/>
    <row r="5" spans="2:16" ht="12.75" customHeight="1" x14ac:dyDescent="0.5">
      <c r="G5" s="32"/>
      <c r="H5" s="32"/>
      <c r="I5" s="32"/>
      <c r="J5" s="32"/>
      <c r="L5" s="132" t="s">
        <v>194</v>
      </c>
      <c r="M5" s="132"/>
      <c r="N5" s="61"/>
      <c r="O5" s="61"/>
    </row>
    <row r="6" spans="2:16" ht="7.5" customHeight="1" x14ac:dyDescent="0.5">
      <c r="G6" s="32"/>
      <c r="H6" s="32"/>
      <c r="I6" s="32"/>
      <c r="J6" s="32"/>
      <c r="L6" s="132"/>
      <c r="M6" s="132"/>
      <c r="N6" s="61"/>
      <c r="O6" s="61"/>
    </row>
    <row r="7" spans="2:16" ht="8.25" customHeight="1" thickBot="1" x14ac:dyDescent="0.5">
      <c r="G7" s="32"/>
      <c r="H7" s="32"/>
      <c r="I7" s="32"/>
      <c r="J7" s="32"/>
    </row>
    <row r="8" spans="2:16" ht="31.5" customHeight="1" x14ac:dyDescent="0.45">
      <c r="B8" s="133" t="s">
        <v>41</v>
      </c>
      <c r="C8" s="134"/>
      <c r="D8" s="146" t="str">
        <f>Dates!A2</f>
        <v>2018-19</v>
      </c>
      <c r="E8" s="147"/>
      <c r="F8" s="147"/>
      <c r="G8" s="148"/>
      <c r="H8" s="39"/>
      <c r="I8" s="150" t="s">
        <v>427</v>
      </c>
      <c r="J8" s="150"/>
      <c r="K8" s="150"/>
      <c r="L8" s="151"/>
      <c r="M8" s="152"/>
      <c r="P8" s="1">
        <f>L9</f>
        <v>0</v>
      </c>
    </row>
    <row r="9" spans="2:16" ht="28.5" customHeight="1" x14ac:dyDescent="0.45">
      <c r="B9" s="116" t="s">
        <v>40</v>
      </c>
      <c r="C9" s="117"/>
      <c r="D9" s="118" t="str">
        <f>Dates!K2</f>
        <v xml:space="preserve">QUARTERLY </v>
      </c>
      <c r="E9" s="118"/>
      <c r="F9" s="118" t="str">
        <f>Dates!C2</f>
        <v>FY2018_19_Q4</v>
      </c>
      <c r="G9" s="131"/>
      <c r="H9" s="39"/>
      <c r="I9" s="149" t="s">
        <v>353</v>
      </c>
      <c r="J9" s="149"/>
      <c r="K9" s="149"/>
      <c r="L9" s="129"/>
      <c r="M9" s="130"/>
    </row>
    <row r="10" spans="2:16" ht="29.25" customHeight="1" x14ac:dyDescent="0.45">
      <c r="B10" s="135" t="s">
        <v>2</v>
      </c>
      <c r="C10" s="136"/>
      <c r="D10" s="58">
        <f>Dates!D2</f>
        <v>43466</v>
      </c>
      <c r="E10" s="59" t="s">
        <v>17</v>
      </c>
      <c r="F10" s="137">
        <f>Dates!E2</f>
        <v>43555</v>
      </c>
      <c r="G10" s="131"/>
      <c r="H10" s="39"/>
      <c r="I10" s="124" t="s">
        <v>354</v>
      </c>
      <c r="J10" s="125"/>
      <c r="K10" s="126"/>
      <c r="L10" s="127" t="str">
        <f>IFERROR(VLOOKUP(L9,LAs!A2:C159,3,FALSE),"")</f>
        <v/>
      </c>
      <c r="M10" s="128"/>
    </row>
    <row r="11" spans="2:16" ht="30" customHeight="1" thickBot="1" x14ac:dyDescent="0.5">
      <c r="B11" s="138" t="s">
        <v>9</v>
      </c>
      <c r="C11" s="139"/>
      <c r="D11" s="140" t="s">
        <v>355</v>
      </c>
      <c r="E11" s="141"/>
      <c r="F11" s="141"/>
      <c r="G11" s="142"/>
      <c r="H11" s="40"/>
      <c r="I11" s="119" t="s">
        <v>391</v>
      </c>
      <c r="J11" s="120"/>
      <c r="K11" s="121"/>
      <c r="L11" s="129"/>
      <c r="M11" s="130"/>
    </row>
    <row r="12" spans="2:16" ht="12.75" customHeight="1" thickBot="1" x14ac:dyDescent="0.5">
      <c r="B12" s="73"/>
      <c r="C12" s="73"/>
      <c r="D12" s="74"/>
      <c r="E12" s="74"/>
      <c r="F12" s="74"/>
      <c r="G12" s="74"/>
      <c r="H12" s="40"/>
      <c r="I12" s="65"/>
      <c r="J12" s="66"/>
      <c r="K12" s="67"/>
      <c r="L12" s="68"/>
      <c r="M12" s="69"/>
    </row>
    <row r="13" spans="2:16" ht="27" customHeight="1" thickBot="1" x14ac:dyDescent="0.5">
      <c r="B13" s="143" t="s">
        <v>426</v>
      </c>
      <c r="C13" s="144"/>
      <c r="D13" s="144"/>
      <c r="E13" s="144"/>
      <c r="F13" s="144"/>
      <c r="G13" s="145"/>
      <c r="I13" s="119" t="s">
        <v>412</v>
      </c>
      <c r="J13" s="120"/>
      <c r="K13" s="121"/>
      <c r="L13" s="129"/>
      <c r="M13" s="130"/>
    </row>
    <row r="14" spans="2:16" ht="11.25" customHeight="1" x14ac:dyDescent="0.45">
      <c r="B14" s="75"/>
      <c r="C14" s="75"/>
      <c r="D14" s="75"/>
      <c r="E14" s="75"/>
      <c r="F14" s="75"/>
      <c r="G14" s="75"/>
      <c r="I14" s="70"/>
      <c r="J14" s="71"/>
      <c r="K14" s="72"/>
      <c r="L14" s="156"/>
      <c r="M14" s="157"/>
    </row>
    <row r="15" spans="2:16" ht="26.25" customHeight="1" x14ac:dyDescent="0.45">
      <c r="F15" s="3"/>
      <c r="G15" s="3"/>
      <c r="H15" s="3"/>
      <c r="I15" s="119" t="s">
        <v>392</v>
      </c>
      <c r="J15" s="120"/>
      <c r="K15" s="121"/>
      <c r="L15" s="122"/>
      <c r="M15" s="123"/>
    </row>
    <row r="16" spans="2:16" ht="20.25" customHeight="1" x14ac:dyDescent="0.45">
      <c r="B16" s="6"/>
      <c r="C16" s="6"/>
      <c r="D16" s="6"/>
      <c r="E16" s="6"/>
      <c r="F16" s="3"/>
      <c r="G16" s="3"/>
      <c r="H16" s="62"/>
      <c r="I16" s="149" t="s">
        <v>424</v>
      </c>
      <c r="J16" s="149"/>
      <c r="K16" s="149"/>
      <c r="L16" s="158"/>
      <c r="M16" s="158"/>
    </row>
    <row r="17" spans="2:13" ht="26.25" customHeight="1" x14ac:dyDescent="0.45">
      <c r="B17" s="106" t="s">
        <v>6</v>
      </c>
      <c r="C17" s="106"/>
      <c r="D17" s="107" t="s">
        <v>3</v>
      </c>
      <c r="E17" s="107"/>
      <c r="F17" s="3"/>
      <c r="G17" s="3"/>
      <c r="H17" s="62"/>
      <c r="I17" s="149"/>
      <c r="J17" s="149"/>
      <c r="K17" s="149"/>
      <c r="L17" s="158"/>
      <c r="M17" s="158"/>
    </row>
    <row r="18" spans="2:13" ht="14.25" customHeight="1" x14ac:dyDescent="0.45">
      <c r="B18" s="6"/>
      <c r="C18" s="6"/>
      <c r="D18" s="6"/>
      <c r="E18" s="6"/>
      <c r="F18" s="3"/>
      <c r="G18" s="3"/>
      <c r="H18" s="3"/>
      <c r="I18" s="3"/>
      <c r="J18" s="3"/>
    </row>
    <row r="19" spans="2:13" ht="22.5" customHeight="1" x14ac:dyDescent="0.45">
      <c r="B19" s="95" t="s">
        <v>19</v>
      </c>
      <c r="C19" s="110" t="s">
        <v>18</v>
      </c>
      <c r="D19" s="111"/>
      <c r="G19" s="9"/>
      <c r="H19" s="9"/>
      <c r="I19" s="9"/>
      <c r="J19" s="155" t="s">
        <v>386</v>
      </c>
      <c r="K19" s="155"/>
      <c r="L19" s="155"/>
      <c r="M19" s="155"/>
    </row>
    <row r="20" spans="2:13" ht="28.5" customHeight="1" x14ac:dyDescent="0.45">
      <c r="B20" s="97"/>
      <c r="C20" s="8" t="s">
        <v>5</v>
      </c>
      <c r="D20" s="91"/>
      <c r="G20" s="27"/>
      <c r="H20" s="27"/>
      <c r="I20" s="27"/>
      <c r="J20" s="155"/>
      <c r="K20" s="155"/>
      <c r="L20" s="155"/>
      <c r="M20" s="155"/>
    </row>
    <row r="21" spans="2:13" ht="25.5" customHeight="1" x14ac:dyDescent="0.45">
      <c r="G21" s="9"/>
      <c r="H21" s="9"/>
      <c r="I21" s="28"/>
      <c r="J21" s="26" t="s">
        <v>299</v>
      </c>
      <c r="K21" s="153">
        <f>Dates!E2</f>
        <v>43555</v>
      </c>
      <c r="L21" s="154"/>
      <c r="M21" s="154"/>
    </row>
    <row r="22" spans="2:13" ht="15" customHeight="1" thickBot="1" x14ac:dyDescent="0.5">
      <c r="M22" s="17"/>
    </row>
    <row r="23" spans="2:13" ht="39" customHeight="1" x14ac:dyDescent="0.45">
      <c r="B23" s="48" t="s">
        <v>20</v>
      </c>
      <c r="C23" s="46" t="s">
        <v>433</v>
      </c>
      <c r="D23" s="46" t="s">
        <v>434</v>
      </c>
      <c r="E23" s="8" t="s">
        <v>435</v>
      </c>
      <c r="F23" s="8" t="s">
        <v>436</v>
      </c>
      <c r="G23" s="8" t="s">
        <v>437</v>
      </c>
      <c r="H23" s="23"/>
      <c r="I23" s="12"/>
      <c r="J23" s="159" t="s">
        <v>298</v>
      </c>
      <c r="K23" s="160"/>
      <c r="L23" s="160"/>
      <c r="M23" s="161"/>
    </row>
    <row r="24" spans="2:13" ht="24" customHeight="1" x14ac:dyDescent="0.45">
      <c r="B24" s="51" t="s">
        <v>300</v>
      </c>
      <c r="C24" s="91"/>
      <c r="D24" s="91"/>
      <c r="E24" s="91"/>
      <c r="F24" s="91"/>
      <c r="G24" s="91"/>
      <c r="H24" s="83"/>
      <c r="I24" s="12"/>
      <c r="J24" s="162"/>
      <c r="K24" s="163"/>
      <c r="L24" s="163"/>
      <c r="M24" s="164"/>
    </row>
    <row r="25" spans="2:13" ht="24.75" customHeight="1" thickBot="1" x14ac:dyDescent="0.5">
      <c r="B25" s="44" t="s">
        <v>4</v>
      </c>
      <c r="C25" s="79" t="str">
        <f>IFERROR((C24/$D$20*100),"%")</f>
        <v>%</v>
      </c>
      <c r="D25" s="79" t="str">
        <f t="shared" ref="D25:G25" si="0">IFERROR((D24/$D$20*100),"%")</f>
        <v>%</v>
      </c>
      <c r="E25" s="79" t="str">
        <f t="shared" si="0"/>
        <v>%</v>
      </c>
      <c r="F25" s="79" t="str">
        <f t="shared" si="0"/>
        <v>%</v>
      </c>
      <c r="G25" s="79" t="str">
        <f t="shared" si="0"/>
        <v>%</v>
      </c>
      <c r="H25" s="84"/>
      <c r="I25" s="12"/>
      <c r="J25" s="165"/>
      <c r="K25" s="166"/>
      <c r="L25" s="166"/>
      <c r="M25" s="167"/>
    </row>
    <row r="26" spans="2:13" ht="21.75" customHeight="1" x14ac:dyDescent="0.45">
      <c r="I26" s="9"/>
      <c r="J26" s="31"/>
      <c r="K26" s="31"/>
      <c r="L26" s="31"/>
      <c r="M26" s="90"/>
    </row>
    <row r="27" spans="2:13" ht="22.5" customHeight="1" x14ac:dyDescent="0.45">
      <c r="B27" s="106" t="s">
        <v>7</v>
      </c>
      <c r="C27" s="106"/>
      <c r="D27" s="107" t="s">
        <v>8</v>
      </c>
      <c r="E27" s="107"/>
      <c r="F27" s="9"/>
      <c r="G27" s="9"/>
      <c r="H27" s="9"/>
      <c r="I27" s="9"/>
      <c r="J27" s="9"/>
      <c r="K27" s="9"/>
      <c r="L27" s="9"/>
      <c r="M27" s="17"/>
    </row>
    <row r="28" spans="2:13" ht="16.5" customHeight="1" x14ac:dyDescent="0.45">
      <c r="M28" s="17"/>
    </row>
    <row r="29" spans="2:13" ht="22.5" customHeight="1" x14ac:dyDescent="0.45">
      <c r="B29" s="95" t="s">
        <v>21</v>
      </c>
      <c r="C29" s="110" t="s">
        <v>18</v>
      </c>
      <c r="D29" s="111"/>
      <c r="G29" s="9"/>
      <c r="H29" s="9"/>
      <c r="I29" s="12"/>
      <c r="J29" s="168" t="s">
        <v>447</v>
      </c>
      <c r="K29" s="168"/>
      <c r="L29" s="168"/>
      <c r="M29" s="168"/>
    </row>
    <row r="30" spans="2:13" ht="27.75" customHeight="1" x14ac:dyDescent="0.45">
      <c r="B30" s="97"/>
      <c r="C30" s="8" t="s">
        <v>5</v>
      </c>
      <c r="D30" s="91"/>
      <c r="G30" s="12"/>
      <c r="H30" s="12"/>
      <c r="I30" s="12"/>
      <c r="J30" s="168"/>
      <c r="K30" s="168"/>
      <c r="L30" s="168"/>
      <c r="M30" s="168"/>
    </row>
    <row r="31" spans="2:13" ht="26.25" customHeight="1" x14ac:dyDescent="0.45">
      <c r="G31" s="9"/>
      <c r="H31" s="9"/>
      <c r="I31" s="29"/>
      <c r="J31" s="30" t="s">
        <v>448</v>
      </c>
      <c r="K31" s="153">
        <f>Dates!E2</f>
        <v>43555</v>
      </c>
      <c r="L31" s="154"/>
      <c r="M31" s="154"/>
    </row>
    <row r="32" spans="2:13" ht="11.25" customHeight="1" x14ac:dyDescent="0.45"/>
    <row r="33" spans="2:21" ht="14.25" customHeight="1" x14ac:dyDescent="0.45">
      <c r="L33" s="169" t="s">
        <v>194</v>
      </c>
      <c r="M33" s="169"/>
    </row>
    <row r="34" spans="2:21" ht="10.5" customHeight="1" x14ac:dyDescent="0.45">
      <c r="L34" s="169"/>
      <c r="M34" s="169"/>
    </row>
    <row r="35" spans="2:21" ht="11.25" customHeight="1" x14ac:dyDescent="0.45">
      <c r="L35" s="35"/>
      <c r="M35" s="35"/>
    </row>
    <row r="36" spans="2:21" ht="22.5" customHeight="1" x14ac:dyDescent="0.45">
      <c r="B36" s="95" t="s">
        <v>22</v>
      </c>
      <c r="C36" s="170" t="s">
        <v>438</v>
      </c>
      <c r="D36" s="170" t="s">
        <v>439</v>
      </c>
      <c r="E36" s="46" t="s">
        <v>449</v>
      </c>
      <c r="F36" s="46" t="s">
        <v>440</v>
      </c>
      <c r="G36" s="46" t="s">
        <v>441</v>
      </c>
      <c r="H36" s="47"/>
      <c r="I36" s="47"/>
      <c r="J36" s="47"/>
      <c r="L36" s="7"/>
      <c r="M36" s="7"/>
    </row>
    <row r="37" spans="2:21" ht="18.75" customHeight="1" x14ac:dyDescent="0.45">
      <c r="B37" s="97"/>
      <c r="C37" s="171"/>
      <c r="D37" s="171"/>
      <c r="E37" s="33" t="s">
        <v>12</v>
      </c>
      <c r="F37" s="33" t="s">
        <v>12</v>
      </c>
      <c r="G37" s="33" t="s">
        <v>12</v>
      </c>
      <c r="H37" s="15"/>
      <c r="I37" s="9"/>
      <c r="J37" s="168" t="s">
        <v>452</v>
      </c>
      <c r="K37" s="168"/>
      <c r="L37" s="168"/>
      <c r="M37" s="168"/>
      <c r="N37" s="13"/>
      <c r="O37" s="13"/>
      <c r="P37" s="13"/>
      <c r="Q37" s="13"/>
      <c r="R37" s="13"/>
      <c r="S37" s="13"/>
      <c r="T37" s="13"/>
      <c r="U37" s="17"/>
    </row>
    <row r="38" spans="2:21" ht="30.75" customHeight="1" x14ac:dyDescent="0.45">
      <c r="B38" s="44" t="s">
        <v>300</v>
      </c>
      <c r="C38" s="91"/>
      <c r="D38" s="91"/>
      <c r="E38" s="91"/>
      <c r="F38" s="91"/>
      <c r="G38" s="91"/>
      <c r="H38" s="16"/>
      <c r="I38" s="31"/>
      <c r="J38" s="168"/>
      <c r="K38" s="168"/>
      <c r="L38" s="168"/>
      <c r="M38" s="168"/>
      <c r="N38" s="13"/>
      <c r="O38" s="13"/>
      <c r="P38" s="13"/>
      <c r="Q38" s="13"/>
      <c r="R38" s="13"/>
      <c r="S38" s="13"/>
      <c r="T38" s="13"/>
      <c r="U38" s="17"/>
    </row>
    <row r="39" spans="2:21" ht="30.75" customHeight="1" x14ac:dyDescent="0.45">
      <c r="B39" s="44" t="s">
        <v>4</v>
      </c>
      <c r="C39" s="80" t="str">
        <f>IFERROR((C38/$D$30*100),"%")</f>
        <v>%</v>
      </c>
      <c r="D39" s="80" t="str">
        <f t="shared" ref="D39:G39" si="1">IFERROR((D38/$D$30*100),"%")</f>
        <v>%</v>
      </c>
      <c r="E39" s="80" t="str">
        <f t="shared" si="1"/>
        <v>%</v>
      </c>
      <c r="F39" s="80" t="str">
        <f t="shared" si="1"/>
        <v>%</v>
      </c>
      <c r="G39" s="80" t="str">
        <f t="shared" si="1"/>
        <v>%</v>
      </c>
      <c r="H39" s="14"/>
      <c r="I39" s="31"/>
      <c r="J39" s="168"/>
      <c r="K39" s="168"/>
      <c r="L39" s="168"/>
      <c r="M39" s="168"/>
      <c r="N39" s="13"/>
      <c r="O39" s="13"/>
      <c r="P39" s="13"/>
      <c r="Q39" s="13"/>
      <c r="R39" s="13"/>
      <c r="S39" s="13"/>
      <c r="T39" s="13"/>
      <c r="U39" s="17"/>
    </row>
    <row r="40" spans="2:21" ht="18" customHeight="1" x14ac:dyDescent="0.45">
      <c r="O40" s="17"/>
      <c r="P40" s="17"/>
      <c r="Q40" s="17"/>
      <c r="R40" s="17"/>
      <c r="S40" s="17"/>
      <c r="T40" s="17"/>
      <c r="U40" s="17"/>
    </row>
    <row r="41" spans="2:21" ht="22.5" customHeight="1" x14ac:dyDescent="0.45">
      <c r="B41" s="106" t="s">
        <v>14</v>
      </c>
      <c r="C41" s="106"/>
      <c r="D41" s="107" t="s">
        <v>10</v>
      </c>
      <c r="E41" s="107"/>
      <c r="O41" s="17"/>
      <c r="P41" s="17"/>
      <c r="Q41" s="17"/>
      <c r="R41" s="17"/>
      <c r="S41" s="17"/>
      <c r="T41" s="17"/>
      <c r="U41" s="17"/>
    </row>
    <row r="42" spans="2:21" ht="14.25" customHeight="1" x14ac:dyDescent="0.45">
      <c r="O42" s="17"/>
      <c r="P42" s="17"/>
      <c r="Q42" s="17"/>
      <c r="R42" s="17"/>
      <c r="S42" s="17"/>
      <c r="T42" s="17"/>
      <c r="U42" s="17"/>
    </row>
    <row r="43" spans="2:21" ht="22.5" customHeight="1" x14ac:dyDescent="0.45">
      <c r="B43" s="95" t="s">
        <v>23</v>
      </c>
      <c r="C43" s="110" t="s">
        <v>18</v>
      </c>
      <c r="D43" s="111"/>
      <c r="I43" s="9"/>
      <c r="J43" s="155" t="s">
        <v>450</v>
      </c>
      <c r="K43" s="155"/>
      <c r="L43" s="155"/>
      <c r="M43" s="155"/>
      <c r="O43" s="17"/>
      <c r="P43" s="17"/>
      <c r="Q43" s="17"/>
      <c r="R43" s="17"/>
      <c r="S43" s="17"/>
      <c r="T43" s="17"/>
      <c r="U43" s="17"/>
    </row>
    <row r="44" spans="2:21" ht="26.25" customHeight="1" x14ac:dyDescent="0.45">
      <c r="B44" s="97"/>
      <c r="C44" s="8" t="s">
        <v>5</v>
      </c>
      <c r="D44" s="91"/>
      <c r="G44" s="20"/>
      <c r="H44" s="20"/>
      <c r="I44" s="20"/>
      <c r="J44" s="155"/>
      <c r="K44" s="155"/>
      <c r="L44" s="155"/>
      <c r="M44" s="155"/>
      <c r="O44" s="17"/>
      <c r="P44" s="17"/>
      <c r="Q44" s="17"/>
      <c r="R44" s="17"/>
      <c r="S44" s="17"/>
      <c r="T44" s="17"/>
      <c r="U44" s="17"/>
    </row>
    <row r="45" spans="2:21" ht="25.5" customHeight="1" x14ac:dyDescent="0.45">
      <c r="B45" s="4"/>
      <c r="G45" s="9"/>
      <c r="H45" s="9"/>
      <c r="I45" s="9"/>
      <c r="J45" s="26" t="s">
        <v>451</v>
      </c>
      <c r="K45" s="153">
        <f>Dates!E2</f>
        <v>43555</v>
      </c>
      <c r="L45" s="154"/>
      <c r="M45" s="154"/>
      <c r="O45" s="17"/>
      <c r="P45" s="17"/>
      <c r="Q45" s="17"/>
      <c r="R45" s="17"/>
      <c r="S45" s="17"/>
      <c r="T45" s="17"/>
      <c r="U45" s="17"/>
    </row>
    <row r="46" spans="2:21" ht="14.25" customHeight="1" x14ac:dyDescent="0.45">
      <c r="B46" s="4"/>
      <c r="O46" s="17"/>
      <c r="P46" s="17"/>
      <c r="Q46" s="17"/>
      <c r="R46" s="17"/>
      <c r="S46" s="17"/>
      <c r="T46" s="17"/>
      <c r="U46" s="17"/>
    </row>
    <row r="47" spans="2:21" ht="22.5" customHeight="1" x14ac:dyDescent="0.45">
      <c r="B47" s="95" t="s">
        <v>24</v>
      </c>
      <c r="C47" s="170" t="s">
        <v>442</v>
      </c>
      <c r="D47" s="8" t="s">
        <v>443</v>
      </c>
      <c r="E47" s="21" t="s">
        <v>444</v>
      </c>
      <c r="F47" s="21" t="s">
        <v>445</v>
      </c>
      <c r="G47" s="21" t="s">
        <v>446</v>
      </c>
      <c r="H47" s="7"/>
      <c r="I47" s="7"/>
      <c r="J47" s="7"/>
      <c r="K47" s="7"/>
      <c r="M47" s="17"/>
      <c r="N47" s="17"/>
      <c r="O47" s="17"/>
      <c r="P47" s="17"/>
      <c r="Q47" s="17"/>
      <c r="R47" s="17"/>
      <c r="S47" s="17"/>
    </row>
    <row r="48" spans="2:21" ht="18" customHeight="1" x14ac:dyDescent="0.45">
      <c r="B48" s="97"/>
      <c r="C48" s="171"/>
      <c r="D48" s="34" t="s">
        <v>11</v>
      </c>
      <c r="E48" s="34" t="s">
        <v>12</v>
      </c>
      <c r="F48" s="34" t="s">
        <v>12</v>
      </c>
      <c r="G48" s="34" t="s">
        <v>13</v>
      </c>
      <c r="H48" s="11"/>
      <c r="I48" s="9"/>
      <c r="J48" s="172" t="s">
        <v>453</v>
      </c>
      <c r="K48" s="172"/>
      <c r="L48" s="172"/>
      <c r="M48" s="172"/>
    </row>
    <row r="49" spans="2:22" ht="26.25" customHeight="1" x14ac:dyDescent="0.45">
      <c r="B49" s="44" t="s">
        <v>300</v>
      </c>
      <c r="C49" s="91"/>
      <c r="D49" s="91"/>
      <c r="E49" s="91"/>
      <c r="F49" s="91"/>
      <c r="G49" s="91"/>
      <c r="H49" s="11"/>
      <c r="I49" s="32"/>
      <c r="J49" s="172"/>
      <c r="K49" s="172"/>
      <c r="L49" s="172"/>
      <c r="M49" s="172"/>
    </row>
    <row r="50" spans="2:22" ht="26.25" customHeight="1" x14ac:dyDescent="0.45">
      <c r="B50" s="44" t="s">
        <v>4</v>
      </c>
      <c r="C50" s="80" t="str">
        <f>IFERROR((C49/$D$44*100),"%")</f>
        <v>%</v>
      </c>
      <c r="D50" s="80" t="str">
        <f>IFERROR((D49/$D$44*100),"%")</f>
        <v>%</v>
      </c>
      <c r="E50" s="80" t="str">
        <f>IFERROR((E49/$D$44*100),"%")</f>
        <v>%</v>
      </c>
      <c r="F50" s="80" t="str">
        <f t="shared" ref="F50:G50" si="2">IFERROR((F49/$D$44*100),"%")</f>
        <v>%</v>
      </c>
      <c r="G50" s="80" t="str">
        <f t="shared" si="2"/>
        <v>%</v>
      </c>
      <c r="H50" s="11"/>
      <c r="I50" s="32"/>
      <c r="J50" s="172"/>
      <c r="K50" s="172"/>
      <c r="L50" s="172"/>
      <c r="M50" s="172"/>
    </row>
    <row r="51" spans="2:22" ht="20.25" customHeight="1" x14ac:dyDescent="0.45"/>
    <row r="52" spans="2:22" ht="22.5" customHeight="1" x14ac:dyDescent="0.45">
      <c r="B52" s="85"/>
    </row>
    <row r="53" spans="2:22" ht="11.25" customHeight="1" x14ac:dyDescent="0.45"/>
    <row r="54" spans="2:22" ht="26.25" customHeight="1" x14ac:dyDescent="0.45">
      <c r="B54" s="106" t="s">
        <v>455</v>
      </c>
      <c r="C54" s="106"/>
      <c r="D54" s="107" t="s">
        <v>15</v>
      </c>
      <c r="E54" s="107"/>
    </row>
    <row r="55" spans="2:22" ht="22.5" customHeight="1" x14ac:dyDescent="0.45"/>
    <row r="56" spans="2:22" ht="22.5" customHeight="1" x14ac:dyDescent="0.45">
      <c r="B56" s="95" t="s">
        <v>25</v>
      </c>
      <c r="C56" s="110" t="s">
        <v>18</v>
      </c>
      <c r="D56" s="111"/>
      <c r="G56" s="100" t="s">
        <v>454</v>
      </c>
      <c r="H56" s="101"/>
      <c r="I56" s="101"/>
      <c r="J56" s="101"/>
      <c r="K56" s="101"/>
      <c r="L56" s="101"/>
      <c r="M56" s="102"/>
    </row>
    <row r="57" spans="2:22" ht="30.75" customHeight="1" x14ac:dyDescent="0.45">
      <c r="B57" s="97"/>
      <c r="C57" s="8" t="s">
        <v>5</v>
      </c>
      <c r="D57" s="91"/>
      <c r="G57" s="103"/>
      <c r="H57" s="104"/>
      <c r="I57" s="104"/>
      <c r="J57" s="104"/>
      <c r="K57" s="104"/>
      <c r="L57" s="104"/>
      <c r="M57" s="105"/>
    </row>
    <row r="58" spans="2:22" ht="33.75" customHeight="1" x14ac:dyDescent="0.45">
      <c r="B58" s="108" t="s">
        <v>406</v>
      </c>
      <c r="C58" s="109"/>
      <c r="D58" s="92"/>
      <c r="G58" s="5" t="s">
        <v>28</v>
      </c>
      <c r="H58" s="42"/>
      <c r="I58" s="173">
        <f>Dates!G2</f>
        <v>43101</v>
      </c>
      <c r="J58" s="174"/>
      <c r="K58" s="50" t="s">
        <v>27</v>
      </c>
      <c r="L58" s="173">
        <f>Dates!H2</f>
        <v>43190</v>
      </c>
      <c r="M58" s="174"/>
      <c r="N58" s="17"/>
      <c r="O58" s="17"/>
      <c r="P58" s="17"/>
      <c r="Q58" s="17"/>
      <c r="R58" s="17"/>
      <c r="S58" s="17"/>
      <c r="T58" s="17"/>
      <c r="U58" s="17"/>
      <c r="V58" s="17"/>
    </row>
    <row r="59" spans="2:22" ht="33.75" customHeight="1" x14ac:dyDescent="0.45">
      <c r="B59" s="108" t="s">
        <v>407</v>
      </c>
      <c r="C59" s="109"/>
      <c r="D59" s="92"/>
      <c r="F59" s="9"/>
      <c r="G59" s="19"/>
      <c r="H59" s="19"/>
      <c r="I59" s="19"/>
      <c r="J59" s="9"/>
      <c r="K59" s="23"/>
      <c r="L59" s="18"/>
      <c r="M59" s="18"/>
      <c r="N59" s="7"/>
      <c r="O59" s="7"/>
      <c r="P59" s="7"/>
      <c r="Q59" s="7"/>
      <c r="R59" s="7"/>
      <c r="S59" s="7"/>
      <c r="T59" s="7"/>
      <c r="U59" s="7"/>
      <c r="V59" s="7"/>
    </row>
    <row r="60" spans="2:22" ht="22.5" customHeight="1" x14ac:dyDescent="0.45">
      <c r="B60" s="10"/>
      <c r="C60" s="10"/>
      <c r="D60" s="10"/>
      <c r="F60" s="9"/>
      <c r="G60" s="19"/>
      <c r="H60" s="19"/>
      <c r="I60" s="19"/>
      <c r="J60" s="9"/>
      <c r="K60" s="23"/>
      <c r="L60" s="18"/>
      <c r="M60" s="18"/>
      <c r="N60" s="7"/>
      <c r="O60" s="7"/>
      <c r="P60" s="7"/>
      <c r="Q60" s="7"/>
      <c r="R60" s="7"/>
      <c r="S60" s="7"/>
      <c r="T60" s="7"/>
      <c r="U60" s="7"/>
      <c r="V60" s="7"/>
    </row>
    <row r="61" spans="2:22" ht="27.75" customHeight="1" x14ac:dyDescent="0.45">
      <c r="B61" s="95" t="s">
        <v>26</v>
      </c>
      <c r="C61" s="110" t="s">
        <v>456</v>
      </c>
      <c r="D61" s="111"/>
      <c r="F61" s="11"/>
      <c r="G61" s="11"/>
      <c r="H61" s="11"/>
      <c r="I61" s="11"/>
      <c r="J61" s="11"/>
      <c r="K61" s="11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2:22" ht="24.75" customHeight="1" x14ac:dyDescent="0.45">
      <c r="B62" s="96"/>
      <c r="C62" s="43" t="s">
        <v>300</v>
      </c>
      <c r="D62" s="94"/>
      <c r="F62" s="9"/>
      <c r="G62" s="100" t="s">
        <v>468</v>
      </c>
      <c r="H62" s="101"/>
      <c r="I62" s="101"/>
      <c r="J62" s="101"/>
      <c r="K62" s="101"/>
      <c r="L62" s="101"/>
      <c r="M62" s="102"/>
      <c r="N62" s="7"/>
      <c r="O62" s="7"/>
      <c r="P62" s="7"/>
      <c r="Q62" s="7"/>
      <c r="R62" s="7"/>
      <c r="S62" s="7"/>
      <c r="T62" s="7"/>
      <c r="U62" s="7"/>
      <c r="V62" s="7"/>
    </row>
    <row r="63" spans="2:22" ht="27.75" customHeight="1" x14ac:dyDescent="0.45">
      <c r="B63" s="97"/>
      <c r="C63" s="45" t="s">
        <v>4</v>
      </c>
      <c r="D63" s="22"/>
      <c r="F63" s="19"/>
      <c r="G63" s="103"/>
      <c r="H63" s="104"/>
      <c r="I63" s="104"/>
      <c r="J63" s="104"/>
      <c r="K63" s="104"/>
      <c r="L63" s="104"/>
      <c r="M63" s="105"/>
      <c r="N63" s="7"/>
      <c r="O63" s="7"/>
      <c r="P63" s="7"/>
      <c r="Q63" s="7"/>
      <c r="R63" s="7"/>
      <c r="S63" s="7"/>
      <c r="T63" s="7"/>
      <c r="U63" s="7"/>
      <c r="V63" s="7"/>
    </row>
    <row r="64" spans="2:22" ht="27.75" customHeight="1" x14ac:dyDescent="0.45">
      <c r="B64" s="87"/>
      <c r="C64" s="88"/>
      <c r="D64" s="89"/>
      <c r="F64" s="19"/>
      <c r="G64" s="86"/>
      <c r="H64" s="86"/>
      <c r="I64" s="86"/>
      <c r="J64" s="86"/>
      <c r="K64" s="86"/>
      <c r="L64" s="86"/>
      <c r="M64" s="86"/>
      <c r="N64" s="7"/>
      <c r="O64" s="7"/>
      <c r="P64" s="7"/>
      <c r="Q64" s="7"/>
      <c r="R64" s="7"/>
      <c r="S64" s="7"/>
      <c r="T64" s="7"/>
      <c r="U64" s="7"/>
      <c r="V64" s="7"/>
    </row>
    <row r="65" spans="2:22" ht="27.75" customHeight="1" x14ac:dyDescent="0.45">
      <c r="B65" s="95" t="s">
        <v>29</v>
      </c>
      <c r="C65" s="110" t="s">
        <v>457</v>
      </c>
      <c r="D65" s="111"/>
      <c r="F65" s="11"/>
      <c r="G65" s="11"/>
      <c r="H65" s="11"/>
      <c r="I65" s="11"/>
      <c r="J65" s="11"/>
      <c r="K65" s="11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2:22" ht="27.75" customHeight="1" x14ac:dyDescent="0.45">
      <c r="B66" s="96"/>
      <c r="C66" s="43" t="s">
        <v>300</v>
      </c>
      <c r="D66" s="93"/>
      <c r="F66" s="9"/>
      <c r="G66" s="100" t="s">
        <v>458</v>
      </c>
      <c r="H66" s="101"/>
      <c r="I66" s="101"/>
      <c r="J66" s="101"/>
      <c r="K66" s="101"/>
      <c r="L66" s="101"/>
      <c r="M66" s="102"/>
      <c r="N66" s="7"/>
      <c r="O66" s="7"/>
      <c r="P66" s="7"/>
      <c r="Q66" s="7"/>
      <c r="R66" s="7"/>
      <c r="S66" s="7"/>
      <c r="T66" s="7"/>
      <c r="U66" s="7"/>
      <c r="V66" s="7"/>
    </row>
    <row r="67" spans="2:22" ht="27.75" customHeight="1" x14ac:dyDescent="0.45">
      <c r="B67" s="97"/>
      <c r="C67" s="45" t="s">
        <v>4</v>
      </c>
      <c r="D67" s="22" t="str">
        <f>IFERROR((D66/$D$57*100),"%")</f>
        <v>%</v>
      </c>
      <c r="F67" s="19"/>
      <c r="G67" s="103"/>
      <c r="H67" s="104"/>
      <c r="I67" s="104"/>
      <c r="J67" s="104"/>
      <c r="K67" s="104"/>
      <c r="L67" s="104"/>
      <c r="M67" s="105"/>
      <c r="N67" s="7"/>
      <c r="O67" s="7"/>
      <c r="P67" s="7"/>
      <c r="Q67" s="7"/>
      <c r="R67" s="7"/>
      <c r="S67" s="7"/>
      <c r="T67" s="7"/>
      <c r="U67" s="7"/>
      <c r="V67" s="7"/>
    </row>
    <row r="68" spans="2:22" ht="11.25" customHeight="1" x14ac:dyDescent="0.45">
      <c r="F68" s="9"/>
      <c r="N68" s="7"/>
      <c r="O68" s="7"/>
      <c r="P68" s="7"/>
      <c r="Q68" s="7"/>
      <c r="R68" s="7"/>
      <c r="S68" s="7"/>
      <c r="T68" s="7"/>
      <c r="U68" s="7"/>
      <c r="V68" s="7"/>
    </row>
    <row r="69" spans="2:22" ht="24.75" customHeight="1" x14ac:dyDescent="0.45">
      <c r="B69" s="106" t="s">
        <v>459</v>
      </c>
      <c r="C69" s="106"/>
      <c r="D69" s="107" t="s">
        <v>16</v>
      </c>
      <c r="E69" s="107"/>
      <c r="F69" s="9"/>
      <c r="N69" s="7"/>
      <c r="O69" s="7"/>
      <c r="P69" s="7"/>
      <c r="Q69" s="7"/>
      <c r="R69" s="7"/>
      <c r="S69" s="7"/>
      <c r="T69" s="7"/>
      <c r="U69" s="7"/>
      <c r="V69" s="7"/>
    </row>
    <row r="70" spans="2:22" ht="16.5" customHeight="1" x14ac:dyDescent="0.45">
      <c r="F70" s="11"/>
      <c r="N70" s="7"/>
      <c r="O70" s="7"/>
      <c r="P70" s="7"/>
      <c r="Q70" s="7"/>
      <c r="R70" s="7"/>
      <c r="S70" s="7"/>
      <c r="T70" s="7"/>
      <c r="U70" s="7"/>
      <c r="V70" s="7"/>
    </row>
    <row r="71" spans="2:22" ht="18" customHeight="1" x14ac:dyDescent="0.45">
      <c r="B71" s="95" t="s">
        <v>30</v>
      </c>
      <c r="C71" s="110" t="s">
        <v>18</v>
      </c>
      <c r="D71" s="111"/>
      <c r="G71" s="100" t="s">
        <v>460</v>
      </c>
      <c r="H71" s="101"/>
      <c r="I71" s="101"/>
      <c r="J71" s="101"/>
      <c r="K71" s="101"/>
      <c r="L71" s="101"/>
      <c r="M71" s="102"/>
      <c r="N71" s="7"/>
      <c r="O71" s="7"/>
      <c r="P71" s="7"/>
      <c r="Q71" s="7"/>
      <c r="R71" s="7"/>
      <c r="S71" s="7"/>
      <c r="T71" s="7"/>
      <c r="U71" s="7"/>
      <c r="V71" s="7"/>
    </row>
    <row r="72" spans="2:22" ht="28.5" customHeight="1" x14ac:dyDescent="0.45">
      <c r="B72" s="97"/>
      <c r="C72" s="8" t="s">
        <v>5</v>
      </c>
      <c r="D72" s="91"/>
      <c r="G72" s="103"/>
      <c r="H72" s="104"/>
      <c r="I72" s="104"/>
      <c r="J72" s="104"/>
      <c r="K72" s="104"/>
      <c r="L72" s="104"/>
      <c r="M72" s="105"/>
      <c r="N72" s="7"/>
      <c r="O72" s="7"/>
      <c r="P72" s="7"/>
      <c r="Q72" s="7"/>
      <c r="R72" s="7"/>
      <c r="S72" s="7"/>
      <c r="T72" s="7"/>
      <c r="U72" s="7"/>
      <c r="V72" s="7"/>
    </row>
    <row r="73" spans="2:22" ht="36" customHeight="1" x14ac:dyDescent="0.45">
      <c r="B73" s="108" t="s">
        <v>406</v>
      </c>
      <c r="C73" s="109"/>
      <c r="D73" s="92"/>
      <c r="G73" s="49" t="s">
        <v>28</v>
      </c>
      <c r="H73" s="49"/>
      <c r="I73" s="112">
        <f>Dates!I2</f>
        <v>42736</v>
      </c>
      <c r="J73" s="113"/>
      <c r="K73" s="50" t="s">
        <v>27</v>
      </c>
      <c r="L73" s="112">
        <f>Dates!J2</f>
        <v>42825</v>
      </c>
      <c r="M73" s="113"/>
      <c r="N73" s="7"/>
      <c r="O73" s="7"/>
      <c r="P73" s="7"/>
      <c r="Q73" s="7"/>
      <c r="R73" s="7"/>
      <c r="S73" s="7"/>
      <c r="T73" s="7"/>
      <c r="U73" s="7"/>
      <c r="V73" s="7"/>
    </row>
    <row r="74" spans="2:22" ht="36" customHeight="1" x14ac:dyDescent="0.45">
      <c r="B74" s="108" t="s">
        <v>407</v>
      </c>
      <c r="C74" s="109"/>
      <c r="D74" s="92"/>
      <c r="G74" s="37"/>
      <c r="H74" s="37"/>
      <c r="I74" s="38"/>
      <c r="J74" s="39"/>
      <c r="K74" s="39"/>
      <c r="L74" s="38"/>
      <c r="M74" s="39"/>
      <c r="N74" s="7"/>
      <c r="O74" s="7"/>
      <c r="P74" s="7"/>
      <c r="Q74" s="7"/>
      <c r="R74" s="7"/>
      <c r="S74" s="7"/>
      <c r="T74" s="7"/>
      <c r="U74" s="7"/>
      <c r="V74" s="7"/>
    </row>
    <row r="75" spans="2:22" ht="22.5" customHeight="1" x14ac:dyDescent="0.45">
      <c r="B75" s="10"/>
      <c r="C75" s="10"/>
      <c r="D75" s="10"/>
      <c r="F75" s="9"/>
      <c r="G75" s="19"/>
      <c r="H75" s="19"/>
      <c r="I75" s="19"/>
      <c r="J75" s="9"/>
      <c r="K75" s="23"/>
      <c r="L75" s="18"/>
      <c r="M75" s="18"/>
      <c r="N75" s="7"/>
      <c r="O75" s="7"/>
      <c r="P75" s="7"/>
      <c r="Q75" s="7"/>
      <c r="R75" s="7"/>
      <c r="S75" s="7"/>
      <c r="T75" s="7"/>
      <c r="U75" s="7"/>
      <c r="V75" s="7"/>
    </row>
    <row r="76" spans="2:22" ht="34.15" customHeight="1" x14ac:dyDescent="0.45">
      <c r="B76" s="95" t="s">
        <v>31</v>
      </c>
      <c r="C76" s="98" t="s">
        <v>463</v>
      </c>
      <c r="D76" s="99"/>
      <c r="F76" s="11"/>
      <c r="G76" s="11"/>
      <c r="H76" s="11"/>
      <c r="I76" s="11"/>
      <c r="J76" s="11"/>
      <c r="K76" s="11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2:22" ht="26.25" customHeight="1" x14ac:dyDescent="0.45">
      <c r="B77" s="96"/>
      <c r="C77" s="43" t="s">
        <v>300</v>
      </c>
      <c r="D77" s="91"/>
      <c r="F77" s="9"/>
      <c r="G77" s="100" t="s">
        <v>462</v>
      </c>
      <c r="H77" s="101"/>
      <c r="I77" s="101"/>
      <c r="J77" s="101"/>
      <c r="K77" s="101"/>
      <c r="L77" s="101"/>
      <c r="M77" s="102"/>
      <c r="N77" s="7"/>
      <c r="O77" s="7"/>
      <c r="P77" s="7"/>
      <c r="Q77" s="7"/>
      <c r="R77" s="7"/>
      <c r="S77" s="7"/>
      <c r="T77" s="7"/>
      <c r="U77" s="7"/>
      <c r="V77" s="7"/>
    </row>
    <row r="78" spans="2:22" ht="25.5" customHeight="1" x14ac:dyDescent="0.45">
      <c r="B78" s="97"/>
      <c r="C78" s="45" t="s">
        <v>4</v>
      </c>
      <c r="D78" s="22" t="str">
        <f>IFERROR((D77/$D$72*100),"%")</f>
        <v>%</v>
      </c>
      <c r="F78" s="19"/>
      <c r="G78" s="103"/>
      <c r="H78" s="104"/>
      <c r="I78" s="104"/>
      <c r="J78" s="104"/>
      <c r="K78" s="104"/>
      <c r="L78" s="104"/>
      <c r="M78" s="105"/>
      <c r="N78" s="7"/>
      <c r="O78" s="7"/>
      <c r="P78" s="7"/>
      <c r="Q78" s="7"/>
      <c r="R78" s="7"/>
      <c r="S78" s="7"/>
      <c r="T78" s="7"/>
      <c r="U78" s="7"/>
      <c r="V78" s="7"/>
    </row>
    <row r="79" spans="2:22" ht="22.5" customHeight="1" x14ac:dyDescent="0.45">
      <c r="F79" s="9"/>
      <c r="L79" s="7"/>
      <c r="M79" s="7"/>
      <c r="N79" s="7"/>
      <c r="O79" s="7"/>
      <c r="P79" s="7"/>
      <c r="Q79" s="7"/>
      <c r="R79" s="7"/>
      <c r="S79" s="7"/>
    </row>
    <row r="80" spans="2:22" ht="33.6" customHeight="1" x14ac:dyDescent="0.45">
      <c r="B80" s="95" t="s">
        <v>461</v>
      </c>
      <c r="C80" s="98" t="s">
        <v>464</v>
      </c>
      <c r="D80" s="99"/>
      <c r="F80" s="9"/>
      <c r="L80" s="7"/>
      <c r="M80" s="7"/>
      <c r="N80" s="7"/>
      <c r="O80" s="7"/>
      <c r="P80" s="7"/>
      <c r="Q80" s="7"/>
      <c r="R80" s="7"/>
      <c r="S80" s="7"/>
    </row>
    <row r="81" spans="1:22" ht="26.25" customHeight="1" x14ac:dyDescent="0.45">
      <c r="B81" s="96"/>
      <c r="C81" s="43" t="s">
        <v>300</v>
      </c>
      <c r="D81" s="94"/>
      <c r="F81" s="11"/>
      <c r="G81" s="100" t="s">
        <v>469</v>
      </c>
      <c r="H81" s="101"/>
      <c r="I81" s="101"/>
      <c r="J81" s="101"/>
      <c r="K81" s="101"/>
      <c r="L81" s="101"/>
      <c r="M81" s="102"/>
      <c r="N81" s="7"/>
      <c r="O81" s="7"/>
      <c r="P81" s="7"/>
      <c r="Q81" s="7"/>
      <c r="R81" s="7"/>
      <c r="S81" s="7"/>
      <c r="T81" s="7"/>
      <c r="U81" s="7"/>
      <c r="V81" s="7"/>
    </row>
    <row r="82" spans="1:22" ht="23.5" customHeight="1" x14ac:dyDescent="0.45">
      <c r="B82" s="97"/>
      <c r="C82" s="45" t="s">
        <v>4</v>
      </c>
      <c r="D82" s="22"/>
      <c r="G82" s="103"/>
      <c r="H82" s="104"/>
      <c r="I82" s="104"/>
      <c r="J82" s="104"/>
      <c r="K82" s="104"/>
      <c r="L82" s="104"/>
      <c r="M82" s="105"/>
      <c r="N82" s="7"/>
      <c r="O82" s="7"/>
      <c r="P82" s="7"/>
      <c r="Q82" s="7"/>
      <c r="R82" s="7"/>
      <c r="S82" s="7"/>
      <c r="T82" s="7"/>
      <c r="U82" s="7"/>
      <c r="V82" s="7"/>
    </row>
    <row r="83" spans="1:22" ht="26.25" customHeight="1" x14ac:dyDescent="0.45">
      <c r="A83" s="9"/>
      <c r="B83" s="9"/>
      <c r="C83" s="9"/>
      <c r="D83" s="9"/>
      <c r="E83" s="9"/>
      <c r="G83" s="9"/>
      <c r="H83" s="9"/>
      <c r="I83" s="9"/>
      <c r="J83" s="9"/>
      <c r="K83" s="9"/>
      <c r="L83" s="9"/>
      <c r="M83" s="11"/>
      <c r="N83" s="7"/>
      <c r="O83" s="7"/>
      <c r="P83" s="7"/>
      <c r="Q83" s="7"/>
      <c r="R83" s="7"/>
      <c r="S83" s="7"/>
      <c r="T83" s="7"/>
      <c r="U83" s="7"/>
      <c r="V83" s="7"/>
    </row>
    <row r="84" spans="1:22" ht="14.25" customHeight="1" x14ac:dyDescent="0.5">
      <c r="A84" s="9"/>
      <c r="B84" s="24"/>
      <c r="C84" s="9"/>
      <c r="D84" s="9"/>
      <c r="E84" s="9"/>
      <c r="G84" s="9"/>
      <c r="H84" s="9"/>
      <c r="I84" s="9"/>
      <c r="J84" s="9"/>
      <c r="K84" s="9"/>
      <c r="L84" s="9"/>
      <c r="M84" s="11"/>
      <c r="N84" s="7"/>
      <c r="O84" s="7"/>
      <c r="P84" s="7"/>
      <c r="Q84" s="7"/>
      <c r="R84" s="7"/>
      <c r="S84" s="7"/>
      <c r="T84" s="7"/>
      <c r="U84" s="7"/>
      <c r="V84" s="7"/>
    </row>
    <row r="85" spans="1:22" x14ac:dyDescent="0.45">
      <c r="A85" s="9"/>
      <c r="B85" s="9"/>
      <c r="C85" s="11"/>
      <c r="D85" s="11"/>
      <c r="E85" s="11"/>
      <c r="G85" s="11"/>
      <c r="H85" s="11"/>
      <c r="I85" s="11"/>
      <c r="J85" s="11"/>
      <c r="K85" s="11"/>
      <c r="L85" s="11"/>
      <c r="M85" s="11"/>
    </row>
    <row r="86" spans="1:22" s="9" customFormat="1" x14ac:dyDescent="0.45">
      <c r="C86" s="11"/>
      <c r="D86" s="11"/>
      <c r="E86" s="11"/>
      <c r="G86" s="11"/>
      <c r="H86" s="11"/>
      <c r="I86" s="11"/>
      <c r="J86" s="11"/>
      <c r="K86" s="11"/>
      <c r="L86" s="11"/>
      <c r="M86" s="11"/>
    </row>
    <row r="87" spans="1:22" s="9" customFormat="1" x14ac:dyDescent="0.45"/>
    <row r="88" spans="1:22" s="9" customFormat="1" x14ac:dyDescent="0.45">
      <c r="F88" s="11"/>
    </row>
    <row r="89" spans="1:22" s="9" customFormat="1" x14ac:dyDescent="0.45">
      <c r="F89" s="11"/>
    </row>
    <row r="90" spans="1:22" s="9" customFormat="1" x14ac:dyDescent="0.45"/>
    <row r="91" spans="1:22" s="9" customFormat="1" ht="21.75" customHeight="1" x14ac:dyDescent="0.45">
      <c r="A91" s="1"/>
      <c r="B91" s="1"/>
      <c r="C91" s="1"/>
      <c r="D91" s="1"/>
      <c r="E91" s="1"/>
      <c r="G91" s="1"/>
      <c r="H91" s="1"/>
      <c r="I91" s="1"/>
      <c r="J91" s="1"/>
      <c r="K91" s="1"/>
      <c r="L91" s="1"/>
      <c r="M91" s="1"/>
    </row>
    <row r="92" spans="1:22" s="9" customFormat="1" ht="21.75" customHeight="1" x14ac:dyDescent="0.45">
      <c r="A92" s="1"/>
      <c r="B92" s="1"/>
      <c r="C92" s="1"/>
      <c r="D92" s="1"/>
      <c r="E92" s="1"/>
      <c r="G92" s="1"/>
      <c r="H92" s="1"/>
      <c r="I92" s="1"/>
      <c r="J92" s="1"/>
      <c r="K92" s="1"/>
      <c r="L92" s="1"/>
      <c r="M92" s="1"/>
    </row>
    <row r="93" spans="1:22" s="9" customFormat="1" x14ac:dyDescent="0.45">
      <c r="A93" s="1"/>
      <c r="B93" s="1"/>
      <c r="C93" s="1"/>
      <c r="D93" s="1"/>
      <c r="E93" s="1"/>
      <c r="G93" s="1"/>
      <c r="H93" s="1"/>
      <c r="I93" s="1"/>
      <c r="J93" s="1"/>
      <c r="K93" s="1"/>
      <c r="L93" s="1"/>
      <c r="M93" s="1"/>
    </row>
    <row r="94" spans="1:22" ht="15" customHeight="1" x14ac:dyDescent="0.45"/>
    <row r="95" spans="1:22" ht="20.25" customHeight="1" x14ac:dyDescent="0.45"/>
    <row r="96" spans="1:22" ht="10.5" customHeight="1" x14ac:dyDescent="0.45"/>
    <row r="97" ht="18" customHeight="1" x14ac:dyDescent="0.45"/>
    <row r="98" ht="11.25" customHeight="1" x14ac:dyDescent="0.45"/>
    <row r="99" ht="18.75" customHeight="1" x14ac:dyDescent="0.45"/>
    <row r="100" ht="32.25" customHeight="1" x14ac:dyDescent="0.45"/>
    <row r="101" ht="27.75" customHeight="1" x14ac:dyDescent="0.45"/>
    <row r="102" ht="11.25" customHeight="1" x14ac:dyDescent="0.45"/>
    <row r="103" ht="18.75" customHeight="1" x14ac:dyDescent="0.45"/>
    <row r="104" ht="11.25" customHeight="1" x14ac:dyDescent="0.45"/>
    <row r="105" ht="21" customHeight="1" x14ac:dyDescent="0.45"/>
    <row r="106" ht="30.75" customHeight="1" x14ac:dyDescent="0.45"/>
    <row r="107" ht="29.25" customHeight="1" x14ac:dyDescent="0.45"/>
    <row r="108" ht="24.75" customHeight="1" x14ac:dyDescent="0.45"/>
    <row r="109" ht="27" customHeight="1" x14ac:dyDescent="0.45"/>
    <row r="110" ht="27.75" customHeight="1" x14ac:dyDescent="0.45"/>
  </sheetData>
  <sheetProtection algorithmName="SHA-512" hashValue="f7KDFaw49KNs1cVGBaIHMwXL+Mx+yqagsaK3Hp7AmZe8fRaj5SccJNV8GEaUcStRgGNN2ylD7Oh6BmKr9/JkuQ==" saltValue="Je0ce0BkYGtM0DcC5frfSw==" spinCount="100000" sheet="1" objects="1" scenarios="1"/>
  <protectedRanges>
    <protectedRange sqref="L11:M17" name="Range13"/>
    <protectedRange sqref="L8:M9" name="Range12"/>
    <protectedRange sqref="D72:D74" name="Range10"/>
    <protectedRange sqref="D62 D66" name="Range9"/>
    <protectedRange sqref="D57:D59" name="Range8"/>
    <protectedRange sqref="C49:D49" name="Range6"/>
    <protectedRange sqref="D44" name="Range5"/>
    <protectedRange sqref="C38:G38" name="Range4"/>
    <protectedRange sqref="D30" name="Range3"/>
    <protectedRange sqref="D20" name="Range12m"/>
    <protectedRange sqref="C24:H24" name="Range2"/>
    <protectedRange sqref="E49:G49" name="Range7"/>
    <protectedRange sqref="D77 D81" name="Range11"/>
  </protectedRanges>
  <mergeCells count="85">
    <mergeCell ref="B65:B67"/>
    <mergeCell ref="C65:D65"/>
    <mergeCell ref="G62:M63"/>
    <mergeCell ref="G56:M57"/>
    <mergeCell ref="B58:C58"/>
    <mergeCell ref="I58:J58"/>
    <mergeCell ref="L58:M58"/>
    <mergeCell ref="B56:B57"/>
    <mergeCell ref="C56:D56"/>
    <mergeCell ref="G66:M67"/>
    <mergeCell ref="B54:C54"/>
    <mergeCell ref="C61:D61"/>
    <mergeCell ref="D54:E54"/>
    <mergeCell ref="B59:C59"/>
    <mergeCell ref="B61:B63"/>
    <mergeCell ref="B47:B48"/>
    <mergeCell ref="B36:B37"/>
    <mergeCell ref="J37:M39"/>
    <mergeCell ref="B41:C41"/>
    <mergeCell ref="D41:E41"/>
    <mergeCell ref="B43:B44"/>
    <mergeCell ref="C43:D43"/>
    <mergeCell ref="J43:M44"/>
    <mergeCell ref="C36:C37"/>
    <mergeCell ref="D36:D37"/>
    <mergeCell ref="C47:C48"/>
    <mergeCell ref="J48:M50"/>
    <mergeCell ref="B29:B30"/>
    <mergeCell ref="C29:D29"/>
    <mergeCell ref="J29:M30"/>
    <mergeCell ref="K31:M31"/>
    <mergeCell ref="L33:M34"/>
    <mergeCell ref="D8:G8"/>
    <mergeCell ref="I9:K9"/>
    <mergeCell ref="I8:K8"/>
    <mergeCell ref="L8:M8"/>
    <mergeCell ref="K45:M45"/>
    <mergeCell ref="J19:M20"/>
    <mergeCell ref="K21:M21"/>
    <mergeCell ref="L14:M14"/>
    <mergeCell ref="L16:M17"/>
    <mergeCell ref="I16:K17"/>
    <mergeCell ref="J23:M25"/>
    <mergeCell ref="B27:C27"/>
    <mergeCell ref="D27:E27"/>
    <mergeCell ref="B10:C10"/>
    <mergeCell ref="F10:G10"/>
    <mergeCell ref="B11:C11"/>
    <mergeCell ref="D11:G11"/>
    <mergeCell ref="B17:C17"/>
    <mergeCell ref="D17:E17"/>
    <mergeCell ref="B19:B20"/>
    <mergeCell ref="C19:D19"/>
    <mergeCell ref="B13:G13"/>
    <mergeCell ref="E2:F3"/>
    <mergeCell ref="G2:M3"/>
    <mergeCell ref="B9:C9"/>
    <mergeCell ref="D9:E9"/>
    <mergeCell ref="I15:K15"/>
    <mergeCell ref="L15:M15"/>
    <mergeCell ref="I10:K10"/>
    <mergeCell ref="I11:K11"/>
    <mergeCell ref="I13:K13"/>
    <mergeCell ref="L10:M10"/>
    <mergeCell ref="L11:M11"/>
    <mergeCell ref="L13:M13"/>
    <mergeCell ref="F9:G9"/>
    <mergeCell ref="L9:M9"/>
    <mergeCell ref="L5:M6"/>
    <mergeCell ref="B8:C8"/>
    <mergeCell ref="B80:B82"/>
    <mergeCell ref="C80:D80"/>
    <mergeCell ref="G81:M82"/>
    <mergeCell ref="B69:C69"/>
    <mergeCell ref="D69:E69"/>
    <mergeCell ref="B74:C74"/>
    <mergeCell ref="B76:B78"/>
    <mergeCell ref="C76:D76"/>
    <mergeCell ref="G77:M78"/>
    <mergeCell ref="B71:B72"/>
    <mergeCell ref="C71:D71"/>
    <mergeCell ref="G71:M72"/>
    <mergeCell ref="B73:C73"/>
    <mergeCell ref="I73:J73"/>
    <mergeCell ref="L73:M73"/>
  </mergeCells>
  <conditionalFormatting sqref="C25:H25">
    <cfRule type="containsText" dxfId="9" priority="6" operator="containsText" text="%">
      <formula>NOT(ISERROR(SEARCH("%",C25)))</formula>
    </cfRule>
    <cfRule type="cellIs" dxfId="8" priority="13" operator="greaterThan">
      <formula>100</formula>
    </cfRule>
  </conditionalFormatting>
  <conditionalFormatting sqref="C24:H24">
    <cfRule type="cellIs" dxfId="7" priority="12" operator="greaterThan">
      <formula>$D$20</formula>
    </cfRule>
  </conditionalFormatting>
  <conditionalFormatting sqref="C38:F38">
    <cfRule type="cellIs" dxfId="6" priority="11" operator="greaterThan">
      <formula>$D$30</formula>
    </cfRule>
  </conditionalFormatting>
  <conditionalFormatting sqref="D64 D78 C39:G39 C50:G50">
    <cfRule type="cellIs" dxfId="5" priority="10" operator="greaterThan">
      <formula>100</formula>
    </cfRule>
  </conditionalFormatting>
  <conditionalFormatting sqref="C49:G49">
    <cfRule type="cellIs" dxfId="4" priority="9" operator="greaterThan">
      <formula>$D$44</formula>
    </cfRule>
  </conditionalFormatting>
  <conditionalFormatting sqref="G38">
    <cfRule type="cellIs" dxfId="3" priority="8" operator="greaterThan">
      <formula>$D$30</formula>
    </cfRule>
  </conditionalFormatting>
  <conditionalFormatting sqref="C39:G39 D64 D78 C50:G50 C25:H25">
    <cfRule type="containsText" dxfId="2" priority="5" operator="containsText" text="%">
      <formula>NOT(ISERROR(SEARCH("%",C25)))</formula>
    </cfRule>
  </conditionalFormatting>
  <conditionalFormatting sqref="D67">
    <cfRule type="cellIs" dxfId="1" priority="4" operator="greaterThan">
      <formula>100</formula>
    </cfRule>
  </conditionalFormatting>
  <conditionalFormatting sqref="D67">
    <cfRule type="containsText" dxfId="0" priority="3" operator="containsText" text="%">
      <formula>NOT(ISERROR(SEARCH("%",D67)))</formula>
    </cfRule>
  </conditionalFormatting>
  <dataValidations xWindow="448" yWindow="294" count="12">
    <dataValidation type="whole" errorStyle="warning" allowBlank="1" showErrorMessage="1" errorTitle="ERROR" error="(o) MMR 2nd dose numerator cannot be higher than (l) MMR 1st dose._x000a__x000a_Please double check this.  _x000a__x000a_If unresolvable please contact cover@phe.gov.uk" sqref="G49" xr:uid="{00000000-0002-0000-0000-000000000000}">
      <formula1>0</formula1>
      <formula2>$D$49</formula2>
    </dataValidation>
    <dataValidation type="whole" errorStyle="warning" allowBlank="1" showErrorMessage="1" errorTitle="ERROR" error="(m) DTaP/IPV booster numerator cannot be higher than (k) DTaP/IPV/Hib(HepB) primary._x000a__x000a_Please double check this.  _x000a__x000a_If unresolvable please contact cover@phe.gov.uk" sqref="E49" xr:uid="{00000000-0002-0000-0000-000001000000}">
      <formula1>0</formula1>
      <formula2>$C$49</formula2>
    </dataValidation>
    <dataValidation type="whole" errorStyle="warning" allowBlank="1" showErrorMessage="1" errorTitle="ERROR" error="Numerator is higher than HepB denominator._x000a__x000a_Please double check data source._x000a__x000a_If unresolvable, please contact cover@phe.gov.uk." sqref="D77" xr:uid="{00000000-0002-0000-0000-000002000000}">
      <formula1>0</formula1>
      <formula2>$D$72</formula2>
    </dataValidation>
    <dataValidation type="whole" errorStyle="warning" allowBlank="1" showErrorMessage="1" errorTitle="ERROR" error="HepB numerator is higher than the denominator. _x000a__x000a_Please double check data source._x000a__x000a_If unresolvable, please contact cover@phe.gov.uk" sqref="D66" xr:uid="{00000000-0002-0000-0000-000003000000}">
      <formula1>0</formula1>
      <formula2>$D$57</formula2>
    </dataValidation>
    <dataValidation type="whole" errorStyle="warning" allowBlank="1" showErrorMessage="1" errorTitle="ERROR" error="Numerator figure is higher than the denominator. _x000a__x000a_Please double check this.  _x000a__x000a_If unresolvable please contact cover@phe.gov.uk" sqref="C49:D49 F49" xr:uid="{00000000-0002-0000-0000-000004000000}">
      <formula1>0</formula1>
      <formula2>$D$44</formula2>
    </dataValidation>
    <dataValidation type="whole" errorStyle="warning" allowBlank="1" showInputMessage="1" showErrorMessage="1" errorTitle="ERROR" error="Numerator figure is higher than the denominator. _x000a__x000a_Please double check this.  _x000a__x000a_If unresolvable please contact cover@phe.gov.uk" sqref="C38:G38" xr:uid="{00000000-0002-0000-0000-000005000000}">
      <formula1>0</formula1>
      <formula2>$D$30</formula2>
    </dataValidation>
    <dataValidation type="whole" errorStyle="warning" allowBlank="1" showInputMessage="1" showErrorMessage="1" errorTitle="ERROR" error="Numerator figure is higher than the denominator. _x000a__x000a_Please double check this.  _x000a__x000a_If unresolvable please contact cover@phe.gov.uk" sqref="C24:H24" xr:uid="{00000000-0002-0000-0000-000006000000}">
      <formula1>0</formula1>
      <formula2>$D$20</formula2>
    </dataValidation>
    <dataValidation allowBlank="1" showInputMessage="1" showErrorMessage="1" promptTitle="Data caveats" prompt="If there are any data quality issues with your submission or caveats that should be included in the final publication please let us know." sqref="L16" xr:uid="{00000000-0002-0000-0000-000007000000}"/>
    <dataValidation allowBlank="1" showErrorMessage="1" promptTitle="Data source" prompt="Please select the source of your submission, if a relevant option is not available please provide an explanation in your submission email." sqref="L12:M12" xr:uid="{00000000-0002-0000-0000-000008000000}"/>
    <dataValidation allowBlank="1" promptTitle="IT supplier" prompt="Please select your CHIS IT supplier. If a relevant option is not available please type in your IT supplier." sqref="L14" xr:uid="{00000000-0002-0000-0000-000009000000}"/>
    <dataValidation type="whole" allowBlank="1" showInputMessage="1" showErrorMessage="1" error="This cell should be left blank." promptTitle="Line 8 is not applicable" prompt="_x000a_This cell should be left blank, as all babies for this and future quarters were born after 1st August 2017." sqref="D62" xr:uid="{00000000-0002-0000-0000-00000A000000}">
      <formula1>0</formula1>
      <formula2>0</formula2>
    </dataValidation>
    <dataValidation type="whole" operator="equal" allowBlank="1" showInputMessage="1" showErrorMessage="1" error="This cell should be left blank." promptTitle="Line 12 is not applicable" prompt="_x000a_This cell should be left blank, as the babies evaluated this quarter were born before 1st August 2017." sqref="D81" xr:uid="{00000000-0002-0000-0000-00000B000000}">
      <formula1>0</formula1>
    </dataValidation>
  </dataValidations>
  <hyperlinks>
    <hyperlink ref="L5" location="'7. Guidance Notes'!A1" display="GUIDANCE NOTES" xr:uid="{00000000-0004-0000-0000-000000000000}"/>
    <hyperlink ref="L33" location="'7. Guidance Notes'!A1" display="GUIDANCE NOTES" xr:uid="{00000000-0004-0000-0000-000001000000}"/>
    <hyperlink ref="L5:M6" r:id="rId1" display="GUIDANCE NOTES" xr:uid="{00000000-0004-0000-0000-000002000000}"/>
    <hyperlink ref="L33:M34" r:id="rId2" display="GUIDANCE NOTES" xr:uid="{00000000-0004-0000-0000-000003000000}"/>
  </hyperlinks>
  <pageMargins left="0.70866141732283472" right="0.70866141732283472" top="0.74803149606299213" bottom="0.74803149606299213" header="0.31496062992125984" footer="0.31496062992125984"/>
  <pageSetup paperSize="9" scale="40" orientation="portrait" r:id="rId3"/>
  <headerFooter>
    <oddHeader>&amp;C&amp;"-,Bold"&amp;14&amp;K000000TAB 1</oddHeader>
    <oddFooter>&amp;C&amp;"Arial,Bold"&amp;14&amp;KFF0000Once completed please email to &amp;U&amp;K0070C0cover@phe.gov.uk&amp;U&amp;KFF0000 and cc. in your local NHS England screening and immunisation team&amp;R&amp;"Arial,Regular"&amp;12&amp;P  / &amp;N</oddFooter>
  </headerFooter>
  <rowBreaks count="3" manualBreakCount="3">
    <brk id="25" max="16383" man="1"/>
    <brk id="52" max="16383" man="1"/>
    <brk id="68" max="16383" man="1"/>
  </rowBreaks>
  <drawing r:id="rId4"/>
  <extLst>
    <ext xmlns:x14="http://schemas.microsoft.com/office/spreadsheetml/2009/9/main" uri="{CCE6A557-97BC-4b89-ADB6-D9C93CAAB3DF}">
      <x14:dataValidations xmlns:xm="http://schemas.microsoft.com/office/excel/2006/main" xWindow="448" yWindow="294" count="7">
        <x14:dataValidation type="list" errorStyle="information" allowBlank="1" showInputMessage="1" showErrorMessage="1" errorTitle="Please select local authority" error="Please select your local authority using the drop down menu" promptTitle="Please select Local Authority" prompt="Use the dropdown list. If you cannot find your Local Authority please manually enter the name and make a note in Data caveats/comments." xr:uid="{00000000-0002-0000-0000-00000C000000}">
          <x14:formula1>
            <xm:f>LAs!$A$2:$A$159</xm:f>
          </x14:formula1>
          <xm:sqref>L9:M9</xm:sqref>
        </x14:dataValidation>
        <x14:dataValidation type="list" allowBlank="1" showInputMessage="1" showErrorMessage="1" promptTitle="Please confirm" prompt="If the denominator in line 8 is blank please confirm that HepB data is unavailable." xr:uid="{00000000-0002-0000-0000-00000D000000}">
          <x14:formula1>
            <xm:f>Dates!$C$6:$C$8</xm:f>
          </x14:formula1>
          <xm:sqref>D58</xm:sqref>
        </x14:dataValidation>
        <x14:dataValidation type="list" allowBlank="1" showInputMessage="1" showErrorMessage="1" promptTitle="Please confirm" prompt="If you have entered a zero value as the HepB denominator, please confirm that this is a real zero and not the default output of your system." xr:uid="{00000000-0002-0000-0000-00000E000000}">
          <x14:formula1>
            <xm:f>Dates!$C$6:$C$8</xm:f>
          </x14:formula1>
          <xm:sqref>D59</xm:sqref>
        </x14:dataValidation>
        <x14:dataValidation type="list" allowBlank="1" showInputMessage="1" showErrorMessage="1" promptTitle="Please confirm" prompt="If you have left line 10 (HepB 24m denominator) blank, please confirm that this is correct and data for this is unavailable." xr:uid="{00000000-0002-0000-0000-00000F000000}">
          <x14:formula1>
            <xm:f>Dates!$C$6:$C$8</xm:f>
          </x14:formula1>
          <xm:sqref>D73</xm:sqref>
        </x14:dataValidation>
        <x14:dataValidation type="list" allowBlank="1" showInputMessage="1" showErrorMessage="1" promptTitle="Please confirm" prompt="If you have entered a zero value in line 10 (HepB 24m denominator) please confirm that this is correct and not the default output of your system." xr:uid="{00000000-0002-0000-0000-000010000000}">
          <x14:formula1>
            <xm:f>Dates!$C$6:$C$8</xm:f>
          </x14:formula1>
          <xm:sqref>D74</xm:sqref>
        </x14:dataValidation>
        <x14:dataValidation type="list" allowBlank="1" showInputMessage="1" promptTitle="IT supplier" prompt="Please select your CHIS IT supplier. If a relevant option is not available, please type in your IT supplier in Data caveats/comments." xr:uid="{00000000-0002-0000-0000-000011000000}">
          <x14:formula1>
            <xm:f>Dates!$B$6:$B$12</xm:f>
          </x14:formula1>
          <xm:sqref>L13:M13</xm:sqref>
        </x14:dataValidation>
        <x14:dataValidation type="list" allowBlank="1" showInputMessage="1" showErrorMessage="1" promptTitle="Data source" prompt="Please select the source of your submission, if a relevant option is not available please provide an explanation in Data caveats/comments." xr:uid="{00000000-0002-0000-0000-000012000000}">
          <x14:formula1>
            <xm:f>Dates!$A$6:$A$8</xm:f>
          </x14:formula1>
          <xm:sqref>L11:M11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57"/>
  <sheetViews>
    <sheetView topLeftCell="AF1" zoomScale="75" zoomScaleNormal="75" workbookViewId="0">
      <selection activeCell="AM1" sqref="AM1"/>
    </sheetView>
  </sheetViews>
  <sheetFormatPr defaultRowHeight="14.4" x14ac:dyDescent="0.55000000000000004"/>
  <cols>
    <col min="1" max="1" width="19" style="77" customWidth="1"/>
    <col min="2" max="2" width="28.15625" style="77" customWidth="1"/>
    <col min="3" max="3" width="19.41796875" style="77" customWidth="1"/>
    <col min="4" max="5" width="18.26171875" style="77" customWidth="1"/>
    <col min="6" max="6" width="23" style="63" customWidth="1"/>
    <col min="7" max="7" width="16.26171875" style="82" customWidth="1"/>
    <col min="8" max="8" width="21.83984375" style="82" customWidth="1"/>
    <col min="9" max="9" width="20.15625" style="82" customWidth="1"/>
    <col min="10" max="10" width="15.26171875" style="82" customWidth="1"/>
    <col min="11" max="11" width="22.83984375" style="82" bestFit="1" customWidth="1"/>
    <col min="12" max="12" width="16.26171875" style="82" bestFit="1" customWidth="1"/>
    <col min="13" max="13" width="14.68359375" style="82" bestFit="1" customWidth="1"/>
    <col min="14" max="14" width="15.15625" style="82" bestFit="1" customWidth="1"/>
    <col min="15" max="15" width="14.68359375" style="82" bestFit="1" customWidth="1"/>
    <col min="16" max="16" width="16.26171875" style="82" bestFit="1" customWidth="1"/>
    <col min="17" max="17" width="13.83984375" style="82" customWidth="1"/>
    <col min="18" max="18" width="28.15625" style="82" bestFit="1" customWidth="1"/>
    <col min="19" max="19" width="16.68359375" style="82" bestFit="1" customWidth="1"/>
    <col min="20" max="20" width="24" style="82" bestFit="1" customWidth="1"/>
    <col min="21" max="21" width="19.26171875" style="82" bestFit="1" customWidth="1"/>
    <col min="22" max="22" width="20.83984375" style="82" bestFit="1" customWidth="1"/>
    <col min="23" max="23" width="10.41796875" style="82" bestFit="1" customWidth="1"/>
    <col min="24" max="24" width="26.41796875" style="82" bestFit="1" customWidth="1"/>
    <col min="25" max="25" width="16.578125" style="82" customWidth="1"/>
    <col min="26" max="26" width="21.578125" style="82" bestFit="1" customWidth="1"/>
    <col min="27" max="27" width="23.68359375" style="82" bestFit="1" customWidth="1"/>
    <col min="28" max="28" width="19.578125" style="82" bestFit="1" customWidth="1"/>
    <col min="29" max="29" width="27.26171875" style="82" bestFit="1" customWidth="1"/>
    <col min="30" max="30" width="18.15625" style="82" bestFit="1" customWidth="1"/>
    <col min="31" max="31" width="26.578125" style="82" bestFit="1" customWidth="1"/>
    <col min="32" max="32" width="21.15625" style="82" bestFit="1" customWidth="1"/>
    <col min="33" max="33" width="21.15625" style="82" customWidth="1"/>
    <col min="34" max="34" width="19" style="82" bestFit="1" customWidth="1"/>
    <col min="35" max="35" width="18.15625" style="82" bestFit="1" customWidth="1"/>
    <col min="36" max="36" width="32.15625" style="82" customWidth="1"/>
    <col min="37" max="37" width="27.41796875" style="82" customWidth="1"/>
    <col min="38" max="38" width="19" bestFit="1" customWidth="1"/>
    <col min="39" max="39" width="27.15625" bestFit="1" customWidth="1"/>
    <col min="40" max="40" width="27.578125" bestFit="1" customWidth="1"/>
    <col min="41" max="62" width="22.26171875" customWidth="1"/>
    <col min="63" max="63" width="18.15625" bestFit="1" customWidth="1"/>
    <col min="64" max="64" width="17" bestFit="1" customWidth="1"/>
    <col min="65" max="65" width="19" bestFit="1" customWidth="1"/>
  </cols>
  <sheetData>
    <row r="1" spans="1:40" s="64" customFormat="1" x14ac:dyDescent="0.55000000000000004">
      <c r="A1" s="76" t="s">
        <v>428</v>
      </c>
      <c r="B1" s="76" t="s">
        <v>356</v>
      </c>
      <c r="C1" s="76" t="s">
        <v>357</v>
      </c>
      <c r="D1" s="76" t="s">
        <v>358</v>
      </c>
      <c r="E1" s="76" t="s">
        <v>431</v>
      </c>
      <c r="F1" s="78" t="s">
        <v>385</v>
      </c>
      <c r="G1" s="81" t="s">
        <v>382</v>
      </c>
      <c r="H1" s="81" t="s">
        <v>383</v>
      </c>
      <c r="I1" s="81" t="s">
        <v>384</v>
      </c>
      <c r="J1" s="81" t="s">
        <v>359</v>
      </c>
      <c r="K1" s="81" t="s">
        <v>360</v>
      </c>
      <c r="L1" s="81" t="s">
        <v>361</v>
      </c>
      <c r="M1" s="81" t="s">
        <v>362</v>
      </c>
      <c r="N1" s="81" t="s">
        <v>363</v>
      </c>
      <c r="O1" s="81" t="s">
        <v>364</v>
      </c>
      <c r="P1" s="81" t="s">
        <v>365</v>
      </c>
      <c r="Q1" s="81" t="s">
        <v>366</v>
      </c>
      <c r="R1" s="81" t="s">
        <v>367</v>
      </c>
      <c r="S1" s="81" t="s">
        <v>368</v>
      </c>
      <c r="T1" s="81" t="s">
        <v>369</v>
      </c>
      <c r="U1" s="81" t="s">
        <v>370</v>
      </c>
      <c r="V1" s="81" t="s">
        <v>371</v>
      </c>
      <c r="W1" s="81" t="s">
        <v>372</v>
      </c>
      <c r="X1" s="81" t="s">
        <v>373</v>
      </c>
      <c r="Y1" s="81" t="s">
        <v>374</v>
      </c>
      <c r="Z1" s="81" t="s">
        <v>375</v>
      </c>
      <c r="AA1" s="81" t="s">
        <v>376</v>
      </c>
      <c r="AB1" s="81" t="s">
        <v>377</v>
      </c>
      <c r="AC1" s="81" t="s">
        <v>379</v>
      </c>
      <c r="AD1" s="81" t="s">
        <v>378</v>
      </c>
      <c r="AE1" s="81" t="s">
        <v>408</v>
      </c>
      <c r="AF1" s="81" t="s">
        <v>409</v>
      </c>
      <c r="AG1" s="81" t="s">
        <v>429</v>
      </c>
      <c r="AH1" s="81" t="s">
        <v>381</v>
      </c>
      <c r="AI1" s="81" t="s">
        <v>380</v>
      </c>
      <c r="AJ1" s="81" t="s">
        <v>410</v>
      </c>
      <c r="AK1" s="81" t="s">
        <v>411</v>
      </c>
      <c r="AL1" s="64" t="s">
        <v>430</v>
      </c>
      <c r="AM1" s="64" t="s">
        <v>466</v>
      </c>
      <c r="AN1" s="81" t="s">
        <v>467</v>
      </c>
    </row>
    <row r="2" spans="1:40" x14ac:dyDescent="0.55000000000000004">
      <c r="A2" s="77" t="str">
        <f>IF('1. Local Authority-Responsible'!L10="", "", '1. Local Authority-Responsible'!L10)</f>
        <v/>
      </c>
      <c r="B2" s="77" t="str">
        <f>IF('1. Local Authority-Responsible'!L9="", "", '1. Local Authority-Responsible'!L9)</f>
        <v/>
      </c>
      <c r="C2" s="77" t="str">
        <f>IF('1. Local Authority-Responsible'!D8="", "", '1. Local Authority-Responsible'!D8)</f>
        <v>2018-19</v>
      </c>
      <c r="D2" s="77" t="str">
        <f>IF('1. Local Authority-Responsible'!F9="", "", '1. Local Authority-Responsible'!F9)</f>
        <v>FY2018_19_Q4</v>
      </c>
      <c r="E2" s="77" t="str">
        <f>IF('1. Local Authority-Responsible'!L16="", "", '1. Local Authority-Responsible'!L16)</f>
        <v/>
      </c>
      <c r="F2" s="63" t="str">
        <f>IF('1. Local Authority-Responsible'!L8="", "", '1. Local Authority-Responsible'!L8)</f>
        <v/>
      </c>
      <c r="G2" s="82" t="str">
        <f>IF('1. Local Authority-Responsible'!L11="", "", '1. Local Authority-Responsible'!L11)</f>
        <v/>
      </c>
      <c r="H2" s="82" t="str">
        <f>IF('1. Local Authority-Responsible'!L13="", "", '1. Local Authority-Responsible'!L13)</f>
        <v/>
      </c>
      <c r="I2" s="82" t="str">
        <f>IF('1. Local Authority-Responsible'!L15="", "", '1. Local Authority-Responsible'!L15)</f>
        <v/>
      </c>
      <c r="J2" s="82" t="str">
        <f>IF('1. Local Authority-Responsible'!D20="", "", '1. Local Authority-Responsible'!D20)</f>
        <v/>
      </c>
      <c r="K2" s="82" t="str">
        <f>IF('1. Local Authority-Responsible'!C24="", "", '1. Local Authority-Responsible'!C24)</f>
        <v/>
      </c>
      <c r="M2" s="82" t="str">
        <f>IF('1. Local Authority-Responsible'!D24="", "", '1. Local Authority-Responsible'!D24)</f>
        <v/>
      </c>
      <c r="N2" s="82" t="str">
        <f>IF('1. Local Authority-Responsible'!E24="", "", '1. Local Authority-Responsible'!E24)</f>
        <v/>
      </c>
      <c r="O2" s="82" t="str">
        <f>IF('1. Local Authority-Responsible'!F24="", "", '1. Local Authority-Responsible'!F24)</f>
        <v/>
      </c>
      <c r="P2" s="82" t="str">
        <f>IF('1. Local Authority-Responsible'!G24="", "", '1. Local Authority-Responsible'!G24)</f>
        <v/>
      </c>
      <c r="Q2" s="82" t="str">
        <f>IF('1. Local Authority-Responsible'!D30="", "", '1. Local Authority-Responsible'!D30)</f>
        <v/>
      </c>
      <c r="R2" s="82" t="str">
        <f>IF('1. Local Authority-Responsible'!C38="", "", '1. Local Authority-Responsible'!C38)</f>
        <v/>
      </c>
      <c r="S2" s="82" t="str">
        <f>IF('1. Local Authority-Responsible'!D38="", "", '1. Local Authority-Responsible'!D38)</f>
        <v/>
      </c>
      <c r="T2" s="82" t="str">
        <f>IF('1. Local Authority-Responsible'!E38="", "", '1. Local Authority-Responsible'!E38)</f>
        <v/>
      </c>
      <c r="U2" s="82" t="str">
        <f>IF('1. Local Authority-Responsible'!F38="", "", '1. Local Authority-Responsible'!F38)</f>
        <v/>
      </c>
      <c r="V2" s="82" t="str">
        <f>IF('1. Local Authority-Responsible'!G38="", "", '1. Local Authority-Responsible'!G38)</f>
        <v/>
      </c>
      <c r="W2" s="82" t="str">
        <f>IF('1. Local Authority-Responsible'!D44="", "", '1. Local Authority-Responsible'!D44)</f>
        <v/>
      </c>
      <c r="X2" s="82" t="str">
        <f>IF('1. Local Authority-Responsible'!C49="", "", '1. Local Authority-Responsible'!C49)</f>
        <v/>
      </c>
      <c r="Y2" s="82" t="str">
        <f>IF('1. Local Authority-Responsible'!D49="", "", '1. Local Authority-Responsible'!D49)</f>
        <v/>
      </c>
      <c r="Z2" s="82" t="str">
        <f>IF('1. Local Authority-Responsible'!E49="", "", '1. Local Authority-Responsible'!E49)</f>
        <v/>
      </c>
      <c r="AA2" s="82" t="str">
        <f>IF('1. Local Authority-Responsible'!F49="", "", '1. Local Authority-Responsible'!F49)</f>
        <v/>
      </c>
      <c r="AB2" s="82" t="str">
        <f>IF('1. Local Authority-Responsible'!G49="", "", '1. Local Authority-Responsible'!G49)</f>
        <v/>
      </c>
      <c r="AC2" s="82" t="str">
        <f>IF('1. Local Authority-Responsible'!D57="", "", '1. Local Authority-Responsible'!D57)</f>
        <v/>
      </c>
      <c r="AD2" s="82" t="str">
        <f>IF('1. Local Authority-Responsible'!D62="", "", '1. Local Authority-Responsible'!D62)</f>
        <v/>
      </c>
      <c r="AE2" s="82" t="str">
        <f>IF('1. Local Authority-Responsible'!D58="", "", '1. Local Authority-Responsible'!D58)</f>
        <v/>
      </c>
      <c r="AF2" s="82" t="str">
        <f>IF('1. Local Authority-Responsible'!D59="", "", '1. Local Authority-Responsible'!D59)</f>
        <v/>
      </c>
      <c r="AG2" s="77" t="str">
        <f>IF(AG4="", "", AG4)</f>
        <v>NoData</v>
      </c>
      <c r="AH2" s="82" t="str">
        <f>IF('1. Local Authority-Responsible'!D72="", "", '1. Local Authority-Responsible'!D72)</f>
        <v/>
      </c>
      <c r="AI2" s="82" t="str">
        <f>IF('1. Local Authority-Responsible'!D77="", "", '1. Local Authority-Responsible'!D77)</f>
        <v/>
      </c>
      <c r="AJ2" s="82" t="str">
        <f>IF('1. Local Authority-Responsible'!D73="", "", '1. Local Authority-Responsible'!D73)</f>
        <v/>
      </c>
      <c r="AK2" s="82" t="str">
        <f>IF('1. Local Authority-Responsible'!D74="", "", '1. Local Authority-Responsible'!D74)</f>
        <v/>
      </c>
      <c r="AL2" s="77" t="str">
        <f>IF(AL4="", "", AL4)</f>
        <v>NoData</v>
      </c>
      <c r="AM2" t="str">
        <f>IF('1. Local Authority-Responsible'!D66="", "", '1. Local Authority-Responsible'!D66)</f>
        <v/>
      </c>
      <c r="AN2" t="str">
        <f>IF('1. Local Authority-Responsible'!D81="", "", '1. Local Authority-Responsible'!D81)</f>
        <v/>
      </c>
    </row>
    <row r="4" spans="1:40" x14ac:dyDescent="0.55000000000000004">
      <c r="AG4" s="82" t="str">
        <f>IF((AND(AC2="",AD2="")), "NoData", "FullData")</f>
        <v>NoData</v>
      </c>
      <c r="AL4" s="82" t="str">
        <f>IF((AND(AH2="",AI2="")), "NoData", "FullData")</f>
        <v>NoData</v>
      </c>
    </row>
    <row r="7" spans="1:40" x14ac:dyDescent="0.55000000000000004">
      <c r="A7" s="76"/>
    </row>
    <row r="8" spans="1:40" x14ac:dyDescent="0.55000000000000004">
      <c r="A8" s="76"/>
    </row>
    <row r="9" spans="1:40" x14ac:dyDescent="0.55000000000000004">
      <c r="A9" s="76"/>
    </row>
    <row r="10" spans="1:40" x14ac:dyDescent="0.55000000000000004">
      <c r="A10" s="76"/>
    </row>
    <row r="11" spans="1:40" x14ac:dyDescent="0.55000000000000004">
      <c r="A11" s="76"/>
    </row>
    <row r="12" spans="1:40" x14ac:dyDescent="0.55000000000000004">
      <c r="A12" s="76"/>
    </row>
    <row r="13" spans="1:40" x14ac:dyDescent="0.55000000000000004">
      <c r="A13" s="76"/>
    </row>
    <row r="14" spans="1:40" x14ac:dyDescent="0.55000000000000004">
      <c r="A14" s="76"/>
    </row>
    <row r="15" spans="1:40" x14ac:dyDescent="0.55000000000000004">
      <c r="A15" s="76"/>
    </row>
    <row r="16" spans="1:40" x14ac:dyDescent="0.55000000000000004">
      <c r="A16" s="76"/>
    </row>
    <row r="17" spans="1:1" x14ac:dyDescent="0.55000000000000004">
      <c r="A17" s="76"/>
    </row>
    <row r="18" spans="1:1" x14ac:dyDescent="0.55000000000000004">
      <c r="A18" s="76"/>
    </row>
    <row r="19" spans="1:1" x14ac:dyDescent="0.55000000000000004">
      <c r="A19" s="76"/>
    </row>
    <row r="20" spans="1:1" x14ac:dyDescent="0.55000000000000004">
      <c r="A20" s="76"/>
    </row>
    <row r="21" spans="1:1" x14ac:dyDescent="0.55000000000000004">
      <c r="A21" s="76"/>
    </row>
    <row r="22" spans="1:1" x14ac:dyDescent="0.55000000000000004">
      <c r="A22" s="76"/>
    </row>
    <row r="23" spans="1:1" x14ac:dyDescent="0.55000000000000004">
      <c r="A23" s="76"/>
    </row>
    <row r="24" spans="1:1" x14ac:dyDescent="0.55000000000000004">
      <c r="A24" s="76"/>
    </row>
    <row r="25" spans="1:1" x14ac:dyDescent="0.55000000000000004">
      <c r="A25" s="76"/>
    </row>
    <row r="26" spans="1:1" x14ac:dyDescent="0.55000000000000004">
      <c r="A26" s="76"/>
    </row>
    <row r="27" spans="1:1" x14ac:dyDescent="0.55000000000000004">
      <c r="A27" s="76"/>
    </row>
    <row r="28" spans="1:1" x14ac:dyDescent="0.55000000000000004">
      <c r="A28" s="76"/>
    </row>
    <row r="29" spans="1:1" x14ac:dyDescent="0.55000000000000004">
      <c r="A29" s="76"/>
    </row>
    <row r="30" spans="1:1" x14ac:dyDescent="0.55000000000000004">
      <c r="A30" s="76"/>
    </row>
    <row r="31" spans="1:1" x14ac:dyDescent="0.55000000000000004">
      <c r="A31" s="76"/>
    </row>
    <row r="32" spans="1:1" x14ac:dyDescent="0.55000000000000004">
      <c r="A32" s="76"/>
    </row>
    <row r="33" spans="1:1" x14ac:dyDescent="0.55000000000000004">
      <c r="A33" s="76"/>
    </row>
    <row r="34" spans="1:1" x14ac:dyDescent="0.55000000000000004">
      <c r="A34" s="76"/>
    </row>
    <row r="35" spans="1:1" x14ac:dyDescent="0.55000000000000004">
      <c r="A35" s="76"/>
    </row>
    <row r="36" spans="1:1" x14ac:dyDescent="0.55000000000000004">
      <c r="A36" s="76"/>
    </row>
    <row r="37" spans="1:1" x14ac:dyDescent="0.55000000000000004">
      <c r="A37" s="76"/>
    </row>
    <row r="38" spans="1:1" x14ac:dyDescent="0.55000000000000004">
      <c r="A38" s="76"/>
    </row>
    <row r="39" spans="1:1" x14ac:dyDescent="0.55000000000000004">
      <c r="A39" s="76"/>
    </row>
    <row r="40" spans="1:1" x14ac:dyDescent="0.55000000000000004">
      <c r="A40" s="76"/>
    </row>
    <row r="41" spans="1:1" x14ac:dyDescent="0.55000000000000004">
      <c r="A41" s="76"/>
    </row>
    <row r="42" spans="1:1" x14ac:dyDescent="0.55000000000000004">
      <c r="A42" s="76"/>
    </row>
    <row r="43" spans="1:1" x14ac:dyDescent="0.55000000000000004">
      <c r="A43" s="76"/>
    </row>
    <row r="44" spans="1:1" x14ac:dyDescent="0.55000000000000004">
      <c r="A44" s="76"/>
    </row>
    <row r="45" spans="1:1" x14ac:dyDescent="0.55000000000000004">
      <c r="A45" s="76"/>
    </row>
    <row r="46" spans="1:1" x14ac:dyDescent="0.55000000000000004">
      <c r="A46" s="76"/>
    </row>
    <row r="47" spans="1:1" x14ac:dyDescent="0.55000000000000004">
      <c r="A47" s="76"/>
    </row>
    <row r="48" spans="1:1" x14ac:dyDescent="0.55000000000000004">
      <c r="A48" s="76"/>
    </row>
    <row r="49" spans="1:1" x14ac:dyDescent="0.55000000000000004">
      <c r="A49" s="76"/>
    </row>
    <row r="50" spans="1:1" x14ac:dyDescent="0.55000000000000004">
      <c r="A50" s="76"/>
    </row>
    <row r="51" spans="1:1" x14ac:dyDescent="0.55000000000000004">
      <c r="A51" s="76"/>
    </row>
    <row r="52" spans="1:1" x14ac:dyDescent="0.55000000000000004">
      <c r="A52" s="76"/>
    </row>
    <row r="53" spans="1:1" x14ac:dyDescent="0.55000000000000004">
      <c r="A53" s="76"/>
    </row>
    <row r="54" spans="1:1" x14ac:dyDescent="0.55000000000000004">
      <c r="A54" s="76"/>
    </row>
    <row r="55" spans="1:1" x14ac:dyDescent="0.55000000000000004">
      <c r="A55" s="76"/>
    </row>
    <row r="56" spans="1:1" x14ac:dyDescent="0.55000000000000004">
      <c r="A56" s="76"/>
    </row>
    <row r="57" spans="1:1" x14ac:dyDescent="0.55000000000000004">
      <c r="A57" s="76"/>
    </row>
  </sheetData>
  <sheetProtection password="EE2C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59"/>
  <sheetViews>
    <sheetView workbookViewId="0">
      <selection activeCell="H15" sqref="H15:I15"/>
    </sheetView>
  </sheetViews>
  <sheetFormatPr defaultRowHeight="14.4" x14ac:dyDescent="0.55000000000000004"/>
  <cols>
    <col min="1" max="1" width="27.68359375" bestFit="1" customWidth="1"/>
    <col min="2" max="2" width="22.578125" bestFit="1" customWidth="1"/>
    <col min="3" max="3" width="14.41796875" customWidth="1"/>
  </cols>
  <sheetData>
    <row r="1" spans="1:3" x14ac:dyDescent="0.55000000000000004">
      <c r="A1" t="s">
        <v>306</v>
      </c>
      <c r="B1" t="s">
        <v>304</v>
      </c>
      <c r="C1" t="s">
        <v>305</v>
      </c>
    </row>
    <row r="2" spans="1:3" x14ac:dyDescent="0.55000000000000004">
      <c r="A2" t="s">
        <v>196</v>
      </c>
      <c r="B2" t="s">
        <v>43</v>
      </c>
      <c r="C2">
        <v>716</v>
      </c>
    </row>
    <row r="3" spans="1:3" x14ac:dyDescent="0.55000000000000004">
      <c r="A3" t="s">
        <v>197</v>
      </c>
      <c r="B3" t="s">
        <v>44</v>
      </c>
      <c r="C3">
        <v>717</v>
      </c>
    </row>
    <row r="4" spans="1:3" x14ac:dyDescent="0.55000000000000004">
      <c r="A4" t="s">
        <v>198</v>
      </c>
      <c r="B4" t="s">
        <v>45</v>
      </c>
      <c r="C4">
        <v>204</v>
      </c>
    </row>
    <row r="5" spans="1:3" x14ac:dyDescent="0.55000000000000004">
      <c r="A5" t="s">
        <v>199</v>
      </c>
      <c r="B5" t="s">
        <v>46</v>
      </c>
      <c r="C5">
        <v>908</v>
      </c>
    </row>
    <row r="6" spans="1:3" x14ac:dyDescent="0.55000000000000004">
      <c r="A6" t="s">
        <v>341</v>
      </c>
      <c r="B6" t="s">
        <v>170</v>
      </c>
      <c r="C6">
        <v>625</v>
      </c>
    </row>
    <row r="7" spans="1:3" x14ac:dyDescent="0.55000000000000004">
      <c r="A7" t="s">
        <v>200</v>
      </c>
      <c r="B7" t="s">
        <v>47</v>
      </c>
      <c r="C7">
        <v>718</v>
      </c>
    </row>
    <row r="8" spans="1:3" x14ac:dyDescent="0.55000000000000004">
      <c r="A8" t="s">
        <v>321</v>
      </c>
      <c r="B8" t="s">
        <v>174</v>
      </c>
      <c r="C8">
        <v>406</v>
      </c>
    </row>
    <row r="9" spans="1:3" x14ac:dyDescent="0.55000000000000004">
      <c r="A9" t="s">
        <v>201</v>
      </c>
      <c r="B9" t="s">
        <v>48</v>
      </c>
      <c r="C9">
        <v>324</v>
      </c>
    </row>
    <row r="10" spans="1:3" x14ac:dyDescent="0.55000000000000004">
      <c r="A10" t="s">
        <v>202</v>
      </c>
      <c r="B10" t="s">
        <v>49</v>
      </c>
      <c r="C10">
        <v>325</v>
      </c>
    </row>
    <row r="11" spans="1:3" x14ac:dyDescent="0.55000000000000004">
      <c r="A11" t="s">
        <v>203</v>
      </c>
      <c r="B11" t="s">
        <v>50</v>
      </c>
      <c r="C11">
        <v>304</v>
      </c>
    </row>
    <row r="12" spans="1:3" x14ac:dyDescent="0.55000000000000004">
      <c r="A12" t="s">
        <v>343</v>
      </c>
      <c r="B12" t="s">
        <v>154</v>
      </c>
      <c r="C12">
        <v>810</v>
      </c>
    </row>
    <row r="13" spans="1:3" x14ac:dyDescent="0.55000000000000004">
      <c r="A13" t="s">
        <v>333</v>
      </c>
      <c r="B13" t="s">
        <v>159</v>
      </c>
      <c r="C13">
        <v>614</v>
      </c>
    </row>
    <row r="14" spans="1:3" x14ac:dyDescent="0.55000000000000004">
      <c r="A14" t="s">
        <v>204</v>
      </c>
      <c r="B14" t="s">
        <v>51</v>
      </c>
      <c r="C14">
        <v>209</v>
      </c>
    </row>
    <row r="15" spans="1:3" x14ac:dyDescent="0.55000000000000004">
      <c r="A15" t="s">
        <v>205</v>
      </c>
      <c r="B15" t="s">
        <v>52</v>
      </c>
      <c r="C15">
        <v>719</v>
      </c>
    </row>
    <row r="16" spans="1:3" x14ac:dyDescent="0.55000000000000004">
      <c r="A16" t="s">
        <v>206</v>
      </c>
      <c r="B16" t="s">
        <v>53</v>
      </c>
      <c r="C16">
        <v>816</v>
      </c>
    </row>
    <row r="17" spans="1:3" x14ac:dyDescent="0.55000000000000004">
      <c r="A17" t="s">
        <v>348</v>
      </c>
      <c r="B17" t="s">
        <v>54</v>
      </c>
      <c r="C17">
        <v>909</v>
      </c>
    </row>
    <row r="18" spans="1:3" x14ac:dyDescent="0.55000000000000004">
      <c r="A18" t="s">
        <v>207</v>
      </c>
      <c r="B18" t="s">
        <v>55</v>
      </c>
      <c r="C18">
        <v>720</v>
      </c>
    </row>
    <row r="19" spans="1:3" x14ac:dyDescent="0.55000000000000004">
      <c r="A19" t="s">
        <v>316</v>
      </c>
      <c r="B19" t="s">
        <v>179</v>
      </c>
      <c r="C19">
        <v>612</v>
      </c>
    </row>
    <row r="20" spans="1:3" x14ac:dyDescent="0.55000000000000004">
      <c r="A20" t="s">
        <v>208</v>
      </c>
      <c r="B20" t="s">
        <v>56</v>
      </c>
      <c r="C20">
        <v>305</v>
      </c>
    </row>
    <row r="21" spans="1:3" x14ac:dyDescent="0.55000000000000004">
      <c r="A21" t="s">
        <v>209</v>
      </c>
      <c r="B21" t="s">
        <v>57</v>
      </c>
      <c r="C21">
        <v>210</v>
      </c>
    </row>
    <row r="22" spans="1:3" x14ac:dyDescent="0.55000000000000004">
      <c r="A22" t="s">
        <v>210</v>
      </c>
      <c r="B22" t="s">
        <v>58</v>
      </c>
      <c r="C22">
        <v>623</v>
      </c>
    </row>
    <row r="23" spans="1:3" x14ac:dyDescent="0.55000000000000004">
      <c r="A23" t="s">
        <v>211</v>
      </c>
      <c r="B23" t="s">
        <v>59</v>
      </c>
      <c r="C23">
        <v>702</v>
      </c>
    </row>
    <row r="24" spans="1:3" x14ac:dyDescent="0.55000000000000004">
      <c r="A24" t="s">
        <v>342</v>
      </c>
      <c r="B24" t="s">
        <v>171</v>
      </c>
      <c r="C24">
        <v>626</v>
      </c>
    </row>
    <row r="25" spans="1:3" x14ac:dyDescent="0.55000000000000004">
      <c r="A25" t="s">
        <v>327</v>
      </c>
      <c r="B25" t="s">
        <v>166</v>
      </c>
      <c r="C25">
        <v>326</v>
      </c>
    </row>
    <row r="26" spans="1:3" x14ac:dyDescent="0.55000000000000004">
      <c r="A26" t="s">
        <v>328</v>
      </c>
      <c r="B26" t="s">
        <v>167</v>
      </c>
      <c r="C26">
        <v>327</v>
      </c>
    </row>
    <row r="27" spans="1:3" x14ac:dyDescent="0.55000000000000004">
      <c r="A27" t="s">
        <v>350</v>
      </c>
      <c r="B27" t="s">
        <v>175</v>
      </c>
      <c r="C27">
        <v>714</v>
      </c>
    </row>
    <row r="28" spans="1:3" x14ac:dyDescent="0.55000000000000004">
      <c r="A28" t="s">
        <v>346</v>
      </c>
      <c r="B28" t="s">
        <v>168</v>
      </c>
      <c r="C28">
        <v>902</v>
      </c>
    </row>
    <row r="29" spans="1:3" x14ac:dyDescent="0.55000000000000004">
      <c r="A29" t="s">
        <v>212</v>
      </c>
      <c r="B29" t="s">
        <v>60</v>
      </c>
      <c r="C29">
        <v>116</v>
      </c>
    </row>
    <row r="30" spans="1:3" x14ac:dyDescent="0.55000000000000004">
      <c r="A30" t="s">
        <v>213</v>
      </c>
      <c r="B30" t="s">
        <v>61</v>
      </c>
      <c r="C30">
        <v>407</v>
      </c>
    </row>
    <row r="31" spans="1:3" x14ac:dyDescent="0.55000000000000004">
      <c r="A31" t="s">
        <v>214</v>
      </c>
      <c r="B31" t="s">
        <v>62</v>
      </c>
      <c r="C31">
        <v>721</v>
      </c>
    </row>
    <row r="32" spans="1:3" x14ac:dyDescent="0.55000000000000004">
      <c r="A32" t="s">
        <v>215</v>
      </c>
      <c r="B32" t="s">
        <v>63</v>
      </c>
      <c r="C32">
        <v>102</v>
      </c>
    </row>
    <row r="33" spans="1:3" x14ac:dyDescent="0.55000000000000004">
      <c r="A33" t="s">
        <v>216</v>
      </c>
      <c r="B33" t="s">
        <v>64</v>
      </c>
      <c r="C33">
        <v>117</v>
      </c>
    </row>
    <row r="34" spans="1:3" x14ac:dyDescent="0.55000000000000004">
      <c r="A34" t="s">
        <v>217</v>
      </c>
      <c r="B34" t="s">
        <v>65</v>
      </c>
      <c r="C34">
        <v>507</v>
      </c>
    </row>
    <row r="35" spans="1:3" x14ac:dyDescent="0.55000000000000004">
      <c r="A35" t="s">
        <v>310</v>
      </c>
      <c r="B35" t="s">
        <v>180</v>
      </c>
      <c r="C35">
        <v>506</v>
      </c>
    </row>
    <row r="36" spans="1:3" x14ac:dyDescent="0.55000000000000004">
      <c r="A36" t="s">
        <v>218</v>
      </c>
      <c r="B36" t="s">
        <v>66</v>
      </c>
      <c r="C36">
        <v>912</v>
      </c>
    </row>
    <row r="37" spans="1:3" x14ac:dyDescent="0.55000000000000004">
      <c r="A37" t="s">
        <v>219</v>
      </c>
      <c r="B37" t="s">
        <v>67</v>
      </c>
      <c r="C37">
        <v>205</v>
      </c>
    </row>
    <row r="38" spans="1:3" x14ac:dyDescent="0.55000000000000004">
      <c r="A38" t="s">
        <v>220</v>
      </c>
      <c r="B38" t="s">
        <v>68</v>
      </c>
      <c r="C38">
        <v>809</v>
      </c>
    </row>
    <row r="39" spans="1:3" x14ac:dyDescent="0.55000000000000004">
      <c r="A39" t="s">
        <v>221</v>
      </c>
      <c r="B39" t="s">
        <v>69</v>
      </c>
      <c r="C39">
        <v>408</v>
      </c>
    </row>
    <row r="40" spans="1:3" x14ac:dyDescent="0.55000000000000004">
      <c r="A40" t="s">
        <v>222</v>
      </c>
      <c r="B40" t="s">
        <v>70</v>
      </c>
      <c r="C40">
        <v>722</v>
      </c>
    </row>
    <row r="41" spans="1:3" x14ac:dyDescent="0.55000000000000004">
      <c r="A41" t="s">
        <v>223</v>
      </c>
      <c r="B41" t="s">
        <v>71</v>
      </c>
      <c r="C41">
        <v>214</v>
      </c>
    </row>
    <row r="42" spans="1:3" x14ac:dyDescent="0.55000000000000004">
      <c r="A42" t="s">
        <v>318</v>
      </c>
      <c r="B42" t="s">
        <v>181</v>
      </c>
      <c r="C42">
        <v>815</v>
      </c>
    </row>
    <row r="43" spans="1:3" x14ac:dyDescent="0.55000000000000004">
      <c r="A43" t="s">
        <v>415</v>
      </c>
      <c r="B43" t="s">
        <v>419</v>
      </c>
      <c r="C43" t="s">
        <v>419</v>
      </c>
    </row>
    <row r="44" spans="1:3" x14ac:dyDescent="0.55000000000000004">
      <c r="A44" t="s">
        <v>224</v>
      </c>
      <c r="B44" t="s">
        <v>72</v>
      </c>
      <c r="C44">
        <v>723</v>
      </c>
    </row>
    <row r="45" spans="1:3" x14ac:dyDescent="0.55000000000000004">
      <c r="A45" t="s">
        <v>301</v>
      </c>
      <c r="B45" t="s">
        <v>182</v>
      </c>
      <c r="C45">
        <v>620</v>
      </c>
    </row>
    <row r="46" spans="1:3" x14ac:dyDescent="0.55000000000000004">
      <c r="A46" t="s">
        <v>225</v>
      </c>
      <c r="B46" t="s">
        <v>73</v>
      </c>
      <c r="C46">
        <v>106</v>
      </c>
    </row>
    <row r="47" spans="1:3" x14ac:dyDescent="0.55000000000000004">
      <c r="A47" t="s">
        <v>226</v>
      </c>
      <c r="B47" t="s">
        <v>74</v>
      </c>
      <c r="C47">
        <v>904</v>
      </c>
    </row>
    <row r="48" spans="1:3" x14ac:dyDescent="0.55000000000000004">
      <c r="A48" t="s">
        <v>227</v>
      </c>
      <c r="B48" t="s">
        <v>75</v>
      </c>
      <c r="C48">
        <v>703</v>
      </c>
    </row>
    <row r="49" spans="1:3" x14ac:dyDescent="0.55000000000000004">
      <c r="A49" t="s">
        <v>349</v>
      </c>
      <c r="B49" t="s">
        <v>176</v>
      </c>
      <c r="C49">
        <v>704</v>
      </c>
    </row>
    <row r="50" spans="1:3" x14ac:dyDescent="0.55000000000000004">
      <c r="A50" t="s">
        <v>326</v>
      </c>
      <c r="B50" t="s">
        <v>148</v>
      </c>
      <c r="C50">
        <v>321</v>
      </c>
    </row>
    <row r="51" spans="1:3" x14ac:dyDescent="0.55000000000000004">
      <c r="A51" t="s">
        <v>228</v>
      </c>
      <c r="B51" t="s">
        <v>76</v>
      </c>
      <c r="C51">
        <v>705</v>
      </c>
    </row>
    <row r="52" spans="1:3" x14ac:dyDescent="0.55000000000000004">
      <c r="A52" t="s">
        <v>229</v>
      </c>
      <c r="B52" t="s">
        <v>77</v>
      </c>
      <c r="C52">
        <v>812</v>
      </c>
    </row>
    <row r="53" spans="1:3" x14ac:dyDescent="0.55000000000000004">
      <c r="A53" t="s">
        <v>230</v>
      </c>
      <c r="B53" t="s">
        <v>78</v>
      </c>
      <c r="C53">
        <v>724</v>
      </c>
    </row>
    <row r="54" spans="1:3" x14ac:dyDescent="0.55000000000000004">
      <c r="A54" t="s">
        <v>231</v>
      </c>
      <c r="B54" t="s">
        <v>79</v>
      </c>
      <c r="C54">
        <v>725</v>
      </c>
    </row>
    <row r="55" spans="1:3" x14ac:dyDescent="0.55000000000000004">
      <c r="A55" t="s">
        <v>232</v>
      </c>
      <c r="B55" t="s">
        <v>80</v>
      </c>
      <c r="C55">
        <v>111</v>
      </c>
    </row>
    <row r="56" spans="1:3" x14ac:dyDescent="0.55000000000000004">
      <c r="A56" t="s">
        <v>233</v>
      </c>
      <c r="B56" t="s">
        <v>81</v>
      </c>
      <c r="C56">
        <v>726</v>
      </c>
    </row>
    <row r="57" spans="1:3" x14ac:dyDescent="0.55000000000000004">
      <c r="A57" t="s">
        <v>330</v>
      </c>
      <c r="B57" t="s">
        <v>82</v>
      </c>
      <c r="C57">
        <v>415</v>
      </c>
    </row>
    <row r="58" spans="1:3" x14ac:dyDescent="0.55000000000000004">
      <c r="A58" t="s">
        <v>234</v>
      </c>
      <c r="B58" t="s">
        <v>83</v>
      </c>
      <c r="C58">
        <v>606</v>
      </c>
    </row>
    <row r="59" spans="1:3" x14ac:dyDescent="0.55000000000000004">
      <c r="A59" t="s">
        <v>236</v>
      </c>
      <c r="B59" t="s">
        <v>85</v>
      </c>
      <c r="C59">
        <v>727</v>
      </c>
    </row>
    <row r="60" spans="1:3" x14ac:dyDescent="0.55000000000000004">
      <c r="A60" t="s">
        <v>237</v>
      </c>
      <c r="B60" t="s">
        <v>86</v>
      </c>
      <c r="C60">
        <v>728</v>
      </c>
    </row>
    <row r="61" spans="1:3" x14ac:dyDescent="0.55000000000000004">
      <c r="A61" t="s">
        <v>238</v>
      </c>
      <c r="B61" t="s">
        <v>88</v>
      </c>
      <c r="C61">
        <v>803</v>
      </c>
    </row>
    <row r="62" spans="1:3" x14ac:dyDescent="0.55000000000000004">
      <c r="A62" t="s">
        <v>347</v>
      </c>
      <c r="B62" t="s">
        <v>169</v>
      </c>
      <c r="C62">
        <v>906</v>
      </c>
    </row>
    <row r="63" spans="1:3" x14ac:dyDescent="0.55000000000000004">
      <c r="A63" t="s">
        <v>239</v>
      </c>
      <c r="B63" t="s">
        <v>89</v>
      </c>
      <c r="C63">
        <v>706</v>
      </c>
    </row>
    <row r="64" spans="1:3" x14ac:dyDescent="0.55000000000000004">
      <c r="A64" t="s">
        <v>240</v>
      </c>
      <c r="B64" t="s">
        <v>90</v>
      </c>
      <c r="C64">
        <v>707</v>
      </c>
    </row>
    <row r="65" spans="1:3" x14ac:dyDescent="0.55000000000000004">
      <c r="A65" t="s">
        <v>303</v>
      </c>
      <c r="B65" t="s">
        <v>183</v>
      </c>
      <c r="C65">
        <v>820</v>
      </c>
    </row>
    <row r="66" spans="1:3" x14ac:dyDescent="0.55000000000000004">
      <c r="A66" t="s">
        <v>322</v>
      </c>
      <c r="B66" t="s">
        <v>87</v>
      </c>
      <c r="C66">
        <v>215</v>
      </c>
    </row>
    <row r="67" spans="1:3" x14ac:dyDescent="0.55000000000000004">
      <c r="A67" t="s">
        <v>241</v>
      </c>
      <c r="B67" t="s">
        <v>91</v>
      </c>
      <c r="C67">
        <v>729</v>
      </c>
    </row>
    <row r="68" spans="1:3" x14ac:dyDescent="0.55000000000000004">
      <c r="A68" t="s">
        <v>242</v>
      </c>
      <c r="B68" t="s">
        <v>92</v>
      </c>
      <c r="C68">
        <v>211</v>
      </c>
    </row>
    <row r="69" spans="1:3" x14ac:dyDescent="0.55000000000000004">
      <c r="A69" t="s">
        <v>243</v>
      </c>
      <c r="B69" t="s">
        <v>93</v>
      </c>
      <c r="C69">
        <v>315</v>
      </c>
    </row>
    <row r="70" spans="1:3" x14ac:dyDescent="0.55000000000000004">
      <c r="A70" t="s">
        <v>244</v>
      </c>
      <c r="B70" t="s">
        <v>94</v>
      </c>
      <c r="C70">
        <v>708</v>
      </c>
    </row>
    <row r="71" spans="1:3" x14ac:dyDescent="0.55000000000000004">
      <c r="A71" t="s">
        <v>302</v>
      </c>
      <c r="B71" t="s">
        <v>184</v>
      </c>
      <c r="C71">
        <v>323</v>
      </c>
    </row>
    <row r="72" spans="1:3" x14ac:dyDescent="0.55000000000000004">
      <c r="A72" t="s">
        <v>245</v>
      </c>
      <c r="B72" t="s">
        <v>95</v>
      </c>
      <c r="C72">
        <v>212</v>
      </c>
    </row>
    <row r="73" spans="1:3" x14ac:dyDescent="0.55000000000000004">
      <c r="A73" t="s">
        <v>246</v>
      </c>
      <c r="B73" t="s">
        <v>96</v>
      </c>
      <c r="C73">
        <v>509</v>
      </c>
    </row>
    <row r="74" spans="1:3" x14ac:dyDescent="0.55000000000000004">
      <c r="A74" t="s">
        <v>311</v>
      </c>
      <c r="B74" t="s">
        <v>185</v>
      </c>
      <c r="C74">
        <v>508</v>
      </c>
    </row>
    <row r="75" spans="1:3" x14ac:dyDescent="0.55000000000000004">
      <c r="A75" t="s">
        <v>247</v>
      </c>
      <c r="B75" t="s">
        <v>97</v>
      </c>
      <c r="C75">
        <v>709</v>
      </c>
    </row>
    <row r="76" spans="1:3" x14ac:dyDescent="0.55000000000000004">
      <c r="A76" t="s">
        <v>309</v>
      </c>
      <c r="B76" t="s">
        <v>186</v>
      </c>
      <c r="C76">
        <v>503</v>
      </c>
    </row>
    <row r="77" spans="1:3" x14ac:dyDescent="0.55000000000000004">
      <c r="A77" t="s">
        <v>248</v>
      </c>
      <c r="B77" t="s">
        <v>98</v>
      </c>
      <c r="C77">
        <v>316</v>
      </c>
    </row>
    <row r="78" spans="1:3" x14ac:dyDescent="0.55000000000000004">
      <c r="A78" t="s">
        <v>249</v>
      </c>
      <c r="B78" t="s">
        <v>99</v>
      </c>
      <c r="C78">
        <v>611</v>
      </c>
    </row>
    <row r="79" spans="1:3" x14ac:dyDescent="0.55000000000000004">
      <c r="A79" t="s">
        <v>250</v>
      </c>
      <c r="B79" t="s">
        <v>100</v>
      </c>
      <c r="C79">
        <v>306</v>
      </c>
    </row>
    <row r="80" spans="1:3" x14ac:dyDescent="0.55000000000000004">
      <c r="A80" t="s">
        <v>251</v>
      </c>
      <c r="B80" t="s">
        <v>101</v>
      </c>
      <c r="C80">
        <v>821</v>
      </c>
    </row>
    <row r="81" spans="1:3" x14ac:dyDescent="0.55000000000000004">
      <c r="A81" t="s">
        <v>351</v>
      </c>
      <c r="B81" t="s">
        <v>177</v>
      </c>
      <c r="C81">
        <v>730</v>
      </c>
    </row>
    <row r="82" spans="1:3" x14ac:dyDescent="0.55000000000000004">
      <c r="A82" t="s">
        <v>252</v>
      </c>
      <c r="B82" t="s">
        <v>102</v>
      </c>
      <c r="C82">
        <v>112</v>
      </c>
    </row>
    <row r="83" spans="1:3" x14ac:dyDescent="0.55000000000000004">
      <c r="A83" t="s">
        <v>332</v>
      </c>
      <c r="B83" t="s">
        <v>165</v>
      </c>
      <c r="C83">
        <v>613</v>
      </c>
    </row>
    <row r="84" spans="1:3" x14ac:dyDescent="0.55000000000000004">
      <c r="A84" t="s">
        <v>253</v>
      </c>
      <c r="B84" t="s">
        <v>103</v>
      </c>
      <c r="C84">
        <v>107</v>
      </c>
    </row>
    <row r="85" spans="1:3" x14ac:dyDescent="0.55000000000000004">
      <c r="A85" t="s">
        <v>254</v>
      </c>
      <c r="B85" t="s">
        <v>104</v>
      </c>
      <c r="C85">
        <v>731</v>
      </c>
    </row>
    <row r="86" spans="1:3" x14ac:dyDescent="0.55000000000000004">
      <c r="A86" t="s">
        <v>313</v>
      </c>
      <c r="B86" t="s">
        <v>187</v>
      </c>
      <c r="C86">
        <v>607</v>
      </c>
    </row>
    <row r="87" spans="1:3" x14ac:dyDescent="0.55000000000000004">
      <c r="A87" t="s">
        <v>323</v>
      </c>
      <c r="B87" t="s">
        <v>149</v>
      </c>
      <c r="C87">
        <v>216</v>
      </c>
    </row>
    <row r="88" spans="1:3" x14ac:dyDescent="0.55000000000000004">
      <c r="A88" t="s">
        <v>324</v>
      </c>
      <c r="B88" t="s">
        <v>150</v>
      </c>
      <c r="C88">
        <v>217</v>
      </c>
    </row>
    <row r="89" spans="1:3" x14ac:dyDescent="0.55000000000000004">
      <c r="A89" t="s">
        <v>255</v>
      </c>
      <c r="B89" t="s">
        <v>105</v>
      </c>
      <c r="C89">
        <v>910</v>
      </c>
    </row>
    <row r="90" spans="1:3" x14ac:dyDescent="0.55000000000000004">
      <c r="A90" t="s">
        <v>256</v>
      </c>
      <c r="B90" t="s">
        <v>106</v>
      </c>
      <c r="C90">
        <v>108</v>
      </c>
    </row>
    <row r="91" spans="1:3" x14ac:dyDescent="0.55000000000000004">
      <c r="A91" t="s">
        <v>307</v>
      </c>
      <c r="B91" t="s">
        <v>188</v>
      </c>
      <c r="C91">
        <v>218</v>
      </c>
    </row>
    <row r="92" spans="1:3" x14ac:dyDescent="0.55000000000000004">
      <c r="A92" t="s">
        <v>257</v>
      </c>
      <c r="B92" t="s">
        <v>107</v>
      </c>
      <c r="C92">
        <v>504</v>
      </c>
    </row>
    <row r="93" spans="1:3" x14ac:dyDescent="0.55000000000000004">
      <c r="A93" t="s">
        <v>414</v>
      </c>
      <c r="B93" t="s">
        <v>418</v>
      </c>
      <c r="C93" t="s">
        <v>418</v>
      </c>
    </row>
    <row r="94" spans="1:3" x14ac:dyDescent="0.55000000000000004">
      <c r="A94" t="s">
        <v>258</v>
      </c>
      <c r="B94" t="s">
        <v>108</v>
      </c>
      <c r="C94">
        <v>104</v>
      </c>
    </row>
    <row r="95" spans="1:3" x14ac:dyDescent="0.55000000000000004">
      <c r="A95" t="s">
        <v>259</v>
      </c>
      <c r="B95" t="s">
        <v>109</v>
      </c>
      <c r="C95">
        <v>512</v>
      </c>
    </row>
    <row r="96" spans="1:3" x14ac:dyDescent="0.55000000000000004">
      <c r="A96" t="s">
        <v>312</v>
      </c>
      <c r="B96" t="s">
        <v>189</v>
      </c>
      <c r="C96">
        <v>511</v>
      </c>
    </row>
    <row r="97" spans="1:3" x14ac:dyDescent="0.55000000000000004">
      <c r="A97" t="s">
        <v>260</v>
      </c>
      <c r="B97" t="s">
        <v>110</v>
      </c>
      <c r="C97">
        <v>307</v>
      </c>
    </row>
    <row r="98" spans="1:3" x14ac:dyDescent="0.55000000000000004">
      <c r="A98" t="s">
        <v>314</v>
      </c>
      <c r="B98" t="s">
        <v>190</v>
      </c>
      <c r="C98">
        <v>608</v>
      </c>
    </row>
    <row r="99" spans="1:3" x14ac:dyDescent="0.55000000000000004">
      <c r="A99" t="s">
        <v>261</v>
      </c>
      <c r="B99" t="s">
        <v>111</v>
      </c>
      <c r="C99">
        <v>624</v>
      </c>
    </row>
    <row r="100" spans="1:3" x14ac:dyDescent="0.55000000000000004">
      <c r="A100" t="s">
        <v>262</v>
      </c>
      <c r="B100" t="s">
        <v>112</v>
      </c>
      <c r="C100">
        <v>913</v>
      </c>
    </row>
    <row r="101" spans="1:3" x14ac:dyDescent="0.55000000000000004">
      <c r="A101" t="s">
        <v>344</v>
      </c>
      <c r="B101" t="s">
        <v>155</v>
      </c>
      <c r="C101">
        <v>811</v>
      </c>
    </row>
    <row r="102" spans="1:3" x14ac:dyDescent="0.55000000000000004">
      <c r="A102" t="s">
        <v>263</v>
      </c>
      <c r="B102" t="s">
        <v>113</v>
      </c>
      <c r="C102">
        <v>813</v>
      </c>
    </row>
    <row r="103" spans="1:3" x14ac:dyDescent="0.55000000000000004">
      <c r="A103" t="s">
        <v>335</v>
      </c>
      <c r="B103" t="s">
        <v>161</v>
      </c>
      <c r="C103">
        <v>616</v>
      </c>
    </row>
    <row r="104" spans="1:3" x14ac:dyDescent="0.55000000000000004">
      <c r="A104" t="s">
        <v>264</v>
      </c>
      <c r="B104" t="s">
        <v>114</v>
      </c>
      <c r="C104">
        <v>732</v>
      </c>
    </row>
    <row r="105" spans="1:3" x14ac:dyDescent="0.55000000000000004">
      <c r="A105" t="s">
        <v>265</v>
      </c>
      <c r="B105" t="s">
        <v>115</v>
      </c>
      <c r="C105">
        <v>113</v>
      </c>
    </row>
    <row r="106" spans="1:3" x14ac:dyDescent="0.55000000000000004">
      <c r="A106" t="s">
        <v>266</v>
      </c>
      <c r="B106" t="s">
        <v>116</v>
      </c>
      <c r="C106">
        <v>733</v>
      </c>
    </row>
    <row r="107" spans="1:3" x14ac:dyDescent="0.55000000000000004">
      <c r="A107" t="s">
        <v>235</v>
      </c>
      <c r="B107" t="s">
        <v>84</v>
      </c>
      <c r="C107">
        <v>308</v>
      </c>
    </row>
    <row r="108" spans="1:3" x14ac:dyDescent="0.55000000000000004">
      <c r="A108" t="s">
        <v>267</v>
      </c>
      <c r="B108" t="s">
        <v>117</v>
      </c>
      <c r="C108">
        <v>206</v>
      </c>
    </row>
    <row r="109" spans="1:3" x14ac:dyDescent="0.55000000000000004">
      <c r="A109" t="s">
        <v>331</v>
      </c>
      <c r="B109" t="s">
        <v>152</v>
      </c>
      <c r="C109">
        <v>510</v>
      </c>
    </row>
    <row r="110" spans="1:3" x14ac:dyDescent="0.55000000000000004">
      <c r="A110" t="s">
        <v>268</v>
      </c>
      <c r="B110" t="s">
        <v>118</v>
      </c>
      <c r="C110">
        <v>309</v>
      </c>
    </row>
    <row r="111" spans="1:3" x14ac:dyDescent="0.55000000000000004">
      <c r="A111" t="s">
        <v>269</v>
      </c>
      <c r="B111" t="s">
        <v>119</v>
      </c>
      <c r="C111">
        <v>409</v>
      </c>
    </row>
    <row r="112" spans="1:3" x14ac:dyDescent="0.55000000000000004">
      <c r="A112" t="s">
        <v>422</v>
      </c>
      <c r="B112" t="s">
        <v>423</v>
      </c>
      <c r="C112" t="s">
        <v>423</v>
      </c>
    </row>
    <row r="113" spans="1:3" x14ac:dyDescent="0.55000000000000004">
      <c r="A113" t="s">
        <v>270</v>
      </c>
      <c r="B113" t="s">
        <v>120</v>
      </c>
      <c r="C113">
        <v>317</v>
      </c>
    </row>
    <row r="114" spans="1:3" x14ac:dyDescent="0.55000000000000004">
      <c r="A114" t="s">
        <v>271</v>
      </c>
      <c r="B114" t="s">
        <v>121</v>
      </c>
      <c r="C114">
        <v>207</v>
      </c>
    </row>
    <row r="115" spans="1:3" x14ac:dyDescent="0.55000000000000004">
      <c r="A115" t="s">
        <v>272</v>
      </c>
      <c r="B115" t="s">
        <v>122</v>
      </c>
      <c r="C115">
        <v>417</v>
      </c>
    </row>
    <row r="116" spans="1:3" x14ac:dyDescent="0.55000000000000004">
      <c r="A116" t="s">
        <v>336</v>
      </c>
      <c r="B116" t="s">
        <v>162</v>
      </c>
      <c r="C116">
        <v>617</v>
      </c>
    </row>
    <row r="117" spans="1:3" x14ac:dyDescent="0.55000000000000004">
      <c r="A117" t="s">
        <v>273</v>
      </c>
      <c r="B117" t="s">
        <v>123</v>
      </c>
      <c r="C117">
        <v>410</v>
      </c>
    </row>
    <row r="118" spans="1:3" x14ac:dyDescent="0.55000000000000004">
      <c r="A118" t="s">
        <v>274</v>
      </c>
      <c r="B118" t="s">
        <v>124</v>
      </c>
      <c r="C118">
        <v>905</v>
      </c>
    </row>
    <row r="119" spans="1:3" x14ac:dyDescent="0.55000000000000004">
      <c r="A119" t="s">
        <v>275</v>
      </c>
      <c r="B119" t="s">
        <v>125</v>
      </c>
      <c r="C119">
        <v>911</v>
      </c>
    </row>
    <row r="120" spans="1:3" x14ac:dyDescent="0.55000000000000004">
      <c r="A120" t="s">
        <v>276</v>
      </c>
      <c r="B120" t="s">
        <v>126</v>
      </c>
      <c r="C120">
        <v>109</v>
      </c>
    </row>
    <row r="121" spans="1:3" x14ac:dyDescent="0.55000000000000004">
      <c r="A121" t="s">
        <v>277</v>
      </c>
      <c r="B121" t="s">
        <v>127</v>
      </c>
      <c r="C121">
        <v>814</v>
      </c>
    </row>
    <row r="122" spans="1:3" x14ac:dyDescent="0.55000000000000004">
      <c r="A122" t="s">
        <v>339</v>
      </c>
      <c r="B122" t="s">
        <v>157</v>
      </c>
      <c r="C122">
        <v>621</v>
      </c>
    </row>
    <row r="123" spans="1:3" x14ac:dyDescent="0.55000000000000004">
      <c r="A123" t="s">
        <v>416</v>
      </c>
      <c r="B123" t="s">
        <v>420</v>
      </c>
      <c r="C123" t="s">
        <v>420</v>
      </c>
    </row>
    <row r="124" spans="1:3" x14ac:dyDescent="0.55000000000000004">
      <c r="A124" t="s">
        <v>278</v>
      </c>
      <c r="B124" t="s">
        <v>128</v>
      </c>
      <c r="C124">
        <v>710</v>
      </c>
    </row>
    <row r="125" spans="1:3" x14ac:dyDescent="0.55000000000000004">
      <c r="A125" t="s">
        <v>320</v>
      </c>
      <c r="B125" t="s">
        <v>173</v>
      </c>
      <c r="C125">
        <v>318</v>
      </c>
    </row>
    <row r="126" spans="1:3" x14ac:dyDescent="0.55000000000000004">
      <c r="A126" t="s">
        <v>308</v>
      </c>
      <c r="B126" t="s">
        <v>191</v>
      </c>
      <c r="C126">
        <v>413</v>
      </c>
    </row>
    <row r="127" spans="1:3" x14ac:dyDescent="0.55000000000000004">
      <c r="A127" t="s">
        <v>279</v>
      </c>
      <c r="B127" t="s">
        <v>129</v>
      </c>
      <c r="C127">
        <v>310</v>
      </c>
    </row>
    <row r="128" spans="1:3" x14ac:dyDescent="0.55000000000000004">
      <c r="A128" t="s">
        <v>280</v>
      </c>
      <c r="B128" t="s">
        <v>130</v>
      </c>
      <c r="C128">
        <v>114</v>
      </c>
    </row>
    <row r="129" spans="1:3" x14ac:dyDescent="0.55000000000000004">
      <c r="A129" t="s">
        <v>329</v>
      </c>
      <c r="B129" t="s">
        <v>153</v>
      </c>
      <c r="C129">
        <v>414</v>
      </c>
    </row>
    <row r="130" spans="1:3" x14ac:dyDescent="0.55000000000000004">
      <c r="A130" t="s">
        <v>315</v>
      </c>
      <c r="B130" t="s">
        <v>192</v>
      </c>
      <c r="C130">
        <v>609</v>
      </c>
    </row>
    <row r="131" spans="1:3" x14ac:dyDescent="0.55000000000000004">
      <c r="A131" t="s">
        <v>281</v>
      </c>
      <c r="B131" t="s">
        <v>131</v>
      </c>
      <c r="C131">
        <v>110</v>
      </c>
    </row>
    <row r="132" spans="1:3" x14ac:dyDescent="0.55000000000000004">
      <c r="A132" t="s">
        <v>317</v>
      </c>
      <c r="B132" t="s">
        <v>193</v>
      </c>
      <c r="C132">
        <v>805</v>
      </c>
    </row>
    <row r="133" spans="1:3" x14ac:dyDescent="0.55000000000000004">
      <c r="A133" t="s">
        <v>352</v>
      </c>
      <c r="B133" t="s">
        <v>178</v>
      </c>
      <c r="C133">
        <v>734</v>
      </c>
    </row>
    <row r="134" spans="1:3" x14ac:dyDescent="0.55000000000000004">
      <c r="A134" t="s">
        <v>345</v>
      </c>
      <c r="B134" t="s">
        <v>156</v>
      </c>
      <c r="C134">
        <v>819</v>
      </c>
    </row>
    <row r="135" spans="1:3" x14ac:dyDescent="0.55000000000000004">
      <c r="A135" t="s">
        <v>319</v>
      </c>
      <c r="B135" t="s">
        <v>172</v>
      </c>
      <c r="C135">
        <v>311</v>
      </c>
    </row>
    <row r="136" spans="1:3" x14ac:dyDescent="0.55000000000000004">
      <c r="A136" t="s">
        <v>283</v>
      </c>
      <c r="B136" t="s">
        <v>133</v>
      </c>
      <c r="C136">
        <v>418</v>
      </c>
    </row>
    <row r="137" spans="1:3" x14ac:dyDescent="0.55000000000000004">
      <c r="A137" t="s">
        <v>340</v>
      </c>
      <c r="B137" t="s">
        <v>158</v>
      </c>
      <c r="C137">
        <v>622</v>
      </c>
    </row>
    <row r="138" spans="1:3" x14ac:dyDescent="0.55000000000000004">
      <c r="A138" t="s">
        <v>284</v>
      </c>
      <c r="B138" t="s">
        <v>134</v>
      </c>
      <c r="C138">
        <v>914</v>
      </c>
    </row>
    <row r="139" spans="1:3" x14ac:dyDescent="0.55000000000000004">
      <c r="A139" t="s">
        <v>285</v>
      </c>
      <c r="B139" t="s">
        <v>135</v>
      </c>
      <c r="C139">
        <v>711</v>
      </c>
    </row>
    <row r="140" spans="1:3" x14ac:dyDescent="0.55000000000000004">
      <c r="A140" t="s">
        <v>286</v>
      </c>
      <c r="B140" t="s">
        <v>136</v>
      </c>
      <c r="C140">
        <v>312</v>
      </c>
    </row>
    <row r="141" spans="1:3" x14ac:dyDescent="0.55000000000000004">
      <c r="A141" t="s">
        <v>287</v>
      </c>
      <c r="B141" t="s">
        <v>137</v>
      </c>
      <c r="C141">
        <v>213</v>
      </c>
    </row>
    <row r="142" spans="1:3" x14ac:dyDescent="0.55000000000000004">
      <c r="A142" t="s">
        <v>413</v>
      </c>
      <c r="B142" t="s">
        <v>413</v>
      </c>
      <c r="C142" t="s">
        <v>413</v>
      </c>
    </row>
    <row r="143" spans="1:3" x14ac:dyDescent="0.55000000000000004">
      <c r="A143" t="s">
        <v>288</v>
      </c>
      <c r="B143" t="s">
        <v>138</v>
      </c>
      <c r="C143">
        <v>411</v>
      </c>
    </row>
    <row r="144" spans="1:3" x14ac:dyDescent="0.55000000000000004">
      <c r="A144" t="s">
        <v>289</v>
      </c>
      <c r="B144" t="s">
        <v>139</v>
      </c>
      <c r="C144">
        <v>735</v>
      </c>
    </row>
    <row r="145" spans="1:3" x14ac:dyDescent="0.55000000000000004">
      <c r="A145" t="s">
        <v>290</v>
      </c>
      <c r="B145" t="s">
        <v>140</v>
      </c>
      <c r="C145">
        <v>712</v>
      </c>
    </row>
    <row r="146" spans="1:3" x14ac:dyDescent="0.55000000000000004">
      <c r="A146" t="s">
        <v>291</v>
      </c>
      <c r="B146" t="s">
        <v>141</v>
      </c>
      <c r="C146">
        <v>322</v>
      </c>
    </row>
    <row r="147" spans="1:3" x14ac:dyDescent="0.55000000000000004">
      <c r="A147" t="s">
        <v>292</v>
      </c>
      <c r="B147" t="s">
        <v>142</v>
      </c>
      <c r="C147">
        <v>404</v>
      </c>
    </row>
    <row r="148" spans="1:3" x14ac:dyDescent="0.55000000000000004">
      <c r="A148" t="s">
        <v>334</v>
      </c>
      <c r="B148" t="s">
        <v>160</v>
      </c>
      <c r="C148">
        <v>615</v>
      </c>
    </row>
    <row r="149" spans="1:3" x14ac:dyDescent="0.55000000000000004">
      <c r="A149" t="s">
        <v>282</v>
      </c>
      <c r="B149" t="s">
        <v>132</v>
      </c>
      <c r="C149">
        <v>807</v>
      </c>
    </row>
    <row r="150" spans="1:3" x14ac:dyDescent="0.55000000000000004">
      <c r="A150" t="s">
        <v>417</v>
      </c>
      <c r="B150" t="s">
        <v>421</v>
      </c>
      <c r="C150" t="s">
        <v>421</v>
      </c>
    </row>
    <row r="151" spans="1:3" x14ac:dyDescent="0.55000000000000004">
      <c r="A151" t="s">
        <v>293</v>
      </c>
      <c r="B151" t="s">
        <v>143</v>
      </c>
      <c r="C151">
        <v>713</v>
      </c>
    </row>
    <row r="152" spans="1:3" x14ac:dyDescent="0.55000000000000004">
      <c r="A152" t="s">
        <v>195</v>
      </c>
      <c r="B152" t="s">
        <v>42</v>
      </c>
      <c r="C152">
        <v>313</v>
      </c>
    </row>
    <row r="153" spans="1:3" x14ac:dyDescent="0.55000000000000004">
      <c r="A153" t="s">
        <v>294</v>
      </c>
      <c r="B153" t="s">
        <v>144</v>
      </c>
      <c r="C153">
        <v>817</v>
      </c>
    </row>
    <row r="154" spans="1:3" x14ac:dyDescent="0.55000000000000004">
      <c r="A154" t="s">
        <v>337</v>
      </c>
      <c r="B154" t="s">
        <v>163</v>
      </c>
      <c r="C154">
        <v>618</v>
      </c>
    </row>
    <row r="155" spans="1:3" x14ac:dyDescent="0.55000000000000004">
      <c r="A155" t="s">
        <v>295</v>
      </c>
      <c r="B155" t="s">
        <v>145</v>
      </c>
      <c r="C155" s="41">
        <v>319</v>
      </c>
    </row>
    <row r="156" spans="1:3" x14ac:dyDescent="0.55000000000000004">
      <c r="A156" t="s">
        <v>338</v>
      </c>
      <c r="B156" t="s">
        <v>164</v>
      </c>
      <c r="C156" s="41">
        <v>619</v>
      </c>
    </row>
    <row r="157" spans="1:3" x14ac:dyDescent="0.55000000000000004">
      <c r="A157" t="s">
        <v>296</v>
      </c>
      <c r="B157" t="s">
        <v>146</v>
      </c>
      <c r="C157" s="41">
        <v>412</v>
      </c>
    </row>
    <row r="158" spans="1:3" x14ac:dyDescent="0.55000000000000004">
      <c r="A158" t="s">
        <v>297</v>
      </c>
      <c r="B158" t="s">
        <v>147</v>
      </c>
      <c r="C158" s="41">
        <v>416</v>
      </c>
    </row>
    <row r="159" spans="1:3" x14ac:dyDescent="0.55000000000000004">
      <c r="A159" t="s">
        <v>325</v>
      </c>
      <c r="B159" t="s">
        <v>151</v>
      </c>
      <c r="C159">
        <v>219</v>
      </c>
    </row>
  </sheetData>
  <sheetProtection password="EE2C" sheet="1" objects="1" scenarios="1"/>
  <autoFilter ref="A1:C159" xr:uid="{00000000-0009-0000-0000-000002000000}">
    <sortState xmlns:xlrd2="http://schemas.microsoft.com/office/spreadsheetml/2017/richdata2" ref="A2:C159">
      <sortCondition ref="A14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"/>
  <sheetViews>
    <sheetView zoomScale="70" zoomScaleNormal="70" workbookViewId="0">
      <selection activeCell="J2" sqref="J2"/>
    </sheetView>
  </sheetViews>
  <sheetFormatPr defaultRowHeight="14.4" x14ac:dyDescent="0.55000000000000004"/>
  <cols>
    <col min="1" max="1" width="47.83984375" style="52" bestFit="1" customWidth="1"/>
    <col min="2" max="2" width="27.68359375" style="52" bestFit="1" customWidth="1"/>
    <col min="3" max="3" width="19" style="52" customWidth="1"/>
    <col min="4" max="4" width="11.578125" style="52" bestFit="1" customWidth="1"/>
    <col min="5" max="5" width="13.578125" style="52" bestFit="1" customWidth="1"/>
    <col min="6" max="6" width="18.68359375" style="52" bestFit="1" customWidth="1"/>
    <col min="7" max="7" width="15.83984375" style="52" bestFit="1" customWidth="1"/>
    <col min="8" max="8" width="16.15625" style="52" customWidth="1"/>
    <col min="9" max="9" width="13.26171875" style="52" customWidth="1"/>
    <col min="10" max="10" width="14.15625" style="52" customWidth="1"/>
    <col min="11" max="11" width="13.26171875" style="52" customWidth="1"/>
    <col min="12" max="12" width="11.15625" bestFit="1" customWidth="1"/>
  </cols>
  <sheetData>
    <row r="1" spans="1:11" s="25" customFormat="1" ht="28.8" x14ac:dyDescent="0.55000000000000004">
      <c r="A1" s="54" t="s">
        <v>32</v>
      </c>
      <c r="B1" s="54" t="s">
        <v>388</v>
      </c>
      <c r="C1" s="55" t="s">
        <v>389</v>
      </c>
      <c r="D1" s="54" t="s">
        <v>33</v>
      </c>
      <c r="E1" s="54" t="s">
        <v>34</v>
      </c>
      <c r="F1" s="54" t="s">
        <v>35</v>
      </c>
      <c r="G1" s="54" t="s">
        <v>36</v>
      </c>
      <c r="H1" s="54" t="s">
        <v>37</v>
      </c>
      <c r="I1" s="54" t="s">
        <v>38</v>
      </c>
      <c r="J1" s="54" t="s">
        <v>39</v>
      </c>
      <c r="K1" s="56" t="s">
        <v>390</v>
      </c>
    </row>
    <row r="2" spans="1:11" x14ac:dyDescent="0.55000000000000004">
      <c r="A2" s="36" t="s">
        <v>465</v>
      </c>
      <c r="B2" s="36" t="s">
        <v>472</v>
      </c>
      <c r="C2" s="36" t="s">
        <v>473</v>
      </c>
      <c r="D2" s="57">
        <v>43466</v>
      </c>
      <c r="E2" s="57">
        <v>43555</v>
      </c>
      <c r="F2" s="57" t="s">
        <v>432</v>
      </c>
      <c r="G2" s="57">
        <v>43101</v>
      </c>
      <c r="H2" s="57">
        <v>43190</v>
      </c>
      <c r="I2" s="57">
        <v>42736</v>
      </c>
      <c r="J2" s="57">
        <v>42825</v>
      </c>
      <c r="K2" s="36" t="s">
        <v>387</v>
      </c>
    </row>
    <row r="3" spans="1:11" x14ac:dyDescent="0.55000000000000004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5" spans="1:11" x14ac:dyDescent="0.55000000000000004">
      <c r="A5" s="60" t="s">
        <v>393</v>
      </c>
      <c r="B5" s="60" t="s">
        <v>394</v>
      </c>
      <c r="C5" s="60" t="s">
        <v>405</v>
      </c>
    </row>
    <row r="6" spans="1:11" x14ac:dyDescent="0.55000000000000004">
      <c r="A6" s="52" t="s">
        <v>395</v>
      </c>
      <c r="B6" s="52" t="s">
        <v>401</v>
      </c>
      <c r="C6" s="52" t="s">
        <v>402</v>
      </c>
    </row>
    <row r="7" spans="1:11" x14ac:dyDescent="0.55000000000000004">
      <c r="A7" s="52" t="s">
        <v>396</v>
      </c>
      <c r="B7" s="52" t="s">
        <v>399</v>
      </c>
      <c r="C7" s="52" t="s">
        <v>403</v>
      </c>
    </row>
    <row r="8" spans="1:11" x14ac:dyDescent="0.55000000000000004">
      <c r="A8" s="52" t="s">
        <v>470</v>
      </c>
      <c r="B8" s="52" t="s">
        <v>400</v>
      </c>
      <c r="C8" s="52" t="s">
        <v>404</v>
      </c>
    </row>
    <row r="9" spans="1:11" x14ac:dyDescent="0.55000000000000004">
      <c r="B9" s="52" t="s">
        <v>397</v>
      </c>
    </row>
    <row r="10" spans="1:11" x14ac:dyDescent="0.55000000000000004">
      <c r="B10" s="52" t="s">
        <v>398</v>
      </c>
    </row>
    <row r="11" spans="1:11" x14ac:dyDescent="0.55000000000000004">
      <c r="B11" s="52" t="s">
        <v>425</v>
      </c>
    </row>
    <row r="12" spans="1:11" x14ac:dyDescent="0.55000000000000004">
      <c r="B12" s="52" t="s">
        <v>471</v>
      </c>
    </row>
  </sheetData>
  <sortState xmlns:xlrd2="http://schemas.microsoft.com/office/spreadsheetml/2017/richdata2" ref="B16:B20">
    <sortCondition ref="B2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Local Authority-Responsible</vt:lpstr>
      <vt:lpstr>AdminUseOnly1</vt:lpstr>
      <vt:lpstr>LAs</vt:lpstr>
      <vt:lpstr>Dates</vt:lpstr>
    </vt:vector>
  </TitlesOfParts>
  <Company>Health Protection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 B</dc:creator>
  <cp:lastModifiedBy>Sonia Ribeiro</cp:lastModifiedBy>
  <cp:lastPrinted>2018-06-29T08:25:43Z</cp:lastPrinted>
  <dcterms:created xsi:type="dcterms:W3CDTF">2013-03-26T17:20:15Z</dcterms:created>
  <dcterms:modified xsi:type="dcterms:W3CDTF">2021-06-13T17:27:24Z</dcterms:modified>
</cp:coreProperties>
</file>